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01_財政一般\16_地方公会計制度\R5\230906令和３年度財政状況資料集の作成について（2回目・地方公会計関係）\HPアップロード用\がっちゃんこ(最終)\"/>
    </mc:Choice>
  </mc:AlternateContent>
  <bookViews>
    <workbookView xWindow="0" yWindow="0" windowWidth="28800" windowHeight="12370" tabRatio="779" firstSheet="10"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C36" i="10"/>
  <c r="AM35" i="10"/>
  <c r="C35" i="10"/>
  <c r="CO34" i="10"/>
  <c r="CO35" i="10" s="1"/>
  <c r="CO36" i="10" s="1"/>
  <c r="BW34" i="10"/>
  <c r="BW35" i="10" s="1"/>
  <c r="BW36" i="10" s="1"/>
  <c r="BW37" i="10" s="1"/>
  <c r="BW38" i="10" s="1"/>
  <c r="BW39" i="10" s="1"/>
  <c r="BW40"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alcChain>
</file>

<file path=xl/sharedStrings.xml><?xml version="1.0" encoding="utf-8"?>
<sst xmlns="http://schemas.openxmlformats.org/spreadsheetml/2006/main" count="1095" uniqueCount="607">
  <si>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</si>
  <si>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</si>
  <si>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</si>
  <si>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</si>
  <si>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</si>
  <si>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</si>
  <si>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</si>
  <si>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</si>
  <si>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</si>
  <si>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</si>
  <si>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</si>
  <si>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</si>
  <si>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</si>
  <si>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</si>
  <si>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</si>
  <si>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</si>
  <si>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</si>
  <si>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</si>
  <si>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</si>
  <si>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</si>
  <si>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</si>
  <si>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</si>
  <si>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</si>
  <si>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</si>
  <si>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</si>
  <si>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</si>
  <si>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</si>
  <si>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</si>
  <si>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</si>
  <si>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</si>
  <si>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</si>
  <si>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</si>
  <si>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</si>
  <si>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</si>
  <si>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</si>
  <si>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</si>
  <si>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</si>
  <si>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</si>
  <si>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</si>
  <si>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</si>
  <si>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</si>
  <si>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</si>
  <si>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</si>
  <si>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</si>
  <si>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</si>
  <si>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</si>
  <si>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</si>
  <si>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</si>
  <si>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</si>
  <si>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</si>
  <si>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</si>
  <si>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</si>
  <si>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</si>
  <si>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</si>
  <si>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</si>
  <si>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</si>
  <si>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</si>
  <si>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</si>
  <si>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</si>
  <si>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</si>
  <si>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</si>
  <si>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</si>
  <si>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</si>
  <si>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</si>
  <si>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</si>
  <si>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</si>
  <si>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</si>
  <si>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</si>
  <si>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</si>
  <si>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</si>
  <si>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</si>
  <si>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</si>
  <si>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</si>
  <si>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</si>
  <si>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</si>
  <si>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</si>
  <si>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</si>
  <si>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</si>
  <si>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</si>
  <si>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</si>
  <si>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</si>
  <si>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</si>
  <si>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</si>
  <si>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</si>
  <si>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</si>
  <si>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</si>
  <si>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</si>
  <si>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</si>
  <si>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</si>
  <si>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</si>
  <si>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</si>
  <si>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</si>
  <si>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</si>
  <si>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</si>
  <si>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</si>
  <si>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</si>
  <si>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</si>
  <si>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江津市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</si>
  <si>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</si>
  <si>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</si>
  <si>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</si>
  <si>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</si>
  <si>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</si>
  <si>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</si>
  <si>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</si>
  <si>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</si>
  <si>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</si>
  <si>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</si>
  <si>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</si>
  <si>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</si>
  <si>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</si>
  <si>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</si>
  <si>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</si>
  <si>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</si>
  <si>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</si>
  <si>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</si>
  <si>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</si>
  <si>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</si>
  <si>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</si>
  <si>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</si>
  <si>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</si>
  <si>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</si>
  <si>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</si>
  <si>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</si>
  <si>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</si>
  <si>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</si>
  <si>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</si>
  <si>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</si>
  <si>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</si>
  <si>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</si>
  <si>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</si>
  <si>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</si>
  <si>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</si>
  <si>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</si>
  <si>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</si>
  <si>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</si>
  <si>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</si>
  <si>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</si>
  <si>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</si>
  <si>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</si>
  <si>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</si>
  <si>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</si>
  <si>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</si>
  <si>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</si>
  <si>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</si>
  <si>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</si>
  <si>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</si>
  <si>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</si>
  <si>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</si>
  <si>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</si>
  <si>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</si>
  <si>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</si>
  <si>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</si>
  <si>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</si>
  <si>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</si>
  <si>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</si>
  <si>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</si>
  <si>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</si>
  <si>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</si>
  <si>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</si>
  <si>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</si>
  <si>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</si>
  <si>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</si>
  <si>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</si>
  <si>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</si>
  <si>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</si>
  <si>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</si>
  <si>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</si>
  <si>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</si>
  <si>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</si>
  <si>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</si>
  <si>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</si>
  <si>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</si>
  <si>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</si>
  <si>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</si>
  <si>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</si>
  <si>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</si>
  <si>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</si>
  <si>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</si>
  <si>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</si>
  <si>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</si>
  <si>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</si>
  <si>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</si>
  <si>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</si>
  <si>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</si>
  <si>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</si>
  <si>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</si>
  <si>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</si>
  <si>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</si>
  <si>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</si>
  <si>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</si>
  <si>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</si>
  <si>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</si>
  <si>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</si>
  <si>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</si>
  <si>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</si>
  <si>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</si>
  <si>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</si>
  <si>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</si>
  <si>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</si>
  <si>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</si>
  <si>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</si>
  <si>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</si>
  <si>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</si>
  <si>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</si>
  <si>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</si>
  <si>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</si>
  <si>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</si>
  <si>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</si>
  <si>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</si>
  <si>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</si>
  <si>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</si>
  <si>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</si>
  <si>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</si>
  <si>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</si>
  <si>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</si>
  <si>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</si>
  <si>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</si>
  <si>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</si>
  <si>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</si>
  <si>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</si>
  <si>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島根県江津市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</si>
  <si>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</si>
  <si>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</si>
  <si>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</si>
  <si>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</si>
  <si>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</si>
  <si>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</si>
  <si>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</si>
  <si>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</si>
  <si>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</si>
  <si>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</si>
  <si>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</si>
  <si>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</si>
  <si>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</si>
  <si>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</si>
  <si>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</si>
  <si>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</si>
  <si>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</si>
  <si>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</si>
  <si>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</si>
  <si>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</si>
  <si>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</si>
  <si>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</si>
  <si>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</si>
  <si>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</si>
  <si>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</si>
  <si>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</si>
  <si>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</si>
  <si>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</si>
  <si>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</si>
  <si>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</si>
  <si>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</si>
  <si>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</si>
  <si>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</si>
  <si>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</si>
  <si>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</si>
  <si>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</si>
  <si>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</si>
  <si>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</si>
  <si>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</si>
  <si>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</si>
  <si>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</si>
  <si>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</si>
  <si>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</si>
  <si>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</si>
  <si>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</si>
  <si>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</si>
  <si>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</si>
  <si>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</si>
  <si>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</si>
  <si>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</si>
  <si>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</si>
  <si>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</si>
  <si>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</si>
  <si>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</si>
  <si>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</si>
  <si>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</si>
  <si>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</si>
  <si>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</si>
  <si>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</si>
  <si>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</si>
  <si>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</si>
  <si>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</si>
  <si>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</si>
  <si>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</si>
  <si>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</si>
  <si>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</si>
  <si>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</si>
  <si>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</si>
  <si>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</si>
  <si>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</si>
  <si>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</si>
  <si>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</si>
  <si>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</si>
  <si>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</si>
  <si>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</si>
  <si>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</si>
  <si>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</si>
  <si>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</si>
  <si>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</si>
  <si>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</si>
  <si>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</si>
  <si>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</si>
  <si>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</si>
  <si>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</si>
  <si>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</si>
  <si>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</si>
  <si>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</si>
  <si>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</si>
  <si>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</si>
  <si>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</si>
  <si>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</si>
  <si>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</si>
  <si>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</si>
  <si>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</si>
  <si>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</si>
  <si>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</si>
  <si>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</si>
  <si>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</si>
  <si>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</si>
  <si>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</si>
  <si>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</si>
  <si>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</si>
  <si>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</si>
  <si>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</si>
  <si>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</si>
  <si>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</si>
  <si>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</si>
  <si>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</si>
  <si>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</si>
  <si>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</si>
  <si>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</si>
  <si>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</si>
  <si>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</si>
  <si>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</si>
  <si>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</si>
  <si>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</si>
  <si>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</si>
  <si>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</si>
  <si>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</si>
  <si>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</si>
  <si>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</si>
  <si>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</si>
  <si>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</si>
  <si>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</si>
  <si>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</si>
  <si>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</si>
  <si>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</si>
  <si>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</si>
  <si>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</si>
  <si>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</si>
  <si>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</si>
  <si>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</si>
  <si>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</si>
  <si>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</si>
  <si>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</si>
  <si>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</si>
  <si>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</si>
  <si>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</si>
  <si>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</si>
  <si>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</si>
  <si>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</si>
  <si>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</si>
  <si>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</si>
  <si>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</si>
  <si>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</si>
  <si>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</si>
  <si>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</si>
  <si>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</si>
  <si>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</si>
  <si>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</si>
  <si>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</si>
  <si>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</si>
  <si>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</si>
  <si>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</si>
  <si>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</si>
  <si>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島根県江津市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</si>
  <si>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</si>
  <si>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</si>
  <si>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</si>
  <si>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</si>
  <si>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</si>
  <si>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</si>
  <si>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</si>
  <si>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</si>
  <si>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</si>
  <si>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</si>
  <si>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</si>
  <si>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</si>
  <si>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</si>
  <si>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</si>
  <si>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</si>
  <si>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</si>
  <si>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</si>
  <si>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</si>
  <si>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</si>
  <si>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</si>
  <si>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</si>
  <si>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</si>
  <si>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</si>
  <si>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</si>
  <si>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</si>
  <si>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</si>
  <si>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</si>
  <si>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</si>
  <si>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</si>
  <si>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</si>
  <si>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</si>
  <si>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</si>
  <si>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</si>
  <si>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</si>
  <si>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</si>
  <si>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</si>
  <si>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水道事業会計</t>
    <phoneticPr fontId="5"/>
  </si>
  <si>
    <t>公共下水道事業特別会計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</si>
  <si>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</si>
  <si>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</si>
  <si>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</si>
  <si>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</si>
  <si>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</si>
  <si>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</si>
  <si>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</si>
  <si>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</si>
  <si>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</si>
  <si>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</si>
  <si>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</si>
  <si>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</si>
  <si>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</si>
  <si>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</si>
  <si>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</si>
  <si>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</si>
  <si>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</si>
  <si>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</si>
  <si>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</si>
  <si>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</si>
  <si>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</si>
  <si>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</si>
  <si>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</si>
  <si>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</si>
  <si>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</si>
  <si>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</si>
  <si>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</si>
  <si>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</si>
  <si>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</si>
  <si>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</si>
  <si>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</si>
  <si>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</si>
  <si>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</si>
  <si>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</si>
  <si>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</si>
  <si>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</si>
  <si>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</si>
  <si>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</si>
  <si>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</si>
  <si>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</si>
  <si>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</si>
  <si>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</si>
  <si>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</si>
  <si>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</si>
  <si>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</si>
  <si>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</si>
  <si>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</si>
  <si>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</si>
  <si>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</si>
  <si>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</si>
  <si>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</si>
  <si>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</si>
  <si>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</si>
  <si>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</si>
  <si>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</si>
  <si>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</si>
  <si>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</si>
  <si>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</si>
  <si>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</si>
  <si>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</si>
  <si>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</si>
  <si>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</si>
  <si>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</si>
  <si>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</si>
  <si>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</si>
  <si>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</si>
  <si>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</si>
  <si>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</si>
  <si>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</si>
  <si>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</si>
  <si>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</si>
  <si>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</si>
  <si>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</si>
  <si>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</si>
  <si>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</si>
  <si>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</si>
  <si>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</si>
  <si>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</si>
  <si>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</si>
  <si>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</si>
  <si>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</si>
  <si>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</si>
  <si>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</si>
  <si>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</si>
  <si>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</si>
  <si>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</si>
  <si>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</si>
  <si>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</si>
  <si>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</si>
  <si>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</si>
  <si>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</si>
  <si>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</si>
  <si>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</si>
  <si>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</si>
  <si>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</si>
  <si>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</si>
  <si>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</si>
  <si>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</si>
  <si>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</si>
  <si>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</si>
  <si>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</si>
  <si>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</si>
  <si>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</si>
  <si>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</si>
  <si>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</si>
  <si>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</si>
  <si>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</si>
  <si>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</si>
  <si>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</si>
  <si>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</si>
  <si>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</si>
  <si>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</si>
  <si>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</si>
  <si>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</si>
  <si>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</si>
  <si>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</si>
  <si>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</si>
  <si>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</si>
  <si>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</si>
  <si>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</si>
  <si>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</si>
  <si>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</si>
  <si>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</si>
  <si>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</si>
  <si>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</si>
  <si>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</si>
  <si>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</si>
  <si>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</si>
  <si>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</si>
  <si>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</si>
  <si>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</si>
  <si>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</si>
  <si>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</si>
  <si>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</si>
  <si>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</si>
  <si>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</si>
  <si>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</si>
  <si>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</si>
  <si>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</si>
  <si>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</si>
  <si>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</si>
  <si>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</si>
  <si>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</si>
  <si>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</si>
  <si>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</si>
  <si>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</si>
  <si>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</si>
  <si>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水道事業会計</t>
  </si>
  <si>
    <t>国民健康保険事業特別会計</t>
  </si>
  <si>
    <t>農業集落排水事業特別会計</t>
  </si>
  <si>
    <t>公共下水道事業特別会計</t>
  </si>
  <si>
    <t>後期高齢者医療事業特別会計</t>
  </si>
  <si>
    <t>国民健康保険診療所事業特別会計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</si>
  <si>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</si>
  <si>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</si>
  <si>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</si>
  <si>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</si>
  <si>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</si>
  <si>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</si>
  <si>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</si>
  <si>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</si>
  <si>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法適用企業</t>
  </si>
  <si>
    <t>法非適用企業</t>
  </si>
  <si>
    <t>浜田市江津市旧有福村有財産共同管理組合</t>
  </si>
  <si>
    <t>島根県市町村総合事務組合（普通会計）</t>
  </si>
  <si>
    <t>浜田広域行政組合(普通会計）</t>
  </si>
  <si>
    <t>　〃　　　(介護保険特別会計）</t>
  </si>
  <si>
    <t>　〃（後期高齢者医療特別会計）</t>
  </si>
  <si>
    <t>江津邑智消防組合</t>
    <rPh sb="0" eb="2">
      <t>ゴウツ</t>
    </rPh>
    <rPh sb="2" eb="4">
      <t>オオチ</t>
    </rPh>
    <rPh sb="4" eb="6">
      <t>ショウボウ</t>
    </rPh>
    <rPh sb="6" eb="8">
      <t>クミアイ</t>
    </rPh>
    <phoneticPr fontId="24"/>
  </si>
  <si>
    <t>島根県後期高齢者医療広域連合（普通会計）</t>
    <rPh sb="15" eb="17">
      <t>フツウ</t>
    </rPh>
    <phoneticPr fontId="24"/>
  </si>
  <si>
    <t>江津市土地開発公社</t>
    <rPh sb="0" eb="3">
      <t>ゴウツシ</t>
    </rPh>
    <rPh sb="3" eb="9">
      <t>トチカイハツコウシャ</t>
    </rPh>
    <phoneticPr fontId="2"/>
  </si>
  <si>
    <t>ふるさと支援センターめぐみ</t>
    <rPh sb="4" eb="6">
      <t>シエン</t>
    </rPh>
    <phoneticPr fontId="2"/>
  </si>
  <si>
    <t>江津市教育文化財団</t>
    <rPh sb="0" eb="3">
      <t>ゴウツシ</t>
    </rPh>
    <rPh sb="3" eb="9">
      <t>キョウイクブンカザイダン</t>
    </rPh>
    <phoneticPr fontId="2"/>
  </si>
  <si>
    <t>○</t>
    <phoneticPr fontId="2"/>
  </si>
  <si>
    <t>地域振興基金</t>
    <rPh sb="0" eb="2">
      <t>チイキ</t>
    </rPh>
    <rPh sb="2" eb="4">
      <t>シンコウ</t>
    </rPh>
    <rPh sb="4" eb="6">
      <t>キキン</t>
    </rPh>
    <phoneticPr fontId="5"/>
  </si>
  <si>
    <t>元気！勇気！感動！ごうつふるさと基金</t>
    <rPh sb="0" eb="2">
      <t>ゲンキ</t>
    </rPh>
    <rPh sb="3" eb="5">
      <t>ユウキ</t>
    </rPh>
    <rPh sb="6" eb="8">
      <t>カンドウ</t>
    </rPh>
    <rPh sb="16" eb="18">
      <t>キキン</t>
    </rPh>
    <phoneticPr fontId="2"/>
  </si>
  <si>
    <t>公共施設等整備管理基金</t>
    <rPh sb="0" eb="2">
      <t>コウキョウ</t>
    </rPh>
    <rPh sb="2" eb="4">
      <t>シセツ</t>
    </rPh>
    <rPh sb="4" eb="5">
      <t>トウ</t>
    </rPh>
    <rPh sb="5" eb="7">
      <t>セイビ</t>
    </rPh>
    <rPh sb="7" eb="9">
      <t>カンリ</t>
    </rPh>
    <rPh sb="9" eb="11">
      <t>キキン</t>
    </rPh>
    <phoneticPr fontId="5"/>
  </si>
  <si>
    <t>図書館・郷土資料館建設基金</t>
    <rPh sb="0" eb="3">
      <t>トショカン</t>
    </rPh>
    <rPh sb="4" eb="6">
      <t>キョウド</t>
    </rPh>
    <rPh sb="6" eb="9">
      <t>シリョウカン</t>
    </rPh>
    <rPh sb="9" eb="11">
      <t>ケンセツ</t>
    </rPh>
    <rPh sb="11" eb="13">
      <t>キキン</t>
    </rPh>
    <phoneticPr fontId="2"/>
  </si>
  <si>
    <t>産業振興基金</t>
    <rPh sb="0" eb="2">
      <t>サンギョウ</t>
    </rPh>
    <rPh sb="2" eb="4">
      <t>シンコウ</t>
    </rPh>
    <rPh sb="4" eb="6">
      <t>キキン</t>
    </rPh>
    <phoneticPr fontId="2"/>
  </si>
  <si>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</si>
  <si>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</si>
  <si>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</si>
  <si>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将来負担比率は、</t>
    </r>
    <r>
      <rPr>
        <sz val="11"/>
        <rFont val="ＭＳ Ｐゴシック"/>
        <family val="3"/>
        <charset val="128"/>
      </rPr>
      <t>地方債残高が類似団体より多いため、</t>
    </r>
    <r>
      <rPr>
        <sz val="11"/>
        <color indexed="8"/>
        <rFont val="ＭＳ Ｐゴシック"/>
        <family val="3"/>
        <charset val="128"/>
      </rPr>
      <t>依然として類似団体と比べて高い状況にあるものの、繰上償還の影響等により令和3年度は大きく低下した。一方、有形固定資産減価償却率は増加傾向にあるが、今後も公共施設総合管理計画に基づき、公共施設のさらなる集約化・複合化を進めるとともに、不要施設の解体等を行う必要がある。　　　</t>
    </r>
    <rPh sb="9" eb="14">
      <t>チホウサイザンダカ</t>
    </rPh>
    <rPh sb="15" eb="19">
      <t>ルイジダンタイ</t>
    </rPh>
    <rPh sb="21" eb="22">
      <t>オオ</t>
    </rPh>
    <rPh sb="50" eb="54">
      <t>クリアゲショウカン</t>
    </rPh>
    <rPh sb="55" eb="58">
      <t>エイキョウトウ</t>
    </rPh>
    <rPh sb="61" eb="63">
      <t>レイワ</t>
    </rPh>
    <rPh sb="64" eb="66">
      <t>ネンド</t>
    </rPh>
    <rPh sb="67" eb="68">
      <t>オオ</t>
    </rPh>
    <rPh sb="102" eb="106">
      <t>コウキョウシセツ</t>
    </rPh>
    <rPh sb="106" eb="112">
      <t>ソウゴウカンリケイカク</t>
    </rPh>
    <rPh sb="113" eb="114">
      <t>モト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</si>
  <si>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</si>
  <si>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</si>
  <si>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</si>
  <si>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</si>
  <si>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</si>
  <si>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</si>
  <si>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3年度については、繰上償還の影響等により将来負担比率は大きく減少した。実質公債費比率についても、令和元年度の繰上償還の影響もあり、令和3年度は減少した。ただ類似団体と比較すると、いずれも依然として高い水準となっている。
　今後、令和2年度に終了した新庁舎建設、防災行政無線デジタル化等大型事業の地方債償還に伴う実質公債費比率の上昇が懸念される。将来負担を常に意識し、年度間で事業費を調整する等、両数値が上昇していかないよう注視していく必要がある。</t>
    <rPh sb="1" eb="3">
      <t>レイワ</t>
    </rPh>
    <rPh sb="4" eb="6">
      <t>ネンド</t>
    </rPh>
    <rPh sb="12" eb="16">
      <t>クリアゲショウカン</t>
    </rPh>
    <rPh sb="17" eb="19">
      <t>エイキョウ</t>
    </rPh>
    <rPh sb="19" eb="20">
      <t>トウ</t>
    </rPh>
    <rPh sb="30" eb="31">
      <t>オオ</t>
    </rPh>
    <rPh sb="33" eb="35">
      <t>ゲンショウ</t>
    </rPh>
    <rPh sb="51" eb="53">
      <t>レイワ</t>
    </rPh>
    <rPh sb="53" eb="56">
      <t>ガンネンド</t>
    </rPh>
    <rPh sb="57" eb="61">
      <t>クリアゲショウカン</t>
    </rPh>
    <rPh sb="62" eb="64">
      <t>エイキョウ</t>
    </rPh>
    <rPh sb="68" eb="70">
      <t>レイワ</t>
    </rPh>
    <rPh sb="71" eb="73">
      <t>ネンド</t>
    </rPh>
    <rPh sb="74" eb="76">
      <t>ゲンショウ</t>
    </rPh>
    <rPh sb="158" eb="165">
      <t>ジッシツコウサイヒヒリツ</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</si>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</sst>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72656</c:v>
                </c:pt>
                <c:pt idx="1">
                  <c:v>65080</c:v>
                </c:pt>
                <c:pt idx="2">
                  <c:v>79288</c:v>
                </c:pt>
                <c:pt idx="3">
                  <c:v>84962</c:v>
                </c:pt>
                <c:pt idx="4">
                  <c:v>71279</c:v>
                </c:pt>
              </c:numCache>
            </c:numRef>
          </c:val>
          <c:smooth val="0"/>
          <c:extLst>
            <c:ext xmlns:c16="http://schemas.microsoft.com/office/drawing/2014/chart" uri="{C3380CC4-5D6E-409C-BE32-E72D297353CC}">
              <c16:uniqueId val="{00000000-CFB4-4008-902C-C435CFEEA3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55491</c:v>
                </c:pt>
                <c:pt idx="1">
                  <c:v>45858</c:v>
                </c:pt>
                <c:pt idx="2">
                  <c:v>99852</c:v>
                </c:pt>
                <c:pt idx="3">
                  <c:v>131840</c:v>
                </c:pt>
                <c:pt idx="4">
                  <c:v>79955</c:v>
                </c:pt>
              </c:numCache>
            </c:numRef>
          </c:val>
          <c:smooth val="0"/>
          <c:extLst>
            <c:ext xmlns:c16="http://schemas.microsoft.com/office/drawing/2014/chart" uri="{C3380CC4-5D6E-409C-BE32-E72D297353CC}">
              <c16:uniqueId val="{00000001-CFB4-4008-902C-C435CFEEA3A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5.69</c:v>
                </c:pt>
                <c:pt idx="1">
                  <c:v>5.97</c:v>
                </c:pt>
                <c:pt idx="2">
                  <c:v>3.9</c:v>
                </c:pt>
                <c:pt idx="3">
                  <c:v>6.19</c:v>
                </c:pt>
                <c:pt idx="4">
                  <c:v>6.82</c:v>
                </c:pt>
              </c:numCache>
            </c:numRef>
          </c:val>
          <c:extLst>
            <c:ext xmlns:c16="http://schemas.microsoft.com/office/drawing/2014/chart" uri="{C3380CC4-5D6E-409C-BE32-E72D297353CC}">
              <c16:uniqueId val="{00000000-6C80-4479-828A-AB9D1EB3C3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7.23</c:v>
                </c:pt>
                <c:pt idx="1">
                  <c:v>7.32</c:v>
                </c:pt>
                <c:pt idx="2">
                  <c:v>7.37</c:v>
                </c:pt>
                <c:pt idx="3">
                  <c:v>7.16</c:v>
                </c:pt>
                <c:pt idx="4">
                  <c:v>6.91</c:v>
                </c:pt>
              </c:numCache>
            </c:numRef>
          </c:val>
          <c:extLst>
            <c:ext xmlns:c16="http://schemas.microsoft.com/office/drawing/2014/chart" uri="{C3380CC4-5D6E-409C-BE32-E72D297353CC}">
              <c16:uniqueId val="{00000001-6C80-4479-828A-AB9D1EB3C34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1.39</c:v>
                </c:pt>
                <c:pt idx="1">
                  <c:v>0.22</c:v>
                </c:pt>
                <c:pt idx="2">
                  <c:v>8.73</c:v>
                </c:pt>
                <c:pt idx="3">
                  <c:v>2.4</c:v>
                </c:pt>
                <c:pt idx="4">
                  <c:v>12.48</c:v>
                </c:pt>
              </c:numCache>
            </c:numRef>
          </c:val>
          <c:smooth val="0"/>
          <c:extLst>
            <c:ext xmlns:c16="http://schemas.microsoft.com/office/drawing/2014/chart" uri="{C3380CC4-5D6E-409C-BE32-E72D297353CC}">
              <c16:uniqueId val="{00000002-6C80-4479-828A-AB9D1EB3C34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CA2-4A45-B9D8-2488E23070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A2-4A45-B9D8-2488E23070A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CA2-4A45-B9D8-2488E23070AB}"/>
            </c:ext>
          </c:extLst>
        </c:ser>
        <c:ser>
          <c:idx val="3"/>
          <c:order val="3"/>
          <c:tx>
            <c:strRef>
              <c:f>データシート!$A$30</c:f>
              <c:strCache>
                <c:ptCount val="1"/>
                <c:pt idx="0">
                  <c:v>国民健康保険診療所事業特別会計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CA2-4A45-B9D8-2488E23070AB}"/>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0.08</c:v>
                </c:pt>
                <c:pt idx="4">
                  <c:v>#N/A</c:v>
                </c:pt>
                <c:pt idx="5">
                  <c:v>0</c:v>
                </c:pt>
                <c:pt idx="6">
                  <c:v>#N/A</c:v>
                </c:pt>
                <c:pt idx="7">
                  <c:v>0</c:v>
                </c:pt>
                <c:pt idx="8">
                  <c:v>#N/A</c:v>
                </c:pt>
                <c:pt idx="9">
                  <c:v>0</c:v>
                </c:pt>
              </c:numCache>
            </c:numRef>
          </c:val>
          <c:extLst>
            <c:ext xmlns:c16="http://schemas.microsoft.com/office/drawing/2014/chart" uri="{C3380CC4-5D6E-409C-BE32-E72D297353CC}">
              <c16:uniqueId val="{00000004-2CA2-4A45-B9D8-2488E23070AB}"/>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0.03</c:v>
                </c:pt>
                <c:pt idx="4">
                  <c:v>#N/A</c:v>
                </c:pt>
                <c:pt idx="5">
                  <c:v>0.03</c:v>
                </c:pt>
                <c:pt idx="6">
                  <c:v>#N/A</c:v>
                </c:pt>
                <c:pt idx="7">
                  <c:v>0</c:v>
                </c:pt>
                <c:pt idx="8">
                  <c:v>#N/A</c:v>
                </c:pt>
                <c:pt idx="9">
                  <c:v>0.1</c:v>
                </c:pt>
              </c:numCache>
            </c:numRef>
          </c:val>
          <c:extLst>
            <c:ext xmlns:c16="http://schemas.microsoft.com/office/drawing/2014/chart" uri="{C3380CC4-5D6E-409C-BE32-E72D297353CC}">
              <c16:uniqueId val="{00000005-2CA2-4A45-B9D8-2488E23070AB}"/>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0.19</c:v>
                </c:pt>
                <c:pt idx="6">
                  <c:v>#N/A</c:v>
                </c:pt>
                <c:pt idx="7">
                  <c:v>0</c:v>
                </c:pt>
                <c:pt idx="8">
                  <c:v>#N/A</c:v>
                </c:pt>
                <c:pt idx="9">
                  <c:v>0.11</c:v>
                </c:pt>
              </c:numCache>
            </c:numRef>
          </c:val>
          <c:extLst>
            <c:ext xmlns:c16="http://schemas.microsoft.com/office/drawing/2014/chart" uri="{C3380CC4-5D6E-409C-BE32-E72D297353CC}">
              <c16:uniqueId val="{00000006-2CA2-4A45-B9D8-2488E23070AB}"/>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1.33</c:v>
                </c:pt>
                <c:pt idx="2">
                  <c:v>#N/A</c:v>
                </c:pt>
                <c:pt idx="3">
                  <c:v>0.4</c:v>
                </c:pt>
                <c:pt idx="4">
                  <c:v>#N/A</c:v>
                </c:pt>
                <c:pt idx="5">
                  <c:v>0.79</c:v>
                </c:pt>
                <c:pt idx="6">
                  <c:v>#N/A</c:v>
                </c:pt>
                <c:pt idx="7">
                  <c:v>0.26</c:v>
                </c:pt>
                <c:pt idx="8">
                  <c:v>#N/A</c:v>
                </c:pt>
                <c:pt idx="9">
                  <c:v>0.43</c:v>
                </c:pt>
              </c:numCache>
            </c:numRef>
          </c:val>
          <c:extLst>
            <c:ext xmlns:c16="http://schemas.microsoft.com/office/drawing/2014/chart" uri="{C3380CC4-5D6E-409C-BE32-E72D297353CC}">
              <c16:uniqueId val="{00000007-2CA2-4A45-B9D8-2488E23070A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5.09</c:v>
                </c:pt>
                <c:pt idx="2">
                  <c:v>#N/A</c:v>
                </c:pt>
                <c:pt idx="3">
                  <c:v>4.17</c:v>
                </c:pt>
                <c:pt idx="4">
                  <c:v>#N/A</c:v>
                </c:pt>
                <c:pt idx="5">
                  <c:v>3.68</c:v>
                </c:pt>
                <c:pt idx="6">
                  <c:v>#N/A</c:v>
                </c:pt>
                <c:pt idx="7">
                  <c:v>3.93</c:v>
                </c:pt>
                <c:pt idx="8">
                  <c:v>#N/A</c:v>
                </c:pt>
                <c:pt idx="9">
                  <c:v>4.3</c:v>
                </c:pt>
              </c:numCache>
            </c:numRef>
          </c:val>
          <c:extLst>
            <c:ext xmlns:c16="http://schemas.microsoft.com/office/drawing/2014/chart" uri="{C3380CC4-5D6E-409C-BE32-E72D297353CC}">
              <c16:uniqueId val="{00000008-2CA2-4A45-B9D8-2488E23070A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5.68</c:v>
                </c:pt>
                <c:pt idx="2">
                  <c:v>#N/A</c:v>
                </c:pt>
                <c:pt idx="3">
                  <c:v>5.97</c:v>
                </c:pt>
                <c:pt idx="4">
                  <c:v>#N/A</c:v>
                </c:pt>
                <c:pt idx="5">
                  <c:v>3.89</c:v>
                </c:pt>
                <c:pt idx="6">
                  <c:v>#N/A</c:v>
                </c:pt>
                <c:pt idx="7">
                  <c:v>6.19</c:v>
                </c:pt>
                <c:pt idx="8">
                  <c:v>#N/A</c:v>
                </c:pt>
                <c:pt idx="9">
                  <c:v>6.81</c:v>
                </c:pt>
              </c:numCache>
            </c:numRef>
          </c:val>
          <c:extLst>
            <c:ext xmlns:c16="http://schemas.microsoft.com/office/drawing/2014/chart" uri="{C3380CC4-5D6E-409C-BE32-E72D297353CC}">
              <c16:uniqueId val="{00000009-2CA2-4A45-B9D8-2488E23070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1988</c:v>
                </c:pt>
                <c:pt idx="5">
                  <c:v>1973</c:v>
                </c:pt>
                <c:pt idx="8">
                  <c:v>1916</c:v>
                </c:pt>
                <c:pt idx="11">
                  <c:v>1973</c:v>
                </c:pt>
                <c:pt idx="14">
                  <c:v>1852</c:v>
                </c:pt>
              </c:numCache>
            </c:numRef>
          </c:val>
          <c:extLst>
            <c:ext xmlns:c16="http://schemas.microsoft.com/office/drawing/2014/chart" uri="{C3380CC4-5D6E-409C-BE32-E72D297353CC}">
              <c16:uniqueId val="{00000000-B296-48FC-9D33-292B8CCE87F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96-48FC-9D33-292B8CCE87F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42</c:v>
                </c:pt>
                <c:pt idx="3">
                  <c:v>38</c:v>
                </c:pt>
                <c:pt idx="6">
                  <c:v>27</c:v>
                </c:pt>
                <c:pt idx="9">
                  <c:v>14</c:v>
                </c:pt>
                <c:pt idx="12">
                  <c:v>12</c:v>
                </c:pt>
              </c:numCache>
            </c:numRef>
          </c:val>
          <c:extLst>
            <c:ext xmlns:c16="http://schemas.microsoft.com/office/drawing/2014/chart" uri="{C3380CC4-5D6E-409C-BE32-E72D297353CC}">
              <c16:uniqueId val="{00000002-B296-48FC-9D33-292B8CCE87F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133</c:v>
                </c:pt>
                <c:pt idx="3">
                  <c:v>145</c:v>
                </c:pt>
                <c:pt idx="6">
                  <c:v>148</c:v>
                </c:pt>
                <c:pt idx="9">
                  <c:v>123</c:v>
                </c:pt>
                <c:pt idx="12">
                  <c:v>102</c:v>
                </c:pt>
              </c:numCache>
            </c:numRef>
          </c:val>
          <c:extLst>
            <c:ext xmlns:c16="http://schemas.microsoft.com/office/drawing/2014/chart" uri="{C3380CC4-5D6E-409C-BE32-E72D297353CC}">
              <c16:uniqueId val="{00000003-B296-48FC-9D33-292B8CCE87F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474</c:v>
                </c:pt>
                <c:pt idx="3">
                  <c:v>465</c:v>
                </c:pt>
                <c:pt idx="6">
                  <c:v>461</c:v>
                </c:pt>
                <c:pt idx="9">
                  <c:v>460</c:v>
                </c:pt>
                <c:pt idx="12">
                  <c:v>474</c:v>
                </c:pt>
              </c:numCache>
            </c:numRef>
          </c:val>
          <c:extLst>
            <c:ext xmlns:c16="http://schemas.microsoft.com/office/drawing/2014/chart" uri="{C3380CC4-5D6E-409C-BE32-E72D297353CC}">
              <c16:uniqueId val="{00000004-B296-48FC-9D33-292B8CCE87F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96-48FC-9D33-292B8CCE87F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96-48FC-9D33-292B8CCE87F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2288</c:v>
                </c:pt>
                <c:pt idx="3">
                  <c:v>2286</c:v>
                </c:pt>
                <c:pt idx="6">
                  <c:v>2204</c:v>
                </c:pt>
                <c:pt idx="9">
                  <c:v>2162</c:v>
                </c:pt>
                <c:pt idx="12">
                  <c:v>2123</c:v>
                </c:pt>
              </c:numCache>
            </c:numRef>
          </c:val>
          <c:extLst>
            <c:ext xmlns:c16="http://schemas.microsoft.com/office/drawing/2014/chart" uri="{C3380CC4-5D6E-409C-BE32-E72D297353CC}">
              <c16:uniqueId val="{00000007-B296-48FC-9D33-292B8CCE87F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949</c:v>
                </c:pt>
                <c:pt idx="2">
                  <c:v>#N/A</c:v>
                </c:pt>
                <c:pt idx="3">
                  <c:v>#N/A</c:v>
                </c:pt>
                <c:pt idx="4">
                  <c:v>961</c:v>
                </c:pt>
                <c:pt idx="5">
                  <c:v>#N/A</c:v>
                </c:pt>
                <c:pt idx="6">
                  <c:v>#N/A</c:v>
                </c:pt>
                <c:pt idx="7">
                  <c:v>924</c:v>
                </c:pt>
                <c:pt idx="8">
                  <c:v>#N/A</c:v>
                </c:pt>
                <c:pt idx="9">
                  <c:v>#N/A</c:v>
                </c:pt>
                <c:pt idx="10">
                  <c:v>786</c:v>
                </c:pt>
                <c:pt idx="11">
                  <c:v>#N/A</c:v>
                </c:pt>
                <c:pt idx="12">
                  <c:v>#N/A</c:v>
                </c:pt>
                <c:pt idx="13">
                  <c:v>859</c:v>
                </c:pt>
                <c:pt idx="14">
                  <c:v>#N/A</c:v>
                </c:pt>
              </c:numCache>
            </c:numRef>
          </c:val>
          <c:smooth val="0"/>
          <c:extLst>
            <c:ext xmlns:c16="http://schemas.microsoft.com/office/drawing/2014/chart" uri="{C3380CC4-5D6E-409C-BE32-E72D297353CC}">
              <c16:uniqueId val="{00000008-B296-48FC-9D33-292B8CCE87F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18639</c:v>
                </c:pt>
                <c:pt idx="5">
                  <c:v>18423</c:v>
                </c:pt>
                <c:pt idx="8">
                  <c:v>18691</c:v>
                </c:pt>
                <c:pt idx="11">
                  <c:v>19126</c:v>
                </c:pt>
                <c:pt idx="14">
                  <c:v>18730</c:v>
                </c:pt>
              </c:numCache>
            </c:numRef>
          </c:val>
          <c:extLst>
            <c:ext xmlns:c16="http://schemas.microsoft.com/office/drawing/2014/chart" uri="{C3380CC4-5D6E-409C-BE32-E72D297353CC}">
              <c16:uniqueId val="{00000000-5749-4188-852A-1A5DF2F8FD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1927</c:v>
                </c:pt>
                <c:pt idx="5">
                  <c:v>1781</c:v>
                </c:pt>
                <c:pt idx="8">
                  <c:v>1647</c:v>
                </c:pt>
                <c:pt idx="11">
                  <c:v>1557</c:v>
                </c:pt>
                <c:pt idx="14">
                  <c:v>1279</c:v>
                </c:pt>
              </c:numCache>
            </c:numRef>
          </c:val>
          <c:extLst>
            <c:ext xmlns:c16="http://schemas.microsoft.com/office/drawing/2014/chart" uri="{C3380CC4-5D6E-409C-BE32-E72D297353CC}">
              <c16:uniqueId val="{00000001-5749-4188-852A-1A5DF2F8FD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4714</c:v>
                </c:pt>
                <c:pt idx="5">
                  <c:v>5038</c:v>
                </c:pt>
                <c:pt idx="8">
                  <c:v>4660</c:v>
                </c:pt>
                <c:pt idx="11">
                  <c:v>4498</c:v>
                </c:pt>
                <c:pt idx="14">
                  <c:v>4514</c:v>
                </c:pt>
              </c:numCache>
            </c:numRef>
          </c:val>
          <c:extLst>
            <c:ext xmlns:c16="http://schemas.microsoft.com/office/drawing/2014/chart" uri="{C3380CC4-5D6E-409C-BE32-E72D297353CC}">
              <c16:uniqueId val="{00000002-5749-4188-852A-1A5DF2F8FD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49-4188-852A-1A5DF2F8FD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49-4188-852A-1A5DF2F8FD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49-4188-852A-1A5DF2F8FD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2996</c:v>
                </c:pt>
                <c:pt idx="3">
                  <c:v>2913</c:v>
                </c:pt>
                <c:pt idx="6">
                  <c:v>2895</c:v>
                </c:pt>
                <c:pt idx="9">
                  <c:v>2881</c:v>
                </c:pt>
                <c:pt idx="12">
                  <c:v>2820</c:v>
                </c:pt>
              </c:numCache>
            </c:numRef>
          </c:val>
          <c:extLst>
            <c:ext xmlns:c16="http://schemas.microsoft.com/office/drawing/2014/chart" uri="{C3380CC4-5D6E-409C-BE32-E72D297353CC}">
              <c16:uniqueId val="{00000006-5749-4188-852A-1A5DF2F8FD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724</c:v>
                </c:pt>
                <c:pt idx="3">
                  <c:v>587</c:v>
                </c:pt>
                <c:pt idx="6">
                  <c:v>474</c:v>
                </c:pt>
                <c:pt idx="9">
                  <c:v>421</c:v>
                </c:pt>
                <c:pt idx="12">
                  <c:v>299</c:v>
                </c:pt>
              </c:numCache>
            </c:numRef>
          </c:val>
          <c:extLst>
            <c:ext xmlns:c16="http://schemas.microsoft.com/office/drawing/2014/chart" uri="{C3380CC4-5D6E-409C-BE32-E72D297353CC}">
              <c16:uniqueId val="{00000007-5749-4188-852A-1A5DF2F8FD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7359</c:v>
                </c:pt>
                <c:pt idx="3">
                  <c:v>7848</c:v>
                </c:pt>
                <c:pt idx="6">
                  <c:v>7831</c:v>
                </c:pt>
                <c:pt idx="9">
                  <c:v>7835</c:v>
                </c:pt>
                <c:pt idx="12">
                  <c:v>7759</c:v>
                </c:pt>
              </c:numCache>
            </c:numRef>
          </c:val>
          <c:extLst>
            <c:ext xmlns:c16="http://schemas.microsoft.com/office/drawing/2014/chart" uri="{C3380CC4-5D6E-409C-BE32-E72D297353CC}">
              <c16:uniqueId val="{00000008-5749-4188-852A-1A5DF2F8FD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541</c:v>
                </c:pt>
                <c:pt idx="3">
                  <c:v>277</c:v>
                </c:pt>
                <c:pt idx="6">
                  <c:v>169</c:v>
                </c:pt>
                <c:pt idx="9">
                  <c:v>65</c:v>
                </c:pt>
                <c:pt idx="12">
                  <c:v>53</c:v>
                </c:pt>
              </c:numCache>
            </c:numRef>
          </c:val>
          <c:extLst>
            <c:ext xmlns:c16="http://schemas.microsoft.com/office/drawing/2014/chart" uri="{C3380CC4-5D6E-409C-BE32-E72D297353CC}">
              <c16:uniqueId val="{00000009-5749-4188-852A-1A5DF2F8FD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21899</c:v>
                </c:pt>
                <c:pt idx="3">
                  <c:v>21124</c:v>
                </c:pt>
                <c:pt idx="6">
                  <c:v>20531</c:v>
                </c:pt>
                <c:pt idx="9">
                  <c:v>21109</c:v>
                </c:pt>
                <c:pt idx="12">
                  <c:v>19483</c:v>
                </c:pt>
              </c:numCache>
            </c:numRef>
          </c:val>
          <c:extLst>
            <c:ext xmlns:c16="http://schemas.microsoft.com/office/drawing/2014/chart" uri="{C3380CC4-5D6E-409C-BE32-E72D297353CC}">
              <c16:uniqueId val="{0000000A-5749-4188-852A-1A5DF2F8FD4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8237</c:v>
                </c:pt>
                <c:pt idx="2">
                  <c:v>#N/A</c:v>
                </c:pt>
                <c:pt idx="3">
                  <c:v>#N/A</c:v>
                </c:pt>
                <c:pt idx="4">
                  <c:v>7506</c:v>
                </c:pt>
                <c:pt idx="5">
                  <c:v>#N/A</c:v>
                </c:pt>
                <c:pt idx="6">
                  <c:v>#N/A</c:v>
                </c:pt>
                <c:pt idx="7">
                  <c:v>6902</c:v>
                </c:pt>
                <c:pt idx="8">
                  <c:v>#N/A</c:v>
                </c:pt>
                <c:pt idx="9">
                  <c:v>#N/A</c:v>
                </c:pt>
                <c:pt idx="10">
                  <c:v>7131</c:v>
                </c:pt>
                <c:pt idx="11">
                  <c:v>#N/A</c:v>
                </c:pt>
                <c:pt idx="12">
                  <c:v>#N/A</c:v>
                </c:pt>
                <c:pt idx="13">
                  <c:v>5889</c:v>
                </c:pt>
                <c:pt idx="14">
                  <c:v>#N/A</c:v>
                </c:pt>
              </c:numCache>
            </c:numRef>
          </c:val>
          <c:smooth val="0"/>
          <c:extLst>
            <c:ext xmlns:c16="http://schemas.microsoft.com/office/drawing/2014/chart" uri="{C3380CC4-5D6E-409C-BE32-E72D297353CC}">
              <c16:uniqueId val="{0000000B-5749-4188-852A-1A5DF2F8FD4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635</c:v>
                </c:pt>
                <c:pt idx="1">
                  <c:v>637</c:v>
                </c:pt>
                <c:pt idx="2">
                  <c:v>635</c:v>
                </c:pt>
              </c:numCache>
            </c:numRef>
          </c:val>
          <c:extLst>
            <c:ext xmlns:c16="http://schemas.microsoft.com/office/drawing/2014/chart" uri="{C3380CC4-5D6E-409C-BE32-E72D297353CC}">
              <c16:uniqueId val="{00000000-FFC4-4AE3-91CC-61C22D04FB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1753</c:v>
                </c:pt>
                <c:pt idx="1">
                  <c:v>2055</c:v>
                </c:pt>
                <c:pt idx="2">
                  <c:v>2050</c:v>
                </c:pt>
              </c:numCache>
            </c:numRef>
          </c:val>
          <c:extLst>
            <c:ext xmlns:c16="http://schemas.microsoft.com/office/drawing/2014/chart" uri="{C3380CC4-5D6E-409C-BE32-E72D297353CC}">
              <c16:uniqueId val="{00000001-FFC4-4AE3-91CC-61C22D04FB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3136</c:v>
                </c:pt>
                <c:pt idx="1">
                  <c:v>2716</c:v>
                </c:pt>
                <c:pt idx="2">
                  <c:v>2751</c:v>
                </c:pt>
              </c:numCache>
            </c:numRef>
          </c:val>
          <c:extLst>
            <c:ext xmlns:c16="http://schemas.microsoft.com/office/drawing/2014/chart" uri="{C3380CC4-5D6E-409C-BE32-E72D297353CC}">
              <c16:uniqueId val="{00000002-FFC4-4AE3-91CC-61C22D04FB4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{54A86526-871F-4C2D-AC3C-52E50BDCF927}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CB5-4233-9FF2-248E69D0AC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{B1571B02-D7A4-4B3D-A601-4F0A666E683A}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B5-4233-9FF2-248E69D0AC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{05F2CFC3-9FBA-4B4E-ABEA-2C0B0BFA3AD7}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B5-4233-9FF2-248E69D0AC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{CE29F436-39A1-43CE-84B0-36B5C578AD99}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B5-4233-9FF2-248E69D0AC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{789C59EF-F6B9-45C6-9171-D2E264851A9C}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B5-4233-9FF2-248E69D0ACE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{ECB8562E-0906-4133-951C-EC219AD09485}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CB5-4233-9FF2-248E69D0ACEE}"/>
                </c:ext>
              </c:extLst>
            </c:dLbl>
            <c:dLbl>
              <c:idx val="16"/>
              <c:layout>
                <c:manualLayout>
                  <c:x val="-2.4619710212964677E-2"/>
                  <c:y val="-8.3250120512058129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{C8E1F39C-D133-49CB-87B7-496019629532}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CB5-4233-9FF2-248E69D0ACEE}"/>
                </c:ext>
              </c:extLst>
            </c:dLbl>
            <c:dLbl>
              <c:idx val="24"/>
              <c:layout>
                <c:manualLayout>
                  <c:x val="-3.9411791087503707E-2"/>
                  <c:y val="-4.622796369967231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{A3E18759-61F7-4A2A-B9DC-704499BE9FAF}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CB5-4233-9FF2-248E69D0ACEE}"/>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{55FAAB6C-F0C8-4322-A846-4E6A25611F48}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CB5-4233-9FF2-248E69D0AC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59.4</c:v>
                </c:pt>
                <c:pt idx="8">
                  <c:v>61</c:v>
                </c:pt>
                <c:pt idx="16">
                  <c:v>62.4</c:v>
                </c:pt>
                <c:pt idx="24">
                  <c:v>62.5</c:v>
                </c:pt>
                <c:pt idx="32">
                  <c:v>64.099999999999994</c:v>
                </c:pt>
              </c:numCache>
            </c:numRef>
          </c:xVal>
          <c:yVal>
            <c:numRef>
              <c:f>公会計指標分析・財政指標組合せ分析表!$BP$51:$DC$51</c:f>
              <c:numCache>
                <c:formatCode>#,##0.0;"▲ "#,##0.0</c:formatCode>
                <c:ptCount val="40"/>
                <c:pt idx="0">
                  <c:v>119.6</c:v>
                </c:pt>
                <c:pt idx="8">
                  <c:v>109.6</c:v>
                </c:pt>
                <c:pt idx="16">
                  <c:v>100.9</c:v>
                </c:pt>
                <c:pt idx="24">
                  <c:v>101.3</c:v>
                </c:pt>
                <c:pt idx="32">
                  <c:v>79.3</c:v>
                </c:pt>
              </c:numCache>
            </c:numRef>
          </c:yVal>
          <c:smooth val="0"/>
          <c:extLst>
            <c:ext xmlns:c16="http://schemas.microsoft.com/office/drawing/2014/chart" uri="{C3380CC4-5D6E-409C-BE32-E72D297353CC}">
              <c16:uniqueId val="{00000009-9CB5-4233-9FF2-248E69D0ACE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{EC0E235C-1A2E-4B45-B9AC-3CD6617768E3}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CB5-4233-9FF2-248E69D0ACE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{B367C249-EA6A-4BD8-BC2C-028C12EA78BE}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B5-4233-9FF2-248E69D0AC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{5D1005F8-9747-406F-90DD-B4CF1659200F}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B5-4233-9FF2-248E69D0AC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{A853D9AB-DD8C-47FC-84C5-38272C3D7D5D}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B5-4233-9FF2-248E69D0AC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{006FA5B2-B46E-4A3C-A5E2-9D2C83ACC503}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B5-4233-9FF2-248E69D0ACE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{A86B58F8-2F89-40B4-BF91-D9E3B5CED01D}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CB5-4233-9FF2-248E69D0ACEE}"/>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{CD2F8EAC-733C-4F6B-A4FC-6AE7D6A10EA0}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CB5-4233-9FF2-248E69D0ACEE}"/>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{37EDF43C-4310-4B86-A569-CCEF9E38BD52}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CB5-4233-9FF2-248E69D0ACEE}"/>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{F71FAFFD-997C-4390-A548-C5895C0BE0CA}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CB5-4233-9FF2-248E69D0AC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59.4</c:v>
                </c:pt>
                <c:pt idx="8">
                  <c:v>60.7</c:v>
                </c:pt>
                <c:pt idx="16">
                  <c:v>61.4</c:v>
                </c:pt>
                <c:pt idx="24">
                  <c:v>62.6</c:v>
                </c:pt>
                <c:pt idx="32">
                  <c:v>62.8</c:v>
                </c:pt>
              </c:numCache>
            </c:numRef>
          </c:xVal>
          <c:yVal>
            <c:numRef>
              <c:f>公会計指標分析・財政指標組合せ分析表!$BP$55:$DC$55</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9CB5-4233-9FF2-248E69D0ACEE}"/>
            </c:ext>
          </c:extLst>
        </c:ser>
        <c:dLbls>
          <c:showLegendKey val="0"/>
          <c:showVal val="1"/>
          <c:showCatName val="0"/>
          <c:showSerName val="0"/>
          <c:showPercent val="0"/>
          <c:showBubbleSize val="0"/>
        </c:dLbls>
        <c:axId val="46179840"/>
        <c:axId val="46181760"/>
      </c:scatterChart>
      <c:valAx>
        <c:axId val="46179840"/>
        <c:scaling>
          <c:orientation val="maxMin"/>
          <c:max val="65"/>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{8D45B021-FDF5-4E2A-B29F-3332919476FB}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4CE-4565-9392-9A6D67AAC8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{44A8155C-2B22-419C-A1E0-DE99FA6A574E}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CE-4565-9392-9A6D67AAC8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{8111626A-36DA-468B-A013-1604EC96332C}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CE-4565-9392-9A6D67AAC8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{546FE873-DAE2-4789-A5A1-9EBEAD4E0FA6}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CE-4565-9392-9A6D67AAC8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{166C2F0A-6E8B-4454-8750-17F2296540AD}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CE-4565-9392-9A6D67AAC828}"/>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{86310A62-79BF-4752-9204-72F9BE514D00}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4CE-4565-9392-9A6D67AAC828}"/>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{A4EDDE32-A3FC-44FC-B6E0-C8DB56BD4430}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4CE-4565-9392-9A6D67AAC828}"/>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{CEFA1253-19F7-4A8B-A15A-07DF90A8787A}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4CE-4565-9392-9A6D67AAC828}"/>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{426E20E4-7AF6-4C48-85F2-DF9ADFB3B107}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4CE-4565-9392-9A6D67AAC8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13.7</c:v>
                </c:pt>
                <c:pt idx="16">
                  <c:v>13.7</c:v>
                </c:pt>
                <c:pt idx="24">
                  <c:v>12.9</c:v>
                </c:pt>
                <c:pt idx="32">
                  <c:v>12</c:v>
                </c:pt>
              </c:numCache>
            </c:numRef>
          </c:xVal>
          <c:yVal>
            <c:numRef>
              <c:f>公会計指標分析・財政指標組合せ分析表!$BP$73:$DC$73</c:f>
              <c:numCache>
                <c:formatCode>#,##0.0;"▲ "#,##0.0</c:formatCode>
                <c:ptCount val="40"/>
                <c:pt idx="0">
                  <c:v>119.6</c:v>
                </c:pt>
                <c:pt idx="8">
                  <c:v>109.6</c:v>
                </c:pt>
                <c:pt idx="16">
                  <c:v>100.9</c:v>
                </c:pt>
                <c:pt idx="24">
                  <c:v>101.3</c:v>
                </c:pt>
                <c:pt idx="32">
                  <c:v>79.3</c:v>
                </c:pt>
              </c:numCache>
            </c:numRef>
          </c:yVal>
          <c:smooth val="0"/>
          <c:extLst>
            <c:ext xmlns:c16="http://schemas.microsoft.com/office/drawing/2014/chart" uri="{C3380CC4-5D6E-409C-BE32-E72D297353CC}">
              <c16:uniqueId val="{00000009-A4CE-4565-9392-9A6D67AAC8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66143090820539E-2"/>
                  <c:y val="-8.2181262231087349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{620B6610-F585-480D-BDDE-6DBF3E5AFBF1}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4CE-4565-9392-9A6D67AAC82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{8AE5693F-CC66-48F2-AA1F-BDE455C9862D}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CE-4565-9392-9A6D67AAC8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{07EB9C2A-7B58-4DC1-A39C-73E590BD713C}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CE-4565-9392-9A6D67AAC8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{C37B43CA-4BD1-405B-B28E-225442F98251}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CE-4565-9392-9A6D67AAC8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{7C0138C7-D575-4981-8A1E-8038BAEB0EEA}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CE-4565-9392-9A6D67AAC828}"/>
                </c:ext>
              </c:extLst>
            </c:dLbl>
            <c:dLbl>
              <c:idx val="8"/>
              <c:layout>
                <c:manualLayout>
                  <c:x val="-2.8829840147400865E-2"/>
                  <c:y val="-5.489562006346981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{84142987-D3A2-4D14-951F-CF376DE83AD4}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4CE-4565-9392-9A6D67AAC828}"/>
                </c:ext>
              </c:extLst>
            </c:dLbl>
            <c:dLbl>
              <c:idx val="16"/>
              <c:layout>
                <c:manualLayout>
                  <c:x val="-3.1570342725075584E-2"/>
                  <c:y val="-2.150616443376187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{50A21D90-053E-4304-A71F-F947B6B401C2}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4CE-4565-9392-9A6D67AAC828}"/>
                </c:ext>
              </c:extLst>
            </c:dLbl>
            <c:dLbl>
              <c:idx val="24"/>
              <c:layout>
                <c:manualLayout>
                  <c:x val="-3.1570342725075584E-2"/>
                  <c:y val="-9.1083199135287382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{78632D31-F00E-495A-975B-9014EA73B6D8}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4CE-4565-9392-9A6D67AAC828}"/>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{80A34A0C-AFA0-4B2C-ABE3-72A41C3859C5}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4CE-4565-9392-9A6D67AAC8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8.6999999999999993</c:v>
                </c:pt>
                <c:pt idx="16">
                  <c:v>8.8000000000000007</c:v>
                </c:pt>
                <c:pt idx="24">
                  <c:v>8.6999999999999993</c:v>
                </c:pt>
                <c:pt idx="32">
                  <c:v>8.1999999999999993</c:v>
                </c:pt>
              </c:numCache>
            </c:numRef>
          </c:xVal>
          <c:yVal>
            <c:numRef>
              <c:f>公会計指標分析・財政指標組合せ分析表!$BP$77:$DC$77</c:f>
              <c:numCache>
                <c:formatCode>#,##0.0;"▲ "#,##0.0</c:formatCode>
                <c:ptCount val="40"/>
                <c:pt idx="0">
                  <c:v>37.700000000000003</c:v>
                </c:pt>
                <c:pt idx="8">
                  <c:v>37.9</c:v>
                </c:pt>
                <c:pt idx="16">
                  <c:v>38.700000000000003</c:v>
                </c:pt>
                <c:pt idx="24">
                  <c:v>32.5</c:v>
                </c:pt>
                <c:pt idx="32">
                  <c:v>23</c:v>
                </c:pt>
              </c:numCache>
            </c:numRef>
          </c:yVal>
          <c:smooth val="0"/>
          <c:extLst>
            <c:ext xmlns:c16="http://schemas.microsoft.com/office/drawing/2014/chart" uri="{C3380CC4-5D6E-409C-BE32-E72D297353CC}">
              <c16:uniqueId val="{00000013-A4CE-4565-9392-9A6D67AAC828}"/>
            </c:ext>
          </c:extLst>
        </c:ser>
        <c:dLbls>
          <c:showLegendKey val="0"/>
          <c:showVal val="1"/>
          <c:showCatName val="0"/>
          <c:showSerName val="0"/>
          <c:showPercent val="0"/>
          <c:showBubbleSize val="0"/>
        </c:dLbls>
        <c:axId val="84219776"/>
        <c:axId val="84234240"/>
      </c:scatterChart>
      <c:valAx>
        <c:axId val="84219776"/>
        <c:scaling>
          <c:orientation val="maxMin"/>
          <c:max val="15"/>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年度以降は改善傾向にあり、令和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年度は単年では比率増となったが、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ヵ年平均では改善した。</a:t>
          </a:r>
        </a:p>
        <a:p>
          <a:r>
            <a:rPr kumimoji="1" lang="ja-JP" altLang="en-US" sz="1400">
              <a:latin typeface="ＭＳ ゴシック" pitchFamily="49" charset="-128"/>
              <a:ea typeface="ＭＳ ゴシック" pitchFamily="49" charset="-128"/>
            </a:rPr>
            <a:t>　元利償還金は減少したものの、算入公債費等減少幅が大きく、分子全体としては増となった。一方分母においても普通交付税の増により、単年では微増に留まった。</a:t>
          </a:r>
        </a:p>
        <a:p>
          <a:r>
            <a:rPr kumimoji="1" lang="ja-JP" altLang="en-US" sz="1400">
              <a:latin typeface="ＭＳ ゴシック" pitchFamily="49" charset="-128"/>
              <a:ea typeface="ＭＳ ゴシック" pitchFamily="49" charset="-128"/>
            </a:rPr>
            <a:t>　今後、令和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年度に実施した新庁舎建設等の大型事業に伴う元利償還金の増加が見込まれるため、令和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年度において地方債の繰上償還を実施し、後年度における実質公債費の抑制を図った。</a:t>
          </a:r>
        </a:p>
        <a:p>
          <a:r>
            <a:rPr kumimoji="1" lang="ja-JP" altLang="en-US" sz="1400">
              <a:latin typeface="ＭＳ ゴシック" pitchFamily="49" charset="-128"/>
              <a:ea typeface="ＭＳ ゴシック" pitchFamily="49" charset="-128"/>
            </a:rPr>
            <a:t>　引き続き起債対象事業の精査・調整を行うほか、地方債の繰上償還も検討し、実質公債費の更なる抑制を図っていく。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年度までは、平成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年豪雨災害の災害復旧事業、公共複合施設等の大規模な事業により、地方債残高は増加したが、基準財政需要額算入見込額や充当可能基金の充当可能財源も増加し、将来負担比率の分子は減少してきている。</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充当可能財源（住宅使用料等）の減や基準財政需要額算入見込額の減（合併特例債や臨時財政対策債）が見られたものの、地方債の繰上償還を実施したことによる地方債残高の大幅減少が影響し、将来負担額は</a:t>
          </a:r>
          <a:r>
            <a:rPr kumimoji="1" lang="en-US" altLang="ja-JP" sz="1400">
              <a:latin typeface="ＭＳ ゴシック" pitchFamily="49" charset="-128"/>
              <a:ea typeface="ＭＳ ゴシック" pitchFamily="49" charset="-128"/>
            </a:rPr>
            <a:t>1,242</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今後は、下水道整備事業の推進による負担の増加などにより、将来負担比率が上昇することが見込まれるため、既存事業の見直しや新規事業の計画的な実施を図り、財政の健全化に努める。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島根県江津市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元気！勇気！感動！ごうつふるさと基金に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百万円、地域振興基金に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百万円等の積み立てを行った一方、過疎対策事業に地域振興基金から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百万円、基金の目的に沿った事業へ元気！勇気！感動！ごうつふるさと基金から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年度に地方債償還のピークを迎えるため、それに備えて引き続き積み立てを行っていく。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・地域振興基金：地域の活性化に資するための基金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気！勇気！感動！ごうつふるさと基金：地域の伝統芸能文化伝承に関する事業、地域の自然・景観を活かした事業等、まちづくりへの共感を持つ人々が地域づくりへ参加できるよう寄付金を財源として設置した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・公共施設等整備管理基金：公共施設等の整備、維持管理及び運営のための基金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・地域振興基金：過疎対策事業に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百万円、合併特例事業に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百万円等充当した一方、災害寄付分で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百万円、過疎対策事業で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・ごうつふるさと基金：基金の目的に沿った事業へ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百万円充当した一方、寄付金を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・公共施設等整備管理基金：公共施設の改修分として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・公共施設等整備管理基金：公営住宅建設の財源として、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千万円程度取り崩す予定。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年度においては、一部事務組合の解散に伴う精算で当該組合会計の財政調整基金を編入したことにより、増となっている。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災害等への備え等のため、過去の実績等を踏まえ、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繰上償還の財源として一部繰り入れたことにより、前年比減となっている。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年度に地方債償還のピークを迎えるため、それに備えて積み立てを行っている。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22,493
22,205
268.24
18,637,775
17,840,449
626,396
9,188,394
19,482,533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718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2960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2960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7946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7946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2800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年度に策定した公共施設等総合管理計画の、Ｈ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年間で公共建築物の延床面積を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％削減するという目標に基づき、解体等を進めている。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近年の伸び率が大きく推移しているが、類似団体平均を上回った。今後も公共施設の集約化・複合化を進めるとともに、不要施設の解体や売却等を積極的に行い、社会経済情勢等の変化を踏まえた施設保有量の適正化に取り組む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52525" y="65584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86781" y="64646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52525" y="62113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86781" y="6117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52525" y="55170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86781" y="54232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52525" y="51699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86781" y="5082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77682</xdr:rowOff>
    </xdr:from>
    <xdr:to>
      <xdr:col>23</xdr:col>
      <xdr:colOff>85090</xdr:colOff>
      <xdr:row>34</xdr:row>
      <xdr:rowOff>126154</xdr:rowOff>
    </xdr:to>
    <xdr:cxnSp macro="">
      <xdr:nvCxnSpPr>
        <xdr:cNvPr id="65" name="直線コネクタ 64"/>
        <xdr:cNvCxnSpPr/>
      </xdr:nvCxnSpPr>
      <xdr:spPr>
        <a:xfrm flipV="1">
          <a:off x="4300220" y="5329132"/>
          <a:ext cx="1270" cy="120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129981</xdr:rowOff>
    </xdr:from>
    <xdr:ext cx="405111" cy="259045"/>
    <xdr:sp macro="" textlink="">
      <xdr:nvSpPr>
        <xdr:cNvPr id="66" name="有形固定資産減価償却率最小値テキスト"/>
        <xdr:cNvSpPr txBox="1"/>
      </xdr:nvSpPr>
      <xdr:spPr>
        <a:xfrm>
          <a:off x="4352925" y="653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126154</xdr:rowOff>
    </xdr:from>
    <xdr:to>
      <xdr:col>23</xdr:col>
      <xdr:colOff>174625</xdr:colOff>
      <xdr:row>34</xdr:row>
      <xdr:rowOff>126154</xdr:rowOff>
    </xdr:to>
    <xdr:cxnSp macro="">
      <xdr:nvCxnSpPr>
        <xdr:cNvPr id="67" name="直線コネクタ 66"/>
        <xdr:cNvCxnSpPr/>
      </xdr:nvCxnSpPr>
      <xdr:spPr>
        <a:xfrm>
          <a:off x="4213225" y="653330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24359</xdr:rowOff>
    </xdr:from>
    <xdr:ext cx="405111" cy="259045"/>
    <xdr:sp macro="" textlink="">
      <xdr:nvSpPr>
        <xdr:cNvPr id="68" name="有形固定資産減価償却率最大値テキスト"/>
        <xdr:cNvSpPr txBox="1"/>
      </xdr:nvSpPr>
      <xdr:spPr>
        <a:xfrm>
          <a:off x="4352925" y="511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77682</xdr:rowOff>
    </xdr:from>
    <xdr:to>
      <xdr:col>23</xdr:col>
      <xdr:colOff>174625</xdr:colOff>
      <xdr:row>27</xdr:row>
      <xdr:rowOff>77682</xdr:rowOff>
    </xdr:to>
    <xdr:cxnSp macro="">
      <xdr:nvCxnSpPr>
        <xdr:cNvPr id="69" name="直線コネクタ 68"/>
        <xdr:cNvCxnSpPr/>
      </xdr:nvCxnSpPr>
      <xdr:spPr>
        <a:xfrm>
          <a:off x="4213225" y="532913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xdr:cNvSpPr txBox="1"/>
      </xdr:nvSpPr>
      <xdr:spPr>
        <a:xfrm>
          <a:off x="4352925" y="5765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xdr:cNvSpPr/>
      </xdr:nvSpPr>
      <xdr:spPr>
        <a:xfrm>
          <a:off x="4251325" y="59141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72" name="フローチャート: 判断 71"/>
        <xdr:cNvSpPr/>
      </xdr:nvSpPr>
      <xdr:spPr>
        <a:xfrm>
          <a:off x="3616325" y="59069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73" name="フローチャート: 判断 72"/>
        <xdr:cNvSpPr/>
      </xdr:nvSpPr>
      <xdr:spPr>
        <a:xfrm>
          <a:off x="2930525" y="58638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91863</xdr:rowOff>
    </xdr:from>
    <xdr:to>
      <xdr:col>11</xdr:col>
      <xdr:colOff>187325</xdr:colOff>
      <xdr:row>31</xdr:row>
      <xdr:rowOff>22013</xdr:rowOff>
    </xdr:to>
    <xdr:sp macro="" textlink="">
      <xdr:nvSpPr>
        <xdr:cNvPr id="74" name="フローチャート: 判断 73"/>
        <xdr:cNvSpPr/>
      </xdr:nvSpPr>
      <xdr:spPr>
        <a:xfrm>
          <a:off x="2244725" y="58386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45085</xdr:rowOff>
    </xdr:from>
    <xdr:to>
      <xdr:col>7</xdr:col>
      <xdr:colOff>187325</xdr:colOff>
      <xdr:row>30</xdr:row>
      <xdr:rowOff>146685</xdr:rowOff>
    </xdr:to>
    <xdr:sp macro="" textlink="">
      <xdr:nvSpPr>
        <xdr:cNvPr id="75" name="フローチャート: 判断 74"/>
        <xdr:cNvSpPr/>
      </xdr:nvSpPr>
      <xdr:spPr>
        <a:xfrm>
          <a:off x="1558925" y="57918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42757</xdr:rowOff>
    </xdr:from>
    <xdr:to>
      <xdr:col>23</xdr:col>
      <xdr:colOff>136525</xdr:colOff>
      <xdr:row>31</xdr:row>
      <xdr:rowOff>144357</xdr:rowOff>
    </xdr:to>
    <xdr:sp macro="" textlink="">
      <xdr:nvSpPr>
        <xdr:cNvPr id="81" name="楕円 80"/>
        <xdr:cNvSpPr/>
      </xdr:nvSpPr>
      <xdr:spPr>
        <a:xfrm>
          <a:off x="4251325" y="59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21184</xdr:rowOff>
    </xdr:from>
    <xdr:ext cx="405111" cy="259045"/>
    <xdr:sp macro="" textlink="">
      <xdr:nvSpPr>
        <xdr:cNvPr id="82" name="有形固定資産減価償却率該当値テキスト"/>
        <xdr:cNvSpPr txBox="1"/>
      </xdr:nvSpPr>
      <xdr:spPr>
        <a:xfrm>
          <a:off x="4352925" y="59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156633</xdr:rowOff>
    </xdr:from>
    <xdr:to>
      <xdr:col>19</xdr:col>
      <xdr:colOff>187325</xdr:colOff>
      <xdr:row>31</xdr:row>
      <xdr:rowOff>86783</xdr:rowOff>
    </xdr:to>
    <xdr:sp macro="" textlink="">
      <xdr:nvSpPr>
        <xdr:cNvPr id="83" name="楕円 82"/>
        <xdr:cNvSpPr/>
      </xdr:nvSpPr>
      <xdr:spPr>
        <a:xfrm>
          <a:off x="3616325" y="590338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35983</xdr:rowOff>
    </xdr:from>
    <xdr:to>
      <xdr:col>23</xdr:col>
      <xdr:colOff>85725</xdr:colOff>
      <xdr:row>31</xdr:row>
      <xdr:rowOff>93557</xdr:rowOff>
    </xdr:to>
    <xdr:cxnSp macro="">
      <xdr:nvCxnSpPr>
        <xdr:cNvPr id="84" name="直線コネクタ 83"/>
        <xdr:cNvCxnSpPr/>
      </xdr:nvCxnSpPr>
      <xdr:spPr>
        <a:xfrm>
          <a:off x="3667125" y="5947833"/>
          <a:ext cx="635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153035</xdr:rowOff>
    </xdr:from>
    <xdr:to>
      <xdr:col>15</xdr:col>
      <xdr:colOff>187325</xdr:colOff>
      <xdr:row>31</xdr:row>
      <xdr:rowOff>83185</xdr:rowOff>
    </xdr:to>
    <xdr:sp macro="" textlink="">
      <xdr:nvSpPr>
        <xdr:cNvPr id="85" name="楕円 84"/>
        <xdr:cNvSpPr/>
      </xdr:nvSpPr>
      <xdr:spPr>
        <a:xfrm>
          <a:off x="2930525" y="58997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32385</xdr:rowOff>
    </xdr:from>
    <xdr:to>
      <xdr:col>19</xdr:col>
      <xdr:colOff>136525</xdr:colOff>
      <xdr:row>31</xdr:row>
      <xdr:rowOff>35983</xdr:rowOff>
    </xdr:to>
    <xdr:cxnSp macro="">
      <xdr:nvCxnSpPr>
        <xdr:cNvPr id="86" name="直線コネクタ 85"/>
        <xdr:cNvCxnSpPr/>
      </xdr:nvCxnSpPr>
      <xdr:spPr>
        <a:xfrm>
          <a:off x="2981325" y="5944235"/>
          <a:ext cx="6858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102658</xdr:rowOff>
    </xdr:from>
    <xdr:to>
      <xdr:col>11</xdr:col>
      <xdr:colOff>187325</xdr:colOff>
      <xdr:row>31</xdr:row>
      <xdr:rowOff>32808</xdr:rowOff>
    </xdr:to>
    <xdr:sp macro="" textlink="">
      <xdr:nvSpPr>
        <xdr:cNvPr id="87" name="楕円 86"/>
        <xdr:cNvSpPr/>
      </xdr:nvSpPr>
      <xdr:spPr>
        <a:xfrm>
          <a:off x="2244725" y="58494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153458</xdr:rowOff>
    </xdr:from>
    <xdr:to>
      <xdr:col>15</xdr:col>
      <xdr:colOff>136525</xdr:colOff>
      <xdr:row>31</xdr:row>
      <xdr:rowOff>32385</xdr:rowOff>
    </xdr:to>
    <xdr:cxnSp macro="">
      <xdr:nvCxnSpPr>
        <xdr:cNvPr id="88" name="直線コネクタ 87"/>
        <xdr:cNvCxnSpPr/>
      </xdr:nvCxnSpPr>
      <xdr:spPr>
        <a:xfrm>
          <a:off x="2295525" y="5900208"/>
          <a:ext cx="685800" cy="44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45085</xdr:rowOff>
    </xdr:from>
    <xdr:to>
      <xdr:col>7</xdr:col>
      <xdr:colOff>187325</xdr:colOff>
      <xdr:row>30</xdr:row>
      <xdr:rowOff>146685</xdr:rowOff>
    </xdr:to>
    <xdr:sp macro="" textlink="">
      <xdr:nvSpPr>
        <xdr:cNvPr id="89" name="楕円 88"/>
        <xdr:cNvSpPr/>
      </xdr:nvSpPr>
      <xdr:spPr>
        <a:xfrm>
          <a:off x="1558925" y="579183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95885</xdr:rowOff>
    </xdr:from>
    <xdr:to>
      <xdr:col>11</xdr:col>
      <xdr:colOff>136525</xdr:colOff>
      <xdr:row>30</xdr:row>
      <xdr:rowOff>153458</xdr:rowOff>
    </xdr:to>
    <xdr:cxnSp macro="">
      <xdr:nvCxnSpPr>
        <xdr:cNvPr id="90" name="直線コネクタ 89"/>
        <xdr:cNvCxnSpPr/>
      </xdr:nvCxnSpPr>
      <xdr:spPr>
        <a:xfrm>
          <a:off x="1609725" y="5842635"/>
          <a:ext cx="6858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81509</xdr:rowOff>
    </xdr:from>
    <xdr:ext cx="405111" cy="259045"/>
    <xdr:sp macro="" textlink="">
      <xdr:nvSpPr>
        <xdr:cNvPr id="91" name="n_1aveValue有形固定資産減価償却率"/>
        <xdr:cNvSpPr txBox="1"/>
      </xdr:nvSpPr>
      <xdr:spPr>
        <a:xfrm>
          <a:off x="3470919" y="5993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63729</xdr:rowOff>
    </xdr:from>
    <xdr:ext cx="405111" cy="259045"/>
    <xdr:sp macro="" textlink="">
      <xdr:nvSpPr>
        <xdr:cNvPr id="92" name="n_2aveValue有形固定資産減価償却率"/>
        <xdr:cNvSpPr txBox="1"/>
      </xdr:nvSpPr>
      <xdr:spPr>
        <a:xfrm>
          <a:off x="2797819" y="5645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38540</xdr:rowOff>
    </xdr:from>
    <xdr:ext cx="405111" cy="259045"/>
    <xdr:sp macro="" textlink="">
      <xdr:nvSpPr>
        <xdr:cNvPr id="93" name="n_3aveValue有形固定資産減価償却率"/>
        <xdr:cNvSpPr txBox="1"/>
      </xdr:nvSpPr>
      <xdr:spPr>
        <a:xfrm>
          <a:off x="2112019" y="56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137812</xdr:rowOff>
    </xdr:from>
    <xdr:ext cx="405111" cy="259045"/>
    <xdr:sp macro="" textlink="">
      <xdr:nvSpPr>
        <xdr:cNvPr id="94" name="n_4aveValue有形固定資産減価償却率"/>
        <xdr:cNvSpPr txBox="1"/>
      </xdr:nvSpPr>
      <xdr:spPr>
        <a:xfrm>
          <a:off x="1426219" y="5884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103310</xdr:rowOff>
    </xdr:from>
    <xdr:ext cx="405111" cy="259045"/>
    <xdr:sp macro="" textlink="">
      <xdr:nvSpPr>
        <xdr:cNvPr id="95" name="n_1mainValue有形固定資産減価償却率"/>
        <xdr:cNvSpPr txBox="1"/>
      </xdr:nvSpPr>
      <xdr:spPr>
        <a:xfrm>
          <a:off x="3470919" y="568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74312</xdr:rowOff>
    </xdr:from>
    <xdr:ext cx="405111" cy="259045"/>
    <xdr:sp macro="" textlink="">
      <xdr:nvSpPr>
        <xdr:cNvPr id="96" name="n_2mainValue有形固定資産減価償却率"/>
        <xdr:cNvSpPr txBox="1"/>
      </xdr:nvSpPr>
      <xdr:spPr>
        <a:xfrm>
          <a:off x="2797819"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23935</xdr:rowOff>
    </xdr:from>
    <xdr:ext cx="405111" cy="259045"/>
    <xdr:sp macro="" textlink="">
      <xdr:nvSpPr>
        <xdr:cNvPr id="97" name="n_3mainValue有形固定資産減価償却率"/>
        <xdr:cNvSpPr txBox="1"/>
      </xdr:nvSpPr>
      <xdr:spPr>
        <a:xfrm>
          <a:off x="2112019" y="593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163212</xdr:rowOff>
    </xdr:from>
    <xdr:ext cx="405111" cy="259045"/>
    <xdr:sp macro="" textlink="">
      <xdr:nvSpPr>
        <xdr:cNvPr id="98" name="n_4mainValue有形固定資産減価償却率"/>
        <xdr:cNvSpPr txBox="1"/>
      </xdr:nvSpPr>
      <xdr:spPr>
        <a:xfrm>
          <a:off x="1426219"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443365" y="44904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338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338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817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817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3224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債務償還比率は類似団体平均を上回っているが、前年度と比較して大きく改善している。その主な要因として、地方債の繰上償還を実施したことにより、地方債残高が減少したことが考えられる。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今後も大型事業の実施が考えられるが、引き続き残高を押さえるべく、繰上償還、事業の精査、年度間調整が必要である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0194925" y="66035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9705751" y="65160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0194925" y="63078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9758836" y="62203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0194925" y="60120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9758836" y="59182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0194925" y="57163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9758836" y="56225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0194925" y="54142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9758836" y="53268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0194925" y="51185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9861428" y="5031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26380</xdr:rowOff>
    </xdr:from>
    <xdr:to>
      <xdr:col>76</xdr:col>
      <xdr:colOff>21589</xdr:colOff>
      <xdr:row>35</xdr:row>
      <xdr:rowOff>90669</xdr:rowOff>
    </xdr:to>
    <xdr:cxnSp macro="">
      <xdr:nvCxnSpPr>
        <xdr:cNvPr id="129" name="直線コネクタ 128"/>
        <xdr:cNvCxnSpPr/>
      </xdr:nvCxnSpPr>
      <xdr:spPr>
        <a:xfrm flipV="1">
          <a:off x="13323570" y="5277830"/>
          <a:ext cx="1269" cy="138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94496</xdr:rowOff>
    </xdr:from>
    <xdr:ext cx="560923" cy="259045"/>
    <xdr:sp macro="" textlink="">
      <xdr:nvSpPr>
        <xdr:cNvPr id="130" name="債務償還比率最小値テキスト"/>
        <xdr:cNvSpPr txBox="1"/>
      </xdr:nvSpPr>
      <xdr:spPr>
        <a:xfrm>
          <a:off x="13376275" y="66667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90669</xdr:rowOff>
    </xdr:from>
    <xdr:to>
      <xdr:col>76</xdr:col>
      <xdr:colOff>111125</xdr:colOff>
      <xdr:row>35</xdr:row>
      <xdr:rowOff>90669</xdr:rowOff>
    </xdr:to>
    <xdr:cxnSp macro="">
      <xdr:nvCxnSpPr>
        <xdr:cNvPr id="131" name="直線コネクタ 130"/>
        <xdr:cNvCxnSpPr/>
      </xdr:nvCxnSpPr>
      <xdr:spPr>
        <a:xfrm>
          <a:off x="13255625" y="66629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144507</xdr:rowOff>
    </xdr:from>
    <xdr:ext cx="469744" cy="259045"/>
    <xdr:sp macro="" textlink="">
      <xdr:nvSpPr>
        <xdr:cNvPr id="132" name="債務償還比率最大値テキスト"/>
        <xdr:cNvSpPr txBox="1"/>
      </xdr:nvSpPr>
      <xdr:spPr>
        <a:xfrm>
          <a:off x="13376275" y="50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26380</xdr:rowOff>
    </xdr:from>
    <xdr:to>
      <xdr:col>76</xdr:col>
      <xdr:colOff>111125</xdr:colOff>
      <xdr:row>27</xdr:row>
      <xdr:rowOff>26380</xdr:rowOff>
    </xdr:to>
    <xdr:cxnSp macro="">
      <xdr:nvCxnSpPr>
        <xdr:cNvPr id="133" name="直線コネクタ 132"/>
        <xdr:cNvCxnSpPr/>
      </xdr:nvCxnSpPr>
      <xdr:spPr>
        <a:xfrm>
          <a:off x="13255625" y="52778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109446</xdr:rowOff>
    </xdr:from>
    <xdr:ext cx="469744" cy="259045"/>
    <xdr:sp macro="" textlink="">
      <xdr:nvSpPr>
        <xdr:cNvPr id="134" name="債務償還比率平均値テキスト"/>
        <xdr:cNvSpPr txBox="1"/>
      </xdr:nvSpPr>
      <xdr:spPr>
        <a:xfrm>
          <a:off x="13376275" y="5691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86569</xdr:rowOff>
    </xdr:from>
    <xdr:to>
      <xdr:col>76</xdr:col>
      <xdr:colOff>73025</xdr:colOff>
      <xdr:row>31</xdr:row>
      <xdr:rowOff>16719</xdr:rowOff>
    </xdr:to>
    <xdr:sp macro="" textlink="">
      <xdr:nvSpPr>
        <xdr:cNvPr id="135" name="フローチャート: 判断 134"/>
        <xdr:cNvSpPr/>
      </xdr:nvSpPr>
      <xdr:spPr>
        <a:xfrm>
          <a:off x="13293725" y="583331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142122</xdr:rowOff>
    </xdr:from>
    <xdr:to>
      <xdr:col>72</xdr:col>
      <xdr:colOff>123825</xdr:colOff>
      <xdr:row>32</xdr:row>
      <xdr:rowOff>72272</xdr:rowOff>
    </xdr:to>
    <xdr:sp macro="" textlink="">
      <xdr:nvSpPr>
        <xdr:cNvPr id="136" name="フローチャート: 判断 135"/>
        <xdr:cNvSpPr/>
      </xdr:nvSpPr>
      <xdr:spPr>
        <a:xfrm>
          <a:off x="12639675" y="60539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48859</xdr:rowOff>
    </xdr:from>
    <xdr:to>
      <xdr:col>68</xdr:col>
      <xdr:colOff>123825</xdr:colOff>
      <xdr:row>32</xdr:row>
      <xdr:rowOff>150459</xdr:rowOff>
    </xdr:to>
    <xdr:sp macro="" textlink="">
      <xdr:nvSpPr>
        <xdr:cNvPr id="137" name="フローチャート: 判断 136"/>
        <xdr:cNvSpPr/>
      </xdr:nvSpPr>
      <xdr:spPr>
        <a:xfrm>
          <a:off x="11953875" y="612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16320</xdr:rowOff>
    </xdr:from>
    <xdr:to>
      <xdr:col>64</xdr:col>
      <xdr:colOff>123825</xdr:colOff>
      <xdr:row>32</xdr:row>
      <xdr:rowOff>117920</xdr:rowOff>
    </xdr:to>
    <xdr:sp macro="" textlink="">
      <xdr:nvSpPr>
        <xdr:cNvPr id="138" name="フローチャート: 判断 137"/>
        <xdr:cNvSpPr/>
      </xdr:nvSpPr>
      <xdr:spPr>
        <a:xfrm>
          <a:off x="11268075"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150758</xdr:rowOff>
    </xdr:from>
    <xdr:to>
      <xdr:col>60</xdr:col>
      <xdr:colOff>123825</xdr:colOff>
      <xdr:row>32</xdr:row>
      <xdr:rowOff>80908</xdr:rowOff>
    </xdr:to>
    <xdr:sp macro="" textlink="">
      <xdr:nvSpPr>
        <xdr:cNvPr id="139" name="フローチャート: 判断 138"/>
        <xdr:cNvSpPr/>
      </xdr:nvSpPr>
      <xdr:spPr>
        <a:xfrm>
          <a:off x="10582275" y="60626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281</xdr:rowOff>
    </xdr:from>
    <xdr:to>
      <xdr:col>76</xdr:col>
      <xdr:colOff>73025</xdr:colOff>
      <xdr:row>32</xdr:row>
      <xdr:rowOff>101881</xdr:rowOff>
    </xdr:to>
    <xdr:sp macro="" textlink="">
      <xdr:nvSpPr>
        <xdr:cNvPr id="145" name="楕円 144"/>
        <xdr:cNvSpPr/>
      </xdr:nvSpPr>
      <xdr:spPr>
        <a:xfrm>
          <a:off x="13293725" y="60772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150158</xdr:rowOff>
    </xdr:from>
    <xdr:ext cx="469744" cy="259045"/>
    <xdr:sp macro="" textlink="">
      <xdr:nvSpPr>
        <xdr:cNvPr id="146" name="債務償還比率該当値テキスト"/>
        <xdr:cNvSpPr txBox="1"/>
      </xdr:nvSpPr>
      <xdr:spPr>
        <a:xfrm>
          <a:off x="13376275" y="606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45657</xdr:rowOff>
    </xdr:from>
    <xdr:to>
      <xdr:col>72</xdr:col>
      <xdr:colOff>123825</xdr:colOff>
      <xdr:row>33</xdr:row>
      <xdr:rowOff>147256</xdr:rowOff>
    </xdr:to>
    <xdr:sp macro="" textlink="">
      <xdr:nvSpPr>
        <xdr:cNvPr id="147" name="楕円 146"/>
        <xdr:cNvSpPr/>
      </xdr:nvSpPr>
      <xdr:spPr>
        <a:xfrm>
          <a:off x="12639675" y="62877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51081</xdr:rowOff>
    </xdr:from>
    <xdr:to>
      <xdr:col>76</xdr:col>
      <xdr:colOff>22225</xdr:colOff>
      <xdr:row>33</xdr:row>
      <xdr:rowOff>96456</xdr:rowOff>
    </xdr:to>
    <xdr:cxnSp macro="">
      <xdr:nvCxnSpPr>
        <xdr:cNvPr id="148" name="直線コネクタ 147"/>
        <xdr:cNvCxnSpPr/>
      </xdr:nvCxnSpPr>
      <xdr:spPr>
        <a:xfrm flipV="1">
          <a:off x="12690475" y="6128031"/>
          <a:ext cx="635000" cy="21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46736</xdr:rowOff>
    </xdr:from>
    <xdr:to>
      <xdr:col>68</xdr:col>
      <xdr:colOff>123825</xdr:colOff>
      <xdr:row>33</xdr:row>
      <xdr:rowOff>148336</xdr:rowOff>
    </xdr:to>
    <xdr:sp macro="" textlink="">
      <xdr:nvSpPr>
        <xdr:cNvPr id="149" name="楕円 148"/>
        <xdr:cNvSpPr/>
      </xdr:nvSpPr>
      <xdr:spPr>
        <a:xfrm>
          <a:off x="11953875" y="628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96456</xdr:rowOff>
    </xdr:from>
    <xdr:to>
      <xdr:col>72</xdr:col>
      <xdr:colOff>73025</xdr:colOff>
      <xdr:row>33</xdr:row>
      <xdr:rowOff>97536</xdr:rowOff>
    </xdr:to>
    <xdr:cxnSp macro="">
      <xdr:nvCxnSpPr>
        <xdr:cNvPr id="150" name="直線コネクタ 149"/>
        <xdr:cNvCxnSpPr/>
      </xdr:nvCxnSpPr>
      <xdr:spPr>
        <a:xfrm flipV="1">
          <a:off x="12004675" y="6338506"/>
          <a:ext cx="685800" cy="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137877</xdr:rowOff>
    </xdr:from>
    <xdr:to>
      <xdr:col>64</xdr:col>
      <xdr:colOff>123825</xdr:colOff>
      <xdr:row>34</xdr:row>
      <xdr:rowOff>68027</xdr:rowOff>
    </xdr:to>
    <xdr:sp macro="" textlink="">
      <xdr:nvSpPr>
        <xdr:cNvPr id="151" name="楕円 150"/>
        <xdr:cNvSpPr/>
      </xdr:nvSpPr>
      <xdr:spPr>
        <a:xfrm>
          <a:off x="11268075" y="63799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97536</xdr:rowOff>
    </xdr:from>
    <xdr:to>
      <xdr:col>68</xdr:col>
      <xdr:colOff>73025</xdr:colOff>
      <xdr:row>34</xdr:row>
      <xdr:rowOff>17227</xdr:rowOff>
    </xdr:to>
    <xdr:cxnSp macro="">
      <xdr:nvCxnSpPr>
        <xdr:cNvPr id="152" name="直線コネクタ 151"/>
        <xdr:cNvCxnSpPr/>
      </xdr:nvCxnSpPr>
      <xdr:spPr>
        <a:xfrm flipV="1">
          <a:off x="11318875" y="6339586"/>
          <a:ext cx="685800" cy="8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129241</xdr:rowOff>
    </xdr:from>
    <xdr:to>
      <xdr:col>60</xdr:col>
      <xdr:colOff>123825</xdr:colOff>
      <xdr:row>34</xdr:row>
      <xdr:rowOff>59391</xdr:rowOff>
    </xdr:to>
    <xdr:sp macro="" textlink="">
      <xdr:nvSpPr>
        <xdr:cNvPr id="153" name="楕円 152"/>
        <xdr:cNvSpPr/>
      </xdr:nvSpPr>
      <xdr:spPr>
        <a:xfrm>
          <a:off x="10582275" y="63712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8591</xdr:rowOff>
    </xdr:from>
    <xdr:to>
      <xdr:col>64</xdr:col>
      <xdr:colOff>73025</xdr:colOff>
      <xdr:row>34</xdr:row>
      <xdr:rowOff>17227</xdr:rowOff>
    </xdr:to>
    <xdr:cxnSp macro="">
      <xdr:nvCxnSpPr>
        <xdr:cNvPr id="154" name="直線コネクタ 153"/>
        <xdr:cNvCxnSpPr/>
      </xdr:nvCxnSpPr>
      <xdr:spPr>
        <a:xfrm>
          <a:off x="10633075" y="6415741"/>
          <a:ext cx="6858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88799</xdr:rowOff>
    </xdr:from>
    <xdr:ext cx="469744" cy="259045"/>
    <xdr:sp macro="" textlink="">
      <xdr:nvSpPr>
        <xdr:cNvPr id="155" name="n_1aveValue債務償還比率"/>
        <xdr:cNvSpPr txBox="1"/>
      </xdr:nvSpPr>
      <xdr:spPr>
        <a:xfrm>
          <a:off x="12461952" y="583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166986</xdr:rowOff>
    </xdr:from>
    <xdr:ext cx="469744" cy="259045"/>
    <xdr:sp macro="" textlink="">
      <xdr:nvSpPr>
        <xdr:cNvPr id="156" name="n_2aveValue債務償還比率"/>
        <xdr:cNvSpPr txBox="1"/>
      </xdr:nvSpPr>
      <xdr:spPr>
        <a:xfrm>
          <a:off x="11788852" y="591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134447</xdr:rowOff>
    </xdr:from>
    <xdr:ext cx="469744" cy="259045"/>
    <xdr:sp macro="" textlink="">
      <xdr:nvSpPr>
        <xdr:cNvPr id="157" name="n_3aveValue債務償還比率"/>
        <xdr:cNvSpPr txBox="1"/>
      </xdr:nvSpPr>
      <xdr:spPr>
        <a:xfrm>
          <a:off x="11103052" y="588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97435</xdr:rowOff>
    </xdr:from>
    <xdr:ext cx="469744" cy="259045"/>
    <xdr:sp macro="" textlink="">
      <xdr:nvSpPr>
        <xdr:cNvPr id="158" name="n_4aveValue債務償還比率"/>
        <xdr:cNvSpPr txBox="1"/>
      </xdr:nvSpPr>
      <xdr:spPr>
        <a:xfrm>
          <a:off x="10417252" y="5844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138383</xdr:rowOff>
    </xdr:from>
    <xdr:ext cx="469744" cy="259045"/>
    <xdr:sp macro="" textlink="">
      <xdr:nvSpPr>
        <xdr:cNvPr id="159" name="n_1mainValue債務償還比率"/>
        <xdr:cNvSpPr txBox="1"/>
      </xdr:nvSpPr>
      <xdr:spPr>
        <a:xfrm>
          <a:off x="12461952" y="638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139463</xdr:rowOff>
    </xdr:from>
    <xdr:ext cx="469744" cy="259045"/>
    <xdr:sp macro="" textlink="">
      <xdr:nvSpPr>
        <xdr:cNvPr id="160" name="n_2mainValue債務償還比率"/>
        <xdr:cNvSpPr txBox="1"/>
      </xdr:nvSpPr>
      <xdr:spPr>
        <a:xfrm>
          <a:off x="11788852" y="638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59154</xdr:rowOff>
    </xdr:from>
    <xdr:ext cx="469744" cy="259045"/>
    <xdr:sp macro="" textlink="">
      <xdr:nvSpPr>
        <xdr:cNvPr id="161" name="n_3mainValue債務償還比率"/>
        <xdr:cNvSpPr txBox="1"/>
      </xdr:nvSpPr>
      <xdr:spPr>
        <a:xfrm>
          <a:off x="11103052" y="646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50518</xdr:rowOff>
    </xdr:from>
    <xdr:ext cx="469744" cy="259045"/>
    <xdr:sp macro="" textlink="">
      <xdr:nvSpPr>
        <xdr:cNvPr id="162" name="n_4mainValue債務償還比率"/>
        <xdr:cNvSpPr txBox="1"/>
      </xdr:nvSpPr>
      <xdr:spPr>
        <a:xfrm>
          <a:off x="10417252" y="645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22,493
22,205
268.24
18,637,775
17,840,449
626,396
9,188,394
19,482,533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57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104775</xdr:rowOff>
    </xdr:from>
    <xdr:to>
      <xdr:col>24</xdr:col>
      <xdr:colOff>62865</xdr:colOff>
      <xdr:row>42</xdr:row>
      <xdr:rowOff>5715</xdr:rowOff>
    </xdr:to>
    <xdr:cxnSp macro="">
      <xdr:nvCxnSpPr>
        <xdr:cNvPr id="57" name="直線コネクタ 56"/>
        <xdr:cNvCxnSpPr/>
      </xdr:nvCxnSpPr>
      <xdr:spPr>
        <a:xfrm flipV="1">
          <a:off x="4177665" y="5724525"/>
          <a:ext cx="0" cy="1221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9542</xdr:rowOff>
    </xdr:from>
    <xdr:ext cx="405111" cy="259045"/>
    <xdr:sp macro="" textlink="">
      <xdr:nvSpPr>
        <xdr:cNvPr id="58" name="【道路】&#10;有形固定資産減価償却率最小値テキスト"/>
        <xdr:cNvSpPr txBox="1"/>
      </xdr:nvSpPr>
      <xdr:spPr>
        <a:xfrm>
          <a:off x="4216400" y="695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5715</xdr:rowOff>
    </xdr:from>
    <xdr:to>
      <xdr:col>24</xdr:col>
      <xdr:colOff>152400</xdr:colOff>
      <xdr:row>42</xdr:row>
      <xdr:rowOff>5715</xdr:rowOff>
    </xdr:to>
    <xdr:cxnSp macro="">
      <xdr:nvCxnSpPr>
        <xdr:cNvPr id="59" name="直線コネクタ 58"/>
        <xdr:cNvCxnSpPr/>
      </xdr:nvCxnSpPr>
      <xdr:spPr>
        <a:xfrm>
          <a:off x="4108450" y="69462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51452</xdr:rowOff>
    </xdr:from>
    <xdr:ext cx="405111" cy="259045"/>
    <xdr:sp macro="" textlink="">
      <xdr:nvSpPr>
        <xdr:cNvPr id="60" name="【道路】&#10;有形固定資産減価償却率最大値テキスト"/>
        <xdr:cNvSpPr txBox="1"/>
      </xdr:nvSpPr>
      <xdr:spPr>
        <a:xfrm>
          <a:off x="4216400" y="55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104775</xdr:rowOff>
    </xdr:from>
    <xdr:to>
      <xdr:col>24</xdr:col>
      <xdr:colOff>152400</xdr:colOff>
      <xdr:row>34</xdr:row>
      <xdr:rowOff>104775</xdr:rowOff>
    </xdr:to>
    <xdr:cxnSp macro="">
      <xdr:nvCxnSpPr>
        <xdr:cNvPr id="61" name="直線コネクタ 60"/>
        <xdr:cNvCxnSpPr/>
      </xdr:nvCxnSpPr>
      <xdr:spPr>
        <a:xfrm>
          <a:off x="4108450" y="57245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4462</xdr:rowOff>
    </xdr:from>
    <xdr:ext cx="405111" cy="259045"/>
    <xdr:sp macro="" textlink="">
      <xdr:nvSpPr>
        <xdr:cNvPr id="62" name="【道路】&#10;有形固定資産減価償却率平均値テキスト"/>
        <xdr:cNvSpPr txBox="1"/>
      </xdr:nvSpPr>
      <xdr:spPr>
        <a:xfrm>
          <a:off x="4216400" y="6119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63" name="フローチャート: 判断 62"/>
        <xdr:cNvSpPr/>
      </xdr:nvSpPr>
      <xdr:spPr>
        <a:xfrm>
          <a:off x="4127500" y="62680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384550" y="62357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59690</xdr:rowOff>
    </xdr:from>
    <xdr:to>
      <xdr:col>15</xdr:col>
      <xdr:colOff>101600</xdr:colOff>
      <xdr:row>37</xdr:row>
      <xdr:rowOff>161290</xdr:rowOff>
    </xdr:to>
    <xdr:sp macro="" textlink="">
      <xdr:nvSpPr>
        <xdr:cNvPr id="65" name="フローチャート: 判断 64"/>
        <xdr:cNvSpPr/>
      </xdr:nvSpPr>
      <xdr:spPr>
        <a:xfrm>
          <a:off x="257175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36830</xdr:rowOff>
    </xdr:from>
    <xdr:to>
      <xdr:col>10</xdr:col>
      <xdr:colOff>165100</xdr:colOff>
      <xdr:row>37</xdr:row>
      <xdr:rowOff>138430</xdr:rowOff>
    </xdr:to>
    <xdr:sp macro="" textlink="">
      <xdr:nvSpPr>
        <xdr:cNvPr id="66" name="フローチャート: 判断 65"/>
        <xdr:cNvSpPr/>
      </xdr:nvSpPr>
      <xdr:spPr>
        <a:xfrm>
          <a:off x="17780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xdr:cNvSpPr/>
      </xdr:nvSpPr>
      <xdr:spPr>
        <a:xfrm>
          <a:off x="984250" y="61156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139700</xdr:rowOff>
    </xdr:from>
    <xdr:to>
      <xdr:col>24</xdr:col>
      <xdr:colOff>114300</xdr:colOff>
      <xdr:row>39</xdr:row>
      <xdr:rowOff>69850</xdr:rowOff>
    </xdr:to>
    <xdr:sp macro="" textlink="">
      <xdr:nvSpPr>
        <xdr:cNvPr id="73" name="楕円 72"/>
        <xdr:cNvSpPr/>
      </xdr:nvSpPr>
      <xdr:spPr>
        <a:xfrm>
          <a:off x="4127500" y="6419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118127</xdr:rowOff>
    </xdr:from>
    <xdr:ext cx="405111" cy="259045"/>
    <xdr:sp macro="" textlink="">
      <xdr:nvSpPr>
        <xdr:cNvPr id="74" name="【道路】&#10;有形固定資産減価償却率該当値テキスト"/>
        <xdr:cNvSpPr txBox="1"/>
      </xdr:nvSpPr>
      <xdr:spPr>
        <a:xfrm>
          <a:off x="4216400"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84455</xdr:rowOff>
    </xdr:from>
    <xdr:to>
      <xdr:col>20</xdr:col>
      <xdr:colOff>38100</xdr:colOff>
      <xdr:row>39</xdr:row>
      <xdr:rowOff>14605</xdr:rowOff>
    </xdr:to>
    <xdr:sp macro="" textlink="">
      <xdr:nvSpPr>
        <xdr:cNvPr id="75" name="楕円 74"/>
        <xdr:cNvSpPr/>
      </xdr:nvSpPr>
      <xdr:spPr>
        <a:xfrm>
          <a:off x="3384550" y="63646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135255</xdr:rowOff>
    </xdr:from>
    <xdr:to>
      <xdr:col>24</xdr:col>
      <xdr:colOff>63500</xdr:colOff>
      <xdr:row>39</xdr:row>
      <xdr:rowOff>19050</xdr:rowOff>
    </xdr:to>
    <xdr:cxnSp macro="">
      <xdr:nvCxnSpPr>
        <xdr:cNvPr id="76" name="直線コネクタ 75"/>
        <xdr:cNvCxnSpPr/>
      </xdr:nvCxnSpPr>
      <xdr:spPr>
        <a:xfrm>
          <a:off x="3429000" y="6415405"/>
          <a:ext cx="749300" cy="4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57785</xdr:rowOff>
    </xdr:from>
    <xdr:to>
      <xdr:col>15</xdr:col>
      <xdr:colOff>101600</xdr:colOff>
      <xdr:row>38</xdr:row>
      <xdr:rowOff>159385</xdr:rowOff>
    </xdr:to>
    <xdr:sp macro="" textlink="">
      <xdr:nvSpPr>
        <xdr:cNvPr id="77" name="楕円 76"/>
        <xdr:cNvSpPr/>
      </xdr:nvSpPr>
      <xdr:spPr>
        <a:xfrm>
          <a:off x="2571750" y="63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108585</xdr:rowOff>
    </xdr:from>
    <xdr:to>
      <xdr:col>19</xdr:col>
      <xdr:colOff>177800</xdr:colOff>
      <xdr:row>38</xdr:row>
      <xdr:rowOff>135255</xdr:rowOff>
    </xdr:to>
    <xdr:cxnSp macro="">
      <xdr:nvCxnSpPr>
        <xdr:cNvPr id="78" name="直線コネクタ 77"/>
        <xdr:cNvCxnSpPr/>
      </xdr:nvCxnSpPr>
      <xdr:spPr>
        <a:xfrm>
          <a:off x="2622550" y="6388735"/>
          <a:ext cx="8064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29210</xdr:rowOff>
    </xdr:from>
    <xdr:to>
      <xdr:col>10</xdr:col>
      <xdr:colOff>165100</xdr:colOff>
      <xdr:row>38</xdr:row>
      <xdr:rowOff>130810</xdr:rowOff>
    </xdr:to>
    <xdr:sp macro="" textlink="">
      <xdr:nvSpPr>
        <xdr:cNvPr id="79" name="楕円 78"/>
        <xdr:cNvSpPr/>
      </xdr:nvSpPr>
      <xdr:spPr>
        <a:xfrm>
          <a:off x="177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80010</xdr:rowOff>
    </xdr:from>
    <xdr:to>
      <xdr:col>15</xdr:col>
      <xdr:colOff>50800</xdr:colOff>
      <xdr:row>38</xdr:row>
      <xdr:rowOff>108585</xdr:rowOff>
    </xdr:to>
    <xdr:cxnSp macro="">
      <xdr:nvCxnSpPr>
        <xdr:cNvPr id="80" name="直線コネクタ 79"/>
        <xdr:cNvCxnSpPr/>
      </xdr:nvCxnSpPr>
      <xdr:spPr>
        <a:xfrm>
          <a:off x="1828800" y="6360160"/>
          <a:ext cx="7937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635</xdr:rowOff>
    </xdr:from>
    <xdr:to>
      <xdr:col>6</xdr:col>
      <xdr:colOff>38100</xdr:colOff>
      <xdr:row>38</xdr:row>
      <xdr:rowOff>102235</xdr:rowOff>
    </xdr:to>
    <xdr:sp macro="" textlink="">
      <xdr:nvSpPr>
        <xdr:cNvPr id="81" name="楕円 80"/>
        <xdr:cNvSpPr/>
      </xdr:nvSpPr>
      <xdr:spPr>
        <a:xfrm>
          <a:off x="984250" y="62807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51435</xdr:rowOff>
    </xdr:from>
    <xdr:to>
      <xdr:col>10</xdr:col>
      <xdr:colOff>114300</xdr:colOff>
      <xdr:row>38</xdr:row>
      <xdr:rowOff>80010</xdr:rowOff>
    </xdr:to>
    <xdr:cxnSp macro="">
      <xdr:nvCxnSpPr>
        <xdr:cNvPr id="82" name="直線コネクタ 81"/>
        <xdr:cNvCxnSpPr/>
      </xdr:nvCxnSpPr>
      <xdr:spPr>
        <a:xfrm>
          <a:off x="1028700" y="6331585"/>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xdr:cNvSpPr txBox="1"/>
      </xdr:nvSpPr>
      <xdr:spPr>
        <a:xfrm>
          <a:off x="3239144" y="6017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6367</xdr:rowOff>
    </xdr:from>
    <xdr:ext cx="405111" cy="259045"/>
    <xdr:sp macro="" textlink="">
      <xdr:nvSpPr>
        <xdr:cNvPr id="84" name="n_2aveValue【道路】&#10;有形固定資産減価償却率"/>
        <xdr:cNvSpPr txBox="1"/>
      </xdr:nvSpPr>
      <xdr:spPr>
        <a:xfrm>
          <a:off x="24390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154957</xdr:rowOff>
    </xdr:from>
    <xdr:ext cx="405111" cy="259045"/>
    <xdr:sp macro="" textlink="">
      <xdr:nvSpPr>
        <xdr:cNvPr id="85" name="n_3aveValue【道路】&#10;有形固定資産減価償却率"/>
        <xdr:cNvSpPr txBox="1"/>
      </xdr:nvSpPr>
      <xdr:spPr>
        <a:xfrm>
          <a:off x="1645294" y="5939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xdr:cNvSpPr txBox="1"/>
      </xdr:nvSpPr>
      <xdr:spPr>
        <a:xfrm>
          <a:off x="851544" y="590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5732</xdr:rowOff>
    </xdr:from>
    <xdr:ext cx="405111" cy="259045"/>
    <xdr:sp macro="" textlink="">
      <xdr:nvSpPr>
        <xdr:cNvPr id="87" name="n_1mainValue【道路】&#10;有形固定資産減価償却率"/>
        <xdr:cNvSpPr txBox="1"/>
      </xdr:nvSpPr>
      <xdr:spPr>
        <a:xfrm>
          <a:off x="3239144" y="645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150512</xdr:rowOff>
    </xdr:from>
    <xdr:ext cx="405111" cy="259045"/>
    <xdr:sp macro="" textlink="">
      <xdr:nvSpPr>
        <xdr:cNvPr id="88" name="n_2mainValue【道路】&#10;有形固定資産減価償却率"/>
        <xdr:cNvSpPr txBox="1"/>
      </xdr:nvSpPr>
      <xdr:spPr>
        <a:xfrm>
          <a:off x="2439044" y="6430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121937</xdr:rowOff>
    </xdr:from>
    <xdr:ext cx="405111" cy="259045"/>
    <xdr:sp macro="" textlink="">
      <xdr:nvSpPr>
        <xdr:cNvPr id="89" name="n_3mainValue【道路】&#10;有形固定資産減価償却率"/>
        <xdr:cNvSpPr txBox="1"/>
      </xdr:nvSpPr>
      <xdr:spPr>
        <a:xfrm>
          <a:off x="1645294" y="640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93362</xdr:rowOff>
    </xdr:from>
    <xdr:ext cx="405111" cy="259045"/>
    <xdr:sp macro="" textlink="">
      <xdr:nvSpPr>
        <xdr:cNvPr id="90" name="n_4mainValue【道路】&#10;有形固定資産減価償却率"/>
        <xdr:cNvSpPr txBox="1"/>
      </xdr:nvSpPr>
      <xdr:spPr>
        <a:xfrm>
          <a:off x="851544" y="6373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18002</xdr:rowOff>
    </xdr:from>
    <xdr:to>
      <xdr:col>54</xdr:col>
      <xdr:colOff>189865</xdr:colOff>
      <xdr:row>41</xdr:row>
      <xdr:rowOff>112795</xdr:rowOff>
    </xdr:to>
    <xdr:cxnSp macro="">
      <xdr:nvCxnSpPr>
        <xdr:cNvPr id="114" name="直線コネクタ 113"/>
        <xdr:cNvCxnSpPr/>
      </xdr:nvCxnSpPr>
      <xdr:spPr>
        <a:xfrm flipV="1">
          <a:off x="9429115" y="5472652"/>
          <a:ext cx="0" cy="1415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116622</xdr:rowOff>
    </xdr:from>
    <xdr:ext cx="469744" cy="259045"/>
    <xdr:sp macro="" textlink="">
      <xdr:nvSpPr>
        <xdr:cNvPr id="115" name="【道路】&#10;一人当たり延長最小値テキスト"/>
        <xdr:cNvSpPr txBox="1"/>
      </xdr:nvSpPr>
      <xdr:spPr>
        <a:xfrm>
          <a:off x="9467850" y="689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112795</xdr:rowOff>
    </xdr:from>
    <xdr:to>
      <xdr:col>55</xdr:col>
      <xdr:colOff>88900</xdr:colOff>
      <xdr:row>41</xdr:row>
      <xdr:rowOff>112795</xdr:rowOff>
    </xdr:to>
    <xdr:cxnSp macro="">
      <xdr:nvCxnSpPr>
        <xdr:cNvPr id="116" name="直線コネクタ 115"/>
        <xdr:cNvCxnSpPr/>
      </xdr:nvCxnSpPr>
      <xdr:spPr>
        <a:xfrm>
          <a:off x="9359900" y="68882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136129</xdr:rowOff>
    </xdr:from>
    <xdr:ext cx="534377" cy="259045"/>
    <xdr:sp macro="" textlink="">
      <xdr:nvSpPr>
        <xdr:cNvPr id="117" name="【道路】&#10;一人当たり延長最大値テキスト"/>
        <xdr:cNvSpPr txBox="1"/>
      </xdr:nvSpPr>
      <xdr:spPr>
        <a:xfrm>
          <a:off x="9467850" y="52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18002</xdr:rowOff>
    </xdr:from>
    <xdr:to>
      <xdr:col>55</xdr:col>
      <xdr:colOff>88900</xdr:colOff>
      <xdr:row>33</xdr:row>
      <xdr:rowOff>18002</xdr:rowOff>
    </xdr:to>
    <xdr:cxnSp macro="">
      <xdr:nvCxnSpPr>
        <xdr:cNvPr id="118" name="直線コネクタ 117"/>
        <xdr:cNvCxnSpPr/>
      </xdr:nvCxnSpPr>
      <xdr:spPr>
        <a:xfrm>
          <a:off x="9359900" y="54726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16515</xdr:rowOff>
    </xdr:from>
    <xdr:ext cx="534377" cy="259045"/>
    <xdr:sp macro="" textlink="">
      <xdr:nvSpPr>
        <xdr:cNvPr id="119" name="【道路】&#10;一人当たり延長平均値テキスト"/>
        <xdr:cNvSpPr txBox="1"/>
      </xdr:nvSpPr>
      <xdr:spPr>
        <a:xfrm>
          <a:off x="9467850" y="66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38088</xdr:rowOff>
    </xdr:from>
    <xdr:to>
      <xdr:col>55</xdr:col>
      <xdr:colOff>50800</xdr:colOff>
      <xdr:row>40</xdr:row>
      <xdr:rowOff>139688</xdr:rowOff>
    </xdr:to>
    <xdr:sp macro="" textlink="">
      <xdr:nvSpPr>
        <xdr:cNvPr id="120" name="フローチャート: 判断 119"/>
        <xdr:cNvSpPr/>
      </xdr:nvSpPr>
      <xdr:spPr>
        <a:xfrm>
          <a:off x="9398000" y="66484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44</xdr:rowOff>
    </xdr:from>
    <xdr:to>
      <xdr:col>50</xdr:col>
      <xdr:colOff>165100</xdr:colOff>
      <xdr:row>40</xdr:row>
      <xdr:rowOff>101644</xdr:rowOff>
    </xdr:to>
    <xdr:sp macro="" textlink="">
      <xdr:nvSpPr>
        <xdr:cNvPr id="121" name="フローチャート: 判断 120"/>
        <xdr:cNvSpPr/>
      </xdr:nvSpPr>
      <xdr:spPr>
        <a:xfrm>
          <a:off x="8636000" y="66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32810</xdr:rowOff>
    </xdr:from>
    <xdr:to>
      <xdr:col>46</xdr:col>
      <xdr:colOff>38100</xdr:colOff>
      <xdr:row>40</xdr:row>
      <xdr:rowOff>134410</xdr:rowOff>
    </xdr:to>
    <xdr:sp macro="" textlink="">
      <xdr:nvSpPr>
        <xdr:cNvPr id="122" name="フローチャート: 判断 121"/>
        <xdr:cNvSpPr/>
      </xdr:nvSpPr>
      <xdr:spPr>
        <a:xfrm>
          <a:off x="7842250" y="66431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26677</xdr:rowOff>
    </xdr:from>
    <xdr:to>
      <xdr:col>41</xdr:col>
      <xdr:colOff>101600</xdr:colOff>
      <xdr:row>40</xdr:row>
      <xdr:rowOff>128277</xdr:rowOff>
    </xdr:to>
    <xdr:sp macro="" textlink="">
      <xdr:nvSpPr>
        <xdr:cNvPr id="123" name="フローチャート: 判断 122"/>
        <xdr:cNvSpPr/>
      </xdr:nvSpPr>
      <xdr:spPr>
        <a:xfrm>
          <a:off x="7029450" y="663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31020</xdr:rowOff>
    </xdr:from>
    <xdr:to>
      <xdr:col>36</xdr:col>
      <xdr:colOff>165100</xdr:colOff>
      <xdr:row>40</xdr:row>
      <xdr:rowOff>132620</xdr:rowOff>
    </xdr:to>
    <xdr:sp macro="" textlink="">
      <xdr:nvSpPr>
        <xdr:cNvPr id="124" name="フローチャート: 判断 123"/>
        <xdr:cNvSpPr/>
      </xdr:nvSpPr>
      <xdr:spPr>
        <a:xfrm>
          <a:off x="6235700" y="664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74396</xdr:rowOff>
    </xdr:from>
    <xdr:to>
      <xdr:col>55</xdr:col>
      <xdr:colOff>50800</xdr:colOff>
      <xdr:row>39</xdr:row>
      <xdr:rowOff>4546</xdr:rowOff>
    </xdr:to>
    <xdr:sp macro="" textlink="">
      <xdr:nvSpPr>
        <xdr:cNvPr id="130" name="楕円 129"/>
        <xdr:cNvSpPr/>
      </xdr:nvSpPr>
      <xdr:spPr>
        <a:xfrm>
          <a:off x="9398000" y="63545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97274</xdr:rowOff>
    </xdr:from>
    <xdr:ext cx="534377" cy="259045"/>
    <xdr:sp macro="" textlink="">
      <xdr:nvSpPr>
        <xdr:cNvPr id="131" name="【道路】&#10;一人当たり延長該当値テキスト"/>
        <xdr:cNvSpPr txBox="1"/>
      </xdr:nvSpPr>
      <xdr:spPr>
        <a:xfrm>
          <a:off x="9467850" y="62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90322</xdr:rowOff>
    </xdr:from>
    <xdr:to>
      <xdr:col>50</xdr:col>
      <xdr:colOff>165100</xdr:colOff>
      <xdr:row>39</xdr:row>
      <xdr:rowOff>20472</xdr:rowOff>
    </xdr:to>
    <xdr:sp macro="" textlink="">
      <xdr:nvSpPr>
        <xdr:cNvPr id="132" name="楕円 131"/>
        <xdr:cNvSpPr/>
      </xdr:nvSpPr>
      <xdr:spPr>
        <a:xfrm>
          <a:off x="8636000" y="63704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125196</xdr:rowOff>
    </xdr:from>
    <xdr:to>
      <xdr:col>55</xdr:col>
      <xdr:colOff>0</xdr:colOff>
      <xdr:row>38</xdr:row>
      <xdr:rowOff>141122</xdr:rowOff>
    </xdr:to>
    <xdr:cxnSp macro="">
      <xdr:nvCxnSpPr>
        <xdr:cNvPr id="133" name="直線コネクタ 132"/>
        <xdr:cNvCxnSpPr/>
      </xdr:nvCxnSpPr>
      <xdr:spPr>
        <a:xfrm flipV="1">
          <a:off x="8686800" y="6405346"/>
          <a:ext cx="74295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101200</xdr:rowOff>
    </xdr:from>
    <xdr:to>
      <xdr:col>46</xdr:col>
      <xdr:colOff>38100</xdr:colOff>
      <xdr:row>39</xdr:row>
      <xdr:rowOff>31350</xdr:rowOff>
    </xdr:to>
    <xdr:sp macro="" textlink="">
      <xdr:nvSpPr>
        <xdr:cNvPr id="134" name="楕円 133"/>
        <xdr:cNvSpPr/>
      </xdr:nvSpPr>
      <xdr:spPr>
        <a:xfrm>
          <a:off x="7842250" y="63813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141122</xdr:rowOff>
    </xdr:from>
    <xdr:to>
      <xdr:col>50</xdr:col>
      <xdr:colOff>114300</xdr:colOff>
      <xdr:row>38</xdr:row>
      <xdr:rowOff>152000</xdr:rowOff>
    </xdr:to>
    <xdr:cxnSp macro="">
      <xdr:nvCxnSpPr>
        <xdr:cNvPr id="135" name="直線コネクタ 134"/>
        <xdr:cNvCxnSpPr/>
      </xdr:nvCxnSpPr>
      <xdr:spPr>
        <a:xfrm flipV="1">
          <a:off x="7886700" y="6421272"/>
          <a:ext cx="800100" cy="1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107486</xdr:rowOff>
    </xdr:from>
    <xdr:to>
      <xdr:col>41</xdr:col>
      <xdr:colOff>101600</xdr:colOff>
      <xdr:row>39</xdr:row>
      <xdr:rowOff>37636</xdr:rowOff>
    </xdr:to>
    <xdr:sp macro="" textlink="">
      <xdr:nvSpPr>
        <xdr:cNvPr id="136" name="楕円 135"/>
        <xdr:cNvSpPr/>
      </xdr:nvSpPr>
      <xdr:spPr>
        <a:xfrm>
          <a:off x="7029450" y="63876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152000</xdr:rowOff>
    </xdr:from>
    <xdr:to>
      <xdr:col>45</xdr:col>
      <xdr:colOff>177800</xdr:colOff>
      <xdr:row>38</xdr:row>
      <xdr:rowOff>158286</xdr:rowOff>
    </xdr:to>
    <xdr:cxnSp macro="">
      <xdr:nvCxnSpPr>
        <xdr:cNvPr id="137" name="直線コネクタ 136"/>
        <xdr:cNvCxnSpPr/>
      </xdr:nvCxnSpPr>
      <xdr:spPr>
        <a:xfrm flipV="1">
          <a:off x="7080250" y="6432150"/>
          <a:ext cx="80645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116212</xdr:rowOff>
    </xdr:from>
    <xdr:to>
      <xdr:col>36</xdr:col>
      <xdr:colOff>165100</xdr:colOff>
      <xdr:row>39</xdr:row>
      <xdr:rowOff>46362</xdr:rowOff>
    </xdr:to>
    <xdr:sp macro="" textlink="">
      <xdr:nvSpPr>
        <xdr:cNvPr id="138" name="楕円 137"/>
        <xdr:cNvSpPr/>
      </xdr:nvSpPr>
      <xdr:spPr>
        <a:xfrm>
          <a:off x="6235700" y="639636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158286</xdr:rowOff>
    </xdr:from>
    <xdr:to>
      <xdr:col>41</xdr:col>
      <xdr:colOff>50800</xdr:colOff>
      <xdr:row>38</xdr:row>
      <xdr:rowOff>167012</xdr:rowOff>
    </xdr:to>
    <xdr:cxnSp macro="">
      <xdr:nvCxnSpPr>
        <xdr:cNvPr id="139" name="直線コネクタ 138"/>
        <xdr:cNvCxnSpPr/>
      </xdr:nvCxnSpPr>
      <xdr:spPr>
        <a:xfrm flipV="1">
          <a:off x="6286500" y="6438436"/>
          <a:ext cx="793750" cy="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92771</xdr:rowOff>
    </xdr:from>
    <xdr:ext cx="534377" cy="259045"/>
    <xdr:sp macro="" textlink="">
      <xdr:nvSpPr>
        <xdr:cNvPr id="140" name="n_1aveValue【道路】&#10;一人当たり延長"/>
        <xdr:cNvSpPr txBox="1"/>
      </xdr:nvSpPr>
      <xdr:spPr>
        <a:xfrm>
          <a:off x="8425961" y="67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125537</xdr:rowOff>
    </xdr:from>
    <xdr:ext cx="534377" cy="259045"/>
    <xdr:sp macro="" textlink="">
      <xdr:nvSpPr>
        <xdr:cNvPr id="141" name="n_2aveValue【道路】&#10;一人当たり延長"/>
        <xdr:cNvSpPr txBox="1"/>
      </xdr:nvSpPr>
      <xdr:spPr>
        <a:xfrm>
          <a:off x="7644911" y="673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119404</xdr:rowOff>
    </xdr:from>
    <xdr:ext cx="534377" cy="259045"/>
    <xdr:sp macro="" textlink="">
      <xdr:nvSpPr>
        <xdr:cNvPr id="142" name="n_3aveValue【道路】&#10;一人当たり延長"/>
        <xdr:cNvSpPr txBox="1"/>
      </xdr:nvSpPr>
      <xdr:spPr>
        <a:xfrm>
          <a:off x="6851161" y="672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123747</xdr:rowOff>
    </xdr:from>
    <xdr:ext cx="534377" cy="259045"/>
    <xdr:sp macro="" textlink="">
      <xdr:nvSpPr>
        <xdr:cNvPr id="143" name="n_4aveValue【道路】&#10;一人当たり延長"/>
        <xdr:cNvSpPr txBox="1"/>
      </xdr:nvSpPr>
      <xdr:spPr>
        <a:xfrm>
          <a:off x="6038361" y="673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36999</xdr:rowOff>
    </xdr:from>
    <xdr:ext cx="534377" cy="259045"/>
    <xdr:sp macro="" textlink="">
      <xdr:nvSpPr>
        <xdr:cNvPr id="144" name="n_1mainValue【道路】&#10;一人当たり延長"/>
        <xdr:cNvSpPr txBox="1"/>
      </xdr:nvSpPr>
      <xdr:spPr>
        <a:xfrm>
          <a:off x="8425961" y="615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47877</xdr:rowOff>
    </xdr:from>
    <xdr:ext cx="534377" cy="259045"/>
    <xdr:sp macro="" textlink="">
      <xdr:nvSpPr>
        <xdr:cNvPr id="145" name="n_2mainValue【道路】&#10;一人当たり延長"/>
        <xdr:cNvSpPr txBox="1"/>
      </xdr:nvSpPr>
      <xdr:spPr>
        <a:xfrm>
          <a:off x="7644911" y="616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54163</xdr:rowOff>
    </xdr:from>
    <xdr:ext cx="534377" cy="259045"/>
    <xdr:sp macro="" textlink="">
      <xdr:nvSpPr>
        <xdr:cNvPr id="146" name="n_3mainValue【道路】&#10;一人当たり延長"/>
        <xdr:cNvSpPr txBox="1"/>
      </xdr:nvSpPr>
      <xdr:spPr>
        <a:xfrm>
          <a:off x="6851161" y="616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62889</xdr:rowOff>
    </xdr:from>
    <xdr:ext cx="534377" cy="259045"/>
    <xdr:sp macro="" textlink="">
      <xdr:nvSpPr>
        <xdr:cNvPr id="147" name="n_4mainValue【道路】&#10;一人当たり延長"/>
        <xdr:cNvSpPr txBox="1"/>
      </xdr:nvSpPr>
      <xdr:spPr>
        <a:xfrm>
          <a:off x="6038361" y="617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94706</xdr:rowOff>
    </xdr:from>
    <xdr:to>
      <xdr:col>24</xdr:col>
      <xdr:colOff>62865</xdr:colOff>
      <xdr:row>64</xdr:row>
      <xdr:rowOff>76744</xdr:rowOff>
    </xdr:to>
    <xdr:cxnSp macro="">
      <xdr:nvCxnSpPr>
        <xdr:cNvPr id="173" name="直線コネクタ 172"/>
        <xdr:cNvCxnSpPr/>
      </xdr:nvCxnSpPr>
      <xdr:spPr>
        <a:xfrm flipV="1">
          <a:off x="4177665" y="9181556"/>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80571</xdr:rowOff>
    </xdr:from>
    <xdr:ext cx="405111" cy="259045"/>
    <xdr:sp macro="" textlink="">
      <xdr:nvSpPr>
        <xdr:cNvPr id="174" name="【橋りょう・トンネル】&#10;有形固定資産減価償却率最小値テキスト"/>
        <xdr:cNvSpPr txBox="1"/>
      </xdr:nvSpPr>
      <xdr:spPr>
        <a:xfrm>
          <a:off x="4216400" y="10653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76744</xdr:rowOff>
    </xdr:from>
    <xdr:to>
      <xdr:col>24</xdr:col>
      <xdr:colOff>152400</xdr:colOff>
      <xdr:row>64</xdr:row>
      <xdr:rowOff>76744</xdr:rowOff>
    </xdr:to>
    <xdr:cxnSp macro="">
      <xdr:nvCxnSpPr>
        <xdr:cNvPr id="175" name="直線コネクタ 174"/>
        <xdr:cNvCxnSpPr/>
      </xdr:nvCxnSpPr>
      <xdr:spPr>
        <a:xfrm>
          <a:off x="4108450" y="106494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41383</xdr:rowOff>
    </xdr:from>
    <xdr:ext cx="340478" cy="259045"/>
    <xdr:sp macro="" textlink="">
      <xdr:nvSpPr>
        <xdr:cNvPr id="176" name="【橋りょう・トンネル】&#10;有形固定資産減価償却率最大値テキスト"/>
        <xdr:cNvSpPr txBox="1"/>
      </xdr:nvSpPr>
      <xdr:spPr>
        <a:xfrm>
          <a:off x="4216400" y="89631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94706</xdr:rowOff>
    </xdr:from>
    <xdr:to>
      <xdr:col>24</xdr:col>
      <xdr:colOff>152400</xdr:colOff>
      <xdr:row>55</xdr:row>
      <xdr:rowOff>94706</xdr:rowOff>
    </xdr:to>
    <xdr:cxnSp macro="">
      <xdr:nvCxnSpPr>
        <xdr:cNvPr id="177" name="直線コネクタ 176"/>
        <xdr:cNvCxnSpPr/>
      </xdr:nvCxnSpPr>
      <xdr:spPr>
        <a:xfrm>
          <a:off x="4108450" y="91815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xdr:cNvSpPr txBox="1"/>
      </xdr:nvSpPr>
      <xdr:spPr>
        <a:xfrm>
          <a:off x="4216400" y="9884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127500" y="100264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80" name="フローチャート: 判断 179"/>
        <xdr:cNvSpPr/>
      </xdr:nvSpPr>
      <xdr:spPr>
        <a:xfrm>
          <a:off x="3384550" y="100264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105954</xdr:rowOff>
    </xdr:from>
    <xdr:to>
      <xdr:col>15</xdr:col>
      <xdr:colOff>101600</xdr:colOff>
      <xdr:row>61</xdr:row>
      <xdr:rowOff>36104</xdr:rowOff>
    </xdr:to>
    <xdr:sp macro="" textlink="">
      <xdr:nvSpPr>
        <xdr:cNvPr id="181" name="フローチャート: 判断 180"/>
        <xdr:cNvSpPr/>
      </xdr:nvSpPr>
      <xdr:spPr>
        <a:xfrm>
          <a:off x="2571750" y="100183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76563</xdr:rowOff>
    </xdr:from>
    <xdr:to>
      <xdr:col>10</xdr:col>
      <xdr:colOff>165100</xdr:colOff>
      <xdr:row>61</xdr:row>
      <xdr:rowOff>6713</xdr:rowOff>
    </xdr:to>
    <xdr:sp macro="" textlink="">
      <xdr:nvSpPr>
        <xdr:cNvPr id="182" name="フローチャート: 判断 181"/>
        <xdr:cNvSpPr/>
      </xdr:nvSpPr>
      <xdr:spPr>
        <a:xfrm>
          <a:off x="1778000" y="99889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55335</xdr:rowOff>
    </xdr:from>
    <xdr:to>
      <xdr:col>6</xdr:col>
      <xdr:colOff>38100</xdr:colOff>
      <xdr:row>60</xdr:row>
      <xdr:rowOff>156935</xdr:rowOff>
    </xdr:to>
    <xdr:sp macro="" textlink="">
      <xdr:nvSpPr>
        <xdr:cNvPr id="183" name="フローチャート: 判断 182"/>
        <xdr:cNvSpPr/>
      </xdr:nvSpPr>
      <xdr:spPr>
        <a:xfrm>
          <a:off x="984250" y="99676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119017</xdr:rowOff>
    </xdr:from>
    <xdr:to>
      <xdr:col>24</xdr:col>
      <xdr:colOff>114300</xdr:colOff>
      <xdr:row>61</xdr:row>
      <xdr:rowOff>49167</xdr:rowOff>
    </xdr:to>
    <xdr:sp macro="" textlink="">
      <xdr:nvSpPr>
        <xdr:cNvPr id="189" name="楕円 188"/>
        <xdr:cNvSpPr/>
      </xdr:nvSpPr>
      <xdr:spPr>
        <a:xfrm>
          <a:off x="4127500" y="100313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97444</xdr:rowOff>
    </xdr:from>
    <xdr:ext cx="405111" cy="259045"/>
    <xdr:sp macro="" textlink="">
      <xdr:nvSpPr>
        <xdr:cNvPr id="190" name="【橋りょう・トンネル】&#10;有形固定資産減価償却率該当値テキスト"/>
        <xdr:cNvSpPr txBox="1"/>
      </xdr:nvSpPr>
      <xdr:spPr>
        <a:xfrm>
          <a:off x="4216400"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76563</xdr:rowOff>
    </xdr:from>
    <xdr:to>
      <xdr:col>20</xdr:col>
      <xdr:colOff>38100</xdr:colOff>
      <xdr:row>61</xdr:row>
      <xdr:rowOff>6713</xdr:rowOff>
    </xdr:to>
    <xdr:sp macro="" textlink="">
      <xdr:nvSpPr>
        <xdr:cNvPr id="191" name="楕円 190"/>
        <xdr:cNvSpPr/>
      </xdr:nvSpPr>
      <xdr:spPr>
        <a:xfrm>
          <a:off x="3384550" y="99889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127363</xdr:rowOff>
    </xdr:from>
    <xdr:to>
      <xdr:col>24</xdr:col>
      <xdr:colOff>63500</xdr:colOff>
      <xdr:row>60</xdr:row>
      <xdr:rowOff>169817</xdr:rowOff>
    </xdr:to>
    <xdr:cxnSp macro="">
      <xdr:nvCxnSpPr>
        <xdr:cNvPr id="192" name="直線コネクタ 191"/>
        <xdr:cNvCxnSpPr/>
      </xdr:nvCxnSpPr>
      <xdr:spPr>
        <a:xfrm>
          <a:off x="3429000" y="10039713"/>
          <a:ext cx="749300" cy="3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53703</xdr:rowOff>
    </xdr:from>
    <xdr:to>
      <xdr:col>15</xdr:col>
      <xdr:colOff>101600</xdr:colOff>
      <xdr:row>60</xdr:row>
      <xdr:rowOff>155303</xdr:rowOff>
    </xdr:to>
    <xdr:sp macro="" textlink="">
      <xdr:nvSpPr>
        <xdr:cNvPr id="193" name="楕円 192"/>
        <xdr:cNvSpPr/>
      </xdr:nvSpPr>
      <xdr:spPr>
        <a:xfrm>
          <a:off x="2571750" y="99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104503</xdr:rowOff>
    </xdr:from>
    <xdr:to>
      <xdr:col>19</xdr:col>
      <xdr:colOff>177800</xdr:colOff>
      <xdr:row>60</xdr:row>
      <xdr:rowOff>127363</xdr:rowOff>
    </xdr:to>
    <xdr:cxnSp macro="">
      <xdr:nvCxnSpPr>
        <xdr:cNvPr id="194" name="直線コネクタ 193"/>
        <xdr:cNvCxnSpPr/>
      </xdr:nvCxnSpPr>
      <xdr:spPr>
        <a:xfrm>
          <a:off x="2622550" y="10016853"/>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32476</xdr:rowOff>
    </xdr:from>
    <xdr:to>
      <xdr:col>10</xdr:col>
      <xdr:colOff>165100</xdr:colOff>
      <xdr:row>60</xdr:row>
      <xdr:rowOff>134076</xdr:rowOff>
    </xdr:to>
    <xdr:sp macro="" textlink="">
      <xdr:nvSpPr>
        <xdr:cNvPr id="195" name="楕円 194"/>
        <xdr:cNvSpPr/>
      </xdr:nvSpPr>
      <xdr:spPr>
        <a:xfrm>
          <a:off x="1778000" y="994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83276</xdr:rowOff>
    </xdr:from>
    <xdr:to>
      <xdr:col>15</xdr:col>
      <xdr:colOff>50800</xdr:colOff>
      <xdr:row>60</xdr:row>
      <xdr:rowOff>104503</xdr:rowOff>
    </xdr:to>
    <xdr:cxnSp macro="">
      <xdr:nvCxnSpPr>
        <xdr:cNvPr id="196" name="直線コネクタ 195"/>
        <xdr:cNvCxnSpPr/>
      </xdr:nvCxnSpPr>
      <xdr:spPr>
        <a:xfrm>
          <a:off x="1828800" y="9995626"/>
          <a:ext cx="79375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9616</xdr:rowOff>
    </xdr:from>
    <xdr:to>
      <xdr:col>6</xdr:col>
      <xdr:colOff>38100</xdr:colOff>
      <xdr:row>60</xdr:row>
      <xdr:rowOff>111216</xdr:rowOff>
    </xdr:to>
    <xdr:sp macro="" textlink="">
      <xdr:nvSpPr>
        <xdr:cNvPr id="197" name="楕円 196"/>
        <xdr:cNvSpPr/>
      </xdr:nvSpPr>
      <xdr:spPr>
        <a:xfrm>
          <a:off x="984250" y="99219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60416</xdr:rowOff>
    </xdr:from>
    <xdr:to>
      <xdr:col>10</xdr:col>
      <xdr:colOff>114300</xdr:colOff>
      <xdr:row>60</xdr:row>
      <xdr:rowOff>83276</xdr:rowOff>
    </xdr:to>
    <xdr:cxnSp macro="">
      <xdr:nvCxnSpPr>
        <xdr:cNvPr id="198" name="直線コネクタ 197"/>
        <xdr:cNvCxnSpPr/>
      </xdr:nvCxnSpPr>
      <xdr:spPr>
        <a:xfrm>
          <a:off x="1028700" y="9972766"/>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99" name="n_1aveValue【橋りょう・トンネル】&#10;有形固定資産減価償却率"/>
        <xdr:cNvSpPr txBox="1"/>
      </xdr:nvSpPr>
      <xdr:spPr>
        <a:xfrm>
          <a:off x="3239144" y="10112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27231</xdr:rowOff>
    </xdr:from>
    <xdr:ext cx="405111" cy="259045"/>
    <xdr:sp macro="" textlink="">
      <xdr:nvSpPr>
        <xdr:cNvPr id="200" name="n_2aveValue【橋りょう・トンネル】&#10;有形固定資産減価償却率"/>
        <xdr:cNvSpPr txBox="1"/>
      </xdr:nvSpPr>
      <xdr:spPr>
        <a:xfrm>
          <a:off x="2439044" y="10104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169290</xdr:rowOff>
    </xdr:from>
    <xdr:ext cx="405111" cy="259045"/>
    <xdr:sp macro="" textlink="">
      <xdr:nvSpPr>
        <xdr:cNvPr id="201" name="n_3aveValue【橋りょう・トンネル】&#10;有形固定資産減価償却率"/>
        <xdr:cNvSpPr txBox="1"/>
      </xdr:nvSpPr>
      <xdr:spPr>
        <a:xfrm>
          <a:off x="1645294" y="10075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148062</xdr:rowOff>
    </xdr:from>
    <xdr:ext cx="405111" cy="259045"/>
    <xdr:sp macro="" textlink="">
      <xdr:nvSpPr>
        <xdr:cNvPr id="202" name="n_4aveValue【橋りょう・トンネル】&#10;有形固定資産減価償却率"/>
        <xdr:cNvSpPr txBox="1"/>
      </xdr:nvSpPr>
      <xdr:spPr>
        <a:xfrm>
          <a:off x="8515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23240</xdr:rowOff>
    </xdr:from>
    <xdr:ext cx="405111" cy="259045"/>
    <xdr:sp macro="" textlink="">
      <xdr:nvSpPr>
        <xdr:cNvPr id="203" name="n_1mainValue【橋りょう・トンネル】&#10;有形固定資産減価償却率"/>
        <xdr:cNvSpPr txBox="1"/>
      </xdr:nvSpPr>
      <xdr:spPr>
        <a:xfrm>
          <a:off x="3239144" y="9770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380</xdr:rowOff>
    </xdr:from>
    <xdr:ext cx="405111" cy="259045"/>
    <xdr:sp macro="" textlink="">
      <xdr:nvSpPr>
        <xdr:cNvPr id="204" name="n_2mainValue【橋りょう・トンネル】&#10;有形固定資産減価償却率"/>
        <xdr:cNvSpPr txBox="1"/>
      </xdr:nvSpPr>
      <xdr:spPr>
        <a:xfrm>
          <a:off x="2439044" y="9747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150603</xdr:rowOff>
    </xdr:from>
    <xdr:ext cx="405111" cy="259045"/>
    <xdr:sp macro="" textlink="">
      <xdr:nvSpPr>
        <xdr:cNvPr id="205" name="n_3mainValue【橋りょう・トンネル】&#10;有形固定資産減価償却率"/>
        <xdr:cNvSpPr txBox="1"/>
      </xdr:nvSpPr>
      <xdr:spPr>
        <a:xfrm>
          <a:off x="1645294" y="973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127743</xdr:rowOff>
    </xdr:from>
    <xdr:ext cx="405111" cy="259045"/>
    <xdr:sp macro="" textlink="">
      <xdr:nvSpPr>
        <xdr:cNvPr id="206" name="n_4mainValue【橋りょう・トンネル】&#10;有形固定資産減価償却率"/>
        <xdr:cNvSpPr txBox="1"/>
      </xdr:nvSpPr>
      <xdr:spPr>
        <a:xfrm>
          <a:off x="851544" y="9709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5726564" y="105675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5418031" y="1024728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5418031" y="99334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5418031" y="96195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5418031" y="93056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327878" y="89917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327878" y="86779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8680</xdr:rowOff>
    </xdr:from>
    <xdr:to>
      <xdr:col>54</xdr:col>
      <xdr:colOff>189865</xdr:colOff>
      <xdr:row>64</xdr:row>
      <xdr:rowOff>127998</xdr:rowOff>
    </xdr:to>
    <xdr:cxnSp macro="">
      <xdr:nvCxnSpPr>
        <xdr:cNvPr id="232" name="直線コネクタ 231"/>
        <xdr:cNvCxnSpPr/>
      </xdr:nvCxnSpPr>
      <xdr:spPr>
        <a:xfrm flipV="1">
          <a:off x="9429115" y="9260630"/>
          <a:ext cx="0" cy="1440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131825</xdr:rowOff>
    </xdr:from>
    <xdr:ext cx="469744" cy="259045"/>
    <xdr:sp macro="" textlink="">
      <xdr:nvSpPr>
        <xdr:cNvPr id="233" name="【橋りょう・トンネル】&#10;一人当たり有形固定資産（償却資産）額最小値テキスト"/>
        <xdr:cNvSpPr txBox="1"/>
      </xdr:nvSpPr>
      <xdr:spPr>
        <a:xfrm>
          <a:off x="9467850" y="1070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127998</xdr:rowOff>
    </xdr:from>
    <xdr:to>
      <xdr:col>55</xdr:col>
      <xdr:colOff>88900</xdr:colOff>
      <xdr:row>64</xdr:row>
      <xdr:rowOff>127998</xdr:rowOff>
    </xdr:to>
    <xdr:cxnSp macro="">
      <xdr:nvCxnSpPr>
        <xdr:cNvPr id="234" name="直線コネクタ 233"/>
        <xdr:cNvCxnSpPr/>
      </xdr:nvCxnSpPr>
      <xdr:spPr>
        <a:xfrm>
          <a:off x="9359900" y="107007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126807</xdr:rowOff>
    </xdr:from>
    <xdr:ext cx="599010" cy="259045"/>
    <xdr:sp macro="" textlink="">
      <xdr:nvSpPr>
        <xdr:cNvPr id="235" name="【橋りょう・トンネル】&#10;一人当たり有形固定資産（償却資産）額最大値テキスト"/>
        <xdr:cNvSpPr txBox="1"/>
      </xdr:nvSpPr>
      <xdr:spPr>
        <a:xfrm>
          <a:off x="9467850" y="904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8680</xdr:rowOff>
    </xdr:from>
    <xdr:to>
      <xdr:col>55</xdr:col>
      <xdr:colOff>88900</xdr:colOff>
      <xdr:row>56</xdr:row>
      <xdr:rowOff>8680</xdr:rowOff>
    </xdr:to>
    <xdr:cxnSp macro="">
      <xdr:nvCxnSpPr>
        <xdr:cNvPr id="236" name="直線コネクタ 235"/>
        <xdr:cNvCxnSpPr/>
      </xdr:nvCxnSpPr>
      <xdr:spPr>
        <a:xfrm>
          <a:off x="9359900" y="9260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5571</xdr:rowOff>
    </xdr:from>
    <xdr:ext cx="599010" cy="259045"/>
    <xdr:sp macro="" textlink="">
      <xdr:nvSpPr>
        <xdr:cNvPr id="237" name="【橋りょう・トンネル】&#10;一人当たり有形固定資産（償却資産）額平均値テキスト"/>
        <xdr:cNvSpPr txBox="1"/>
      </xdr:nvSpPr>
      <xdr:spPr>
        <a:xfrm>
          <a:off x="9467850" y="102481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27144</xdr:rowOff>
    </xdr:from>
    <xdr:to>
      <xdr:col>55</xdr:col>
      <xdr:colOff>50800</xdr:colOff>
      <xdr:row>62</xdr:row>
      <xdr:rowOff>128744</xdr:rowOff>
    </xdr:to>
    <xdr:sp macro="" textlink="">
      <xdr:nvSpPr>
        <xdr:cNvPr id="238" name="フローチャート: 判断 237"/>
        <xdr:cNvSpPr/>
      </xdr:nvSpPr>
      <xdr:spPr>
        <a:xfrm>
          <a:off x="9398000" y="102696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118473</xdr:rowOff>
    </xdr:from>
    <xdr:to>
      <xdr:col>50</xdr:col>
      <xdr:colOff>165100</xdr:colOff>
      <xdr:row>62</xdr:row>
      <xdr:rowOff>48623</xdr:rowOff>
    </xdr:to>
    <xdr:sp macro="" textlink="">
      <xdr:nvSpPr>
        <xdr:cNvPr id="239" name="フローチャート: 判断 238"/>
        <xdr:cNvSpPr/>
      </xdr:nvSpPr>
      <xdr:spPr>
        <a:xfrm>
          <a:off x="8636000" y="101959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142384</xdr:rowOff>
    </xdr:from>
    <xdr:to>
      <xdr:col>46</xdr:col>
      <xdr:colOff>38100</xdr:colOff>
      <xdr:row>62</xdr:row>
      <xdr:rowOff>72534</xdr:rowOff>
    </xdr:to>
    <xdr:sp macro="" textlink="">
      <xdr:nvSpPr>
        <xdr:cNvPr id="240" name="フローチャート: 判断 239"/>
        <xdr:cNvSpPr/>
      </xdr:nvSpPr>
      <xdr:spPr>
        <a:xfrm>
          <a:off x="7842250" y="1021983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143079</xdr:rowOff>
    </xdr:from>
    <xdr:to>
      <xdr:col>41</xdr:col>
      <xdr:colOff>101600</xdr:colOff>
      <xdr:row>62</xdr:row>
      <xdr:rowOff>73229</xdr:rowOff>
    </xdr:to>
    <xdr:sp macro="" textlink="">
      <xdr:nvSpPr>
        <xdr:cNvPr id="241" name="フローチャート: 判断 240"/>
        <xdr:cNvSpPr/>
      </xdr:nvSpPr>
      <xdr:spPr>
        <a:xfrm>
          <a:off x="7029450" y="1022052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124972</xdr:rowOff>
    </xdr:from>
    <xdr:to>
      <xdr:col>36</xdr:col>
      <xdr:colOff>165100</xdr:colOff>
      <xdr:row>62</xdr:row>
      <xdr:rowOff>55122</xdr:rowOff>
    </xdr:to>
    <xdr:sp macro="" textlink="">
      <xdr:nvSpPr>
        <xdr:cNvPr id="242" name="フローチャート: 判断 241"/>
        <xdr:cNvSpPr/>
      </xdr:nvSpPr>
      <xdr:spPr>
        <a:xfrm>
          <a:off x="6235700" y="102024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129330</xdr:rowOff>
    </xdr:from>
    <xdr:to>
      <xdr:col>55</xdr:col>
      <xdr:colOff>50800</xdr:colOff>
      <xdr:row>56</xdr:row>
      <xdr:rowOff>59480</xdr:rowOff>
    </xdr:to>
    <xdr:sp macro="" textlink="">
      <xdr:nvSpPr>
        <xdr:cNvPr id="248" name="楕円 247"/>
        <xdr:cNvSpPr/>
      </xdr:nvSpPr>
      <xdr:spPr>
        <a:xfrm>
          <a:off x="9398000" y="92161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82357</xdr:rowOff>
    </xdr:from>
    <xdr:ext cx="599010" cy="259045"/>
    <xdr:sp macro="" textlink="">
      <xdr:nvSpPr>
        <xdr:cNvPr id="249" name="【橋りょう・トンネル】&#10;一人当たり有形固定資産（償却資産）額該当値テキスト"/>
        <xdr:cNvSpPr txBox="1"/>
      </xdr:nvSpPr>
      <xdr:spPr>
        <a:xfrm>
          <a:off x="9467850" y="916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163241</xdr:rowOff>
    </xdr:from>
    <xdr:to>
      <xdr:col>50</xdr:col>
      <xdr:colOff>165100</xdr:colOff>
      <xdr:row>56</xdr:row>
      <xdr:rowOff>93391</xdr:rowOff>
    </xdr:to>
    <xdr:sp macro="" textlink="">
      <xdr:nvSpPr>
        <xdr:cNvPr id="250" name="楕円 249"/>
        <xdr:cNvSpPr/>
      </xdr:nvSpPr>
      <xdr:spPr>
        <a:xfrm>
          <a:off x="8636000" y="92500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8680</xdr:rowOff>
    </xdr:from>
    <xdr:to>
      <xdr:col>55</xdr:col>
      <xdr:colOff>0</xdr:colOff>
      <xdr:row>56</xdr:row>
      <xdr:rowOff>42591</xdr:rowOff>
    </xdr:to>
    <xdr:cxnSp macro="">
      <xdr:nvCxnSpPr>
        <xdr:cNvPr id="251" name="直線コネクタ 250"/>
        <xdr:cNvCxnSpPr/>
      </xdr:nvCxnSpPr>
      <xdr:spPr>
        <a:xfrm flipV="1">
          <a:off x="8686800" y="9260630"/>
          <a:ext cx="742950" cy="3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19001</xdr:rowOff>
    </xdr:from>
    <xdr:to>
      <xdr:col>46</xdr:col>
      <xdr:colOff>38100</xdr:colOff>
      <xdr:row>56</xdr:row>
      <xdr:rowOff>120601</xdr:rowOff>
    </xdr:to>
    <xdr:sp macro="" textlink="">
      <xdr:nvSpPr>
        <xdr:cNvPr id="252" name="楕円 251"/>
        <xdr:cNvSpPr/>
      </xdr:nvSpPr>
      <xdr:spPr>
        <a:xfrm>
          <a:off x="7842250" y="92709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42591</xdr:rowOff>
    </xdr:from>
    <xdr:to>
      <xdr:col>50</xdr:col>
      <xdr:colOff>114300</xdr:colOff>
      <xdr:row>56</xdr:row>
      <xdr:rowOff>69801</xdr:rowOff>
    </xdr:to>
    <xdr:cxnSp macro="">
      <xdr:nvCxnSpPr>
        <xdr:cNvPr id="253" name="直線コネクタ 252"/>
        <xdr:cNvCxnSpPr/>
      </xdr:nvCxnSpPr>
      <xdr:spPr>
        <a:xfrm flipV="1">
          <a:off x="7886700" y="9294541"/>
          <a:ext cx="800100" cy="2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32440</xdr:rowOff>
    </xdr:from>
    <xdr:to>
      <xdr:col>41</xdr:col>
      <xdr:colOff>101600</xdr:colOff>
      <xdr:row>56</xdr:row>
      <xdr:rowOff>134040</xdr:rowOff>
    </xdr:to>
    <xdr:sp macro="" textlink="">
      <xdr:nvSpPr>
        <xdr:cNvPr id="254" name="楕円 253"/>
        <xdr:cNvSpPr/>
      </xdr:nvSpPr>
      <xdr:spPr>
        <a:xfrm>
          <a:off x="7029450" y="928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69801</xdr:rowOff>
    </xdr:from>
    <xdr:to>
      <xdr:col>45</xdr:col>
      <xdr:colOff>177800</xdr:colOff>
      <xdr:row>56</xdr:row>
      <xdr:rowOff>83240</xdr:rowOff>
    </xdr:to>
    <xdr:cxnSp macro="">
      <xdr:nvCxnSpPr>
        <xdr:cNvPr id="255" name="直線コネクタ 254"/>
        <xdr:cNvCxnSpPr/>
      </xdr:nvCxnSpPr>
      <xdr:spPr>
        <a:xfrm flipV="1">
          <a:off x="7080250" y="9321751"/>
          <a:ext cx="806450" cy="1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49033</xdr:rowOff>
    </xdr:from>
    <xdr:to>
      <xdr:col>36</xdr:col>
      <xdr:colOff>165100</xdr:colOff>
      <xdr:row>56</xdr:row>
      <xdr:rowOff>150633</xdr:rowOff>
    </xdr:to>
    <xdr:sp macro="" textlink="">
      <xdr:nvSpPr>
        <xdr:cNvPr id="256" name="楕円 255"/>
        <xdr:cNvSpPr/>
      </xdr:nvSpPr>
      <xdr:spPr>
        <a:xfrm>
          <a:off x="6235700" y="930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83240</xdr:rowOff>
    </xdr:from>
    <xdr:to>
      <xdr:col>41</xdr:col>
      <xdr:colOff>50800</xdr:colOff>
      <xdr:row>56</xdr:row>
      <xdr:rowOff>99833</xdr:rowOff>
    </xdr:to>
    <xdr:cxnSp macro="">
      <xdr:nvCxnSpPr>
        <xdr:cNvPr id="257" name="直線コネクタ 256"/>
        <xdr:cNvCxnSpPr/>
      </xdr:nvCxnSpPr>
      <xdr:spPr>
        <a:xfrm flipV="1">
          <a:off x="6286500" y="9335190"/>
          <a:ext cx="79375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39750</xdr:rowOff>
    </xdr:from>
    <xdr:ext cx="599010" cy="259045"/>
    <xdr:sp macro="" textlink="">
      <xdr:nvSpPr>
        <xdr:cNvPr id="258" name="n_1aveValue【橋りょう・トンネル】&#10;一人当たり有形固定資産（償却資産）額"/>
        <xdr:cNvSpPr txBox="1"/>
      </xdr:nvSpPr>
      <xdr:spPr>
        <a:xfrm>
          <a:off x="8399995" y="10282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63661</xdr:rowOff>
    </xdr:from>
    <xdr:ext cx="599010" cy="259045"/>
    <xdr:sp macro="" textlink="">
      <xdr:nvSpPr>
        <xdr:cNvPr id="259" name="n_2aveValue【橋りょう・トンネル】&#10;一人当たり有形固定資産（償却資産）額"/>
        <xdr:cNvSpPr txBox="1"/>
      </xdr:nvSpPr>
      <xdr:spPr>
        <a:xfrm>
          <a:off x="7612595" y="1030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64356</xdr:rowOff>
    </xdr:from>
    <xdr:ext cx="599010" cy="259045"/>
    <xdr:sp macro="" textlink="">
      <xdr:nvSpPr>
        <xdr:cNvPr id="260" name="n_3aveValue【橋りょう・トンネル】&#10;一人当たり有形固定資産（償却資産）額"/>
        <xdr:cNvSpPr txBox="1"/>
      </xdr:nvSpPr>
      <xdr:spPr>
        <a:xfrm>
          <a:off x="6818845" y="103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46249</xdr:rowOff>
    </xdr:from>
    <xdr:ext cx="599010" cy="259045"/>
    <xdr:sp macro="" textlink="">
      <xdr:nvSpPr>
        <xdr:cNvPr id="261" name="n_4aveValue【橋りょう・トンネル】&#10;一人当たり有形固定資産（償却資産）額"/>
        <xdr:cNvSpPr txBox="1"/>
      </xdr:nvSpPr>
      <xdr:spPr>
        <a:xfrm>
          <a:off x="6006045" y="10288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109918</xdr:rowOff>
    </xdr:from>
    <xdr:ext cx="599010" cy="259045"/>
    <xdr:sp macro="" textlink="">
      <xdr:nvSpPr>
        <xdr:cNvPr id="262" name="n_1mainValue【橋りょう・トンネル】&#10;一人当たり有形固定資産（償却資産）額"/>
        <xdr:cNvSpPr txBox="1"/>
      </xdr:nvSpPr>
      <xdr:spPr>
        <a:xfrm>
          <a:off x="8399995" y="903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137128</xdr:rowOff>
    </xdr:from>
    <xdr:ext cx="599010" cy="259045"/>
    <xdr:sp macro="" textlink="">
      <xdr:nvSpPr>
        <xdr:cNvPr id="263" name="n_2mainValue【橋りょう・トンネル】&#10;一人当たり有形固定資産（償却資産）額"/>
        <xdr:cNvSpPr txBox="1"/>
      </xdr:nvSpPr>
      <xdr:spPr>
        <a:xfrm>
          <a:off x="7612595" y="905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150567</xdr:rowOff>
    </xdr:from>
    <xdr:ext cx="599010" cy="259045"/>
    <xdr:sp macro="" textlink="">
      <xdr:nvSpPr>
        <xdr:cNvPr id="264" name="n_3mainValue【橋りょう・トンネル】&#10;一人当たり有形固定資産（償却資産）額"/>
        <xdr:cNvSpPr txBox="1"/>
      </xdr:nvSpPr>
      <xdr:spPr>
        <a:xfrm>
          <a:off x="6818845" y="907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54</xdr:row>
      <xdr:rowOff>167160</xdr:rowOff>
    </xdr:from>
    <xdr:ext cx="599010" cy="259045"/>
    <xdr:sp macro="" textlink="">
      <xdr:nvSpPr>
        <xdr:cNvPr id="265" name="n_4mainValue【橋りょう・トンネル】&#10;一人当たり有形固定資産（償却資産）額"/>
        <xdr:cNvSpPr txBox="1"/>
      </xdr:nvSpPr>
      <xdr:spPr>
        <a:xfrm>
          <a:off x="6006045" y="908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90" name="直線コネクタ 289"/>
        <xdr:cNvCxnSpPr/>
      </xdr:nvCxnSpPr>
      <xdr:spPr>
        <a:xfrm flipV="1">
          <a:off x="4177665" y="12992736"/>
          <a:ext cx="0" cy="1326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21640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1084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93" name="【公営住宅】&#10;有形固定資産減価償却率最大値テキスト"/>
        <xdr:cNvSpPr txBox="1"/>
      </xdr:nvSpPr>
      <xdr:spPr>
        <a:xfrm>
          <a:off x="4216400" y="1277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94" name="直線コネクタ 293"/>
        <xdr:cNvCxnSpPr/>
      </xdr:nvCxnSpPr>
      <xdr:spPr>
        <a:xfrm>
          <a:off x="4108450" y="12992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167657</xdr:rowOff>
    </xdr:from>
    <xdr:ext cx="405111" cy="259045"/>
    <xdr:sp macro="" textlink="">
      <xdr:nvSpPr>
        <xdr:cNvPr id="295" name="【公営住宅】&#10;有形固定資産減価償却率平均値テキスト"/>
        <xdr:cNvSpPr txBox="1"/>
      </xdr:nvSpPr>
      <xdr:spPr>
        <a:xfrm>
          <a:off x="4216400" y="13712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296" name="フローチャート: 判断 295"/>
        <xdr:cNvSpPr/>
      </xdr:nvSpPr>
      <xdr:spPr>
        <a:xfrm>
          <a:off x="4127500" y="1372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31114</xdr:rowOff>
    </xdr:from>
    <xdr:to>
      <xdr:col>20</xdr:col>
      <xdr:colOff>38100</xdr:colOff>
      <xdr:row>83</xdr:row>
      <xdr:rowOff>132714</xdr:rowOff>
    </xdr:to>
    <xdr:sp macro="" textlink="">
      <xdr:nvSpPr>
        <xdr:cNvPr id="297" name="フローチャート: 判断 296"/>
        <xdr:cNvSpPr/>
      </xdr:nvSpPr>
      <xdr:spPr>
        <a:xfrm>
          <a:off x="3384550" y="137407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65405</xdr:rowOff>
    </xdr:from>
    <xdr:to>
      <xdr:col>15</xdr:col>
      <xdr:colOff>101600</xdr:colOff>
      <xdr:row>83</xdr:row>
      <xdr:rowOff>167005</xdr:rowOff>
    </xdr:to>
    <xdr:sp macro="" textlink="">
      <xdr:nvSpPr>
        <xdr:cNvPr id="298" name="フローチャート: 判断 297"/>
        <xdr:cNvSpPr/>
      </xdr:nvSpPr>
      <xdr:spPr>
        <a:xfrm>
          <a:off x="2571750" y="1377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48261</xdr:rowOff>
    </xdr:from>
    <xdr:to>
      <xdr:col>10</xdr:col>
      <xdr:colOff>165100</xdr:colOff>
      <xdr:row>83</xdr:row>
      <xdr:rowOff>149861</xdr:rowOff>
    </xdr:to>
    <xdr:sp macro="" textlink="">
      <xdr:nvSpPr>
        <xdr:cNvPr id="299" name="フローチャート: 判断 298"/>
        <xdr:cNvSpPr/>
      </xdr:nvSpPr>
      <xdr:spPr>
        <a:xfrm>
          <a:off x="1778000" y="1375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17780</xdr:rowOff>
    </xdr:from>
    <xdr:to>
      <xdr:col>6</xdr:col>
      <xdr:colOff>38100</xdr:colOff>
      <xdr:row>83</xdr:row>
      <xdr:rowOff>119380</xdr:rowOff>
    </xdr:to>
    <xdr:sp macro="" textlink="">
      <xdr:nvSpPr>
        <xdr:cNvPr id="300" name="フローチャート: 判断 299"/>
        <xdr:cNvSpPr/>
      </xdr:nvSpPr>
      <xdr:spPr>
        <a:xfrm>
          <a:off x="984250" y="137274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84455</xdr:rowOff>
    </xdr:from>
    <xdr:to>
      <xdr:col>24</xdr:col>
      <xdr:colOff>114300</xdr:colOff>
      <xdr:row>83</xdr:row>
      <xdr:rowOff>14605</xdr:rowOff>
    </xdr:to>
    <xdr:sp macro="" textlink="">
      <xdr:nvSpPr>
        <xdr:cNvPr id="306" name="楕円 305"/>
        <xdr:cNvSpPr/>
      </xdr:nvSpPr>
      <xdr:spPr>
        <a:xfrm>
          <a:off x="4127500" y="136290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107332</xdr:rowOff>
    </xdr:from>
    <xdr:ext cx="405111" cy="259045"/>
    <xdr:sp macro="" textlink="">
      <xdr:nvSpPr>
        <xdr:cNvPr id="307" name="【公営住宅】&#10;有形固定資産減価償却率該当値テキスト"/>
        <xdr:cNvSpPr txBox="1"/>
      </xdr:nvSpPr>
      <xdr:spPr>
        <a:xfrm>
          <a:off x="4216400" y="13486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17780</xdr:rowOff>
    </xdr:from>
    <xdr:to>
      <xdr:col>20</xdr:col>
      <xdr:colOff>38100</xdr:colOff>
      <xdr:row>82</xdr:row>
      <xdr:rowOff>119380</xdr:rowOff>
    </xdr:to>
    <xdr:sp macro="" textlink="">
      <xdr:nvSpPr>
        <xdr:cNvPr id="308" name="楕円 307"/>
        <xdr:cNvSpPr/>
      </xdr:nvSpPr>
      <xdr:spPr>
        <a:xfrm>
          <a:off x="3384550" y="135623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68580</xdr:rowOff>
    </xdr:from>
    <xdr:to>
      <xdr:col>24</xdr:col>
      <xdr:colOff>63500</xdr:colOff>
      <xdr:row>82</xdr:row>
      <xdr:rowOff>135255</xdr:rowOff>
    </xdr:to>
    <xdr:cxnSp macro="">
      <xdr:nvCxnSpPr>
        <xdr:cNvPr id="309" name="直線コネクタ 308"/>
        <xdr:cNvCxnSpPr/>
      </xdr:nvCxnSpPr>
      <xdr:spPr>
        <a:xfrm>
          <a:off x="3429000" y="13613130"/>
          <a:ext cx="7493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154939</xdr:rowOff>
    </xdr:from>
    <xdr:to>
      <xdr:col>15</xdr:col>
      <xdr:colOff>101600</xdr:colOff>
      <xdr:row>82</xdr:row>
      <xdr:rowOff>85089</xdr:rowOff>
    </xdr:to>
    <xdr:sp macro="" textlink="">
      <xdr:nvSpPr>
        <xdr:cNvPr id="310" name="楕円 309"/>
        <xdr:cNvSpPr/>
      </xdr:nvSpPr>
      <xdr:spPr>
        <a:xfrm>
          <a:off x="2571750" y="135343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34289</xdr:rowOff>
    </xdr:from>
    <xdr:to>
      <xdr:col>19</xdr:col>
      <xdr:colOff>177800</xdr:colOff>
      <xdr:row>82</xdr:row>
      <xdr:rowOff>68580</xdr:rowOff>
    </xdr:to>
    <xdr:cxnSp macro="">
      <xdr:nvCxnSpPr>
        <xdr:cNvPr id="311" name="直線コネクタ 310"/>
        <xdr:cNvCxnSpPr/>
      </xdr:nvCxnSpPr>
      <xdr:spPr>
        <a:xfrm>
          <a:off x="2622550" y="13578839"/>
          <a:ext cx="80645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128270</xdr:rowOff>
    </xdr:from>
    <xdr:to>
      <xdr:col>10</xdr:col>
      <xdr:colOff>165100</xdr:colOff>
      <xdr:row>82</xdr:row>
      <xdr:rowOff>58420</xdr:rowOff>
    </xdr:to>
    <xdr:sp macro="" textlink="">
      <xdr:nvSpPr>
        <xdr:cNvPr id="312" name="楕円 311"/>
        <xdr:cNvSpPr/>
      </xdr:nvSpPr>
      <xdr:spPr>
        <a:xfrm>
          <a:off x="1778000" y="13507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7620</xdr:rowOff>
    </xdr:from>
    <xdr:to>
      <xdr:col>15</xdr:col>
      <xdr:colOff>50800</xdr:colOff>
      <xdr:row>82</xdr:row>
      <xdr:rowOff>34289</xdr:rowOff>
    </xdr:to>
    <xdr:cxnSp macro="">
      <xdr:nvCxnSpPr>
        <xdr:cNvPr id="313" name="直線コネクタ 312"/>
        <xdr:cNvCxnSpPr/>
      </xdr:nvCxnSpPr>
      <xdr:spPr>
        <a:xfrm>
          <a:off x="1828800" y="13552170"/>
          <a:ext cx="79375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95886</xdr:rowOff>
    </xdr:from>
    <xdr:to>
      <xdr:col>6</xdr:col>
      <xdr:colOff>38100</xdr:colOff>
      <xdr:row>82</xdr:row>
      <xdr:rowOff>26036</xdr:rowOff>
    </xdr:to>
    <xdr:sp macro="" textlink="">
      <xdr:nvSpPr>
        <xdr:cNvPr id="314" name="楕円 313"/>
        <xdr:cNvSpPr/>
      </xdr:nvSpPr>
      <xdr:spPr>
        <a:xfrm>
          <a:off x="984250" y="1347533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146686</xdr:rowOff>
    </xdr:from>
    <xdr:to>
      <xdr:col>10</xdr:col>
      <xdr:colOff>114300</xdr:colOff>
      <xdr:row>82</xdr:row>
      <xdr:rowOff>7620</xdr:rowOff>
    </xdr:to>
    <xdr:cxnSp macro="">
      <xdr:nvCxnSpPr>
        <xdr:cNvPr id="315" name="直線コネクタ 314"/>
        <xdr:cNvCxnSpPr/>
      </xdr:nvCxnSpPr>
      <xdr:spPr>
        <a:xfrm>
          <a:off x="1028700" y="13526136"/>
          <a:ext cx="800100" cy="2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123841</xdr:rowOff>
    </xdr:from>
    <xdr:ext cx="405111" cy="259045"/>
    <xdr:sp macro="" textlink="">
      <xdr:nvSpPr>
        <xdr:cNvPr id="316" name="n_1aveValue【公営住宅】&#10;有形固定資産減価償却率"/>
        <xdr:cNvSpPr txBox="1"/>
      </xdr:nvSpPr>
      <xdr:spPr>
        <a:xfrm>
          <a:off x="3239144" y="13833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158132</xdr:rowOff>
    </xdr:from>
    <xdr:ext cx="405111" cy="259045"/>
    <xdr:sp macro="" textlink="">
      <xdr:nvSpPr>
        <xdr:cNvPr id="317" name="n_2aveValue【公営住宅】&#10;有形固定資産減価償却率"/>
        <xdr:cNvSpPr txBox="1"/>
      </xdr:nvSpPr>
      <xdr:spPr>
        <a:xfrm>
          <a:off x="2439044" y="13867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140988</xdr:rowOff>
    </xdr:from>
    <xdr:ext cx="405111" cy="259045"/>
    <xdr:sp macro="" textlink="">
      <xdr:nvSpPr>
        <xdr:cNvPr id="318" name="n_3aveValue【公営住宅】&#10;有形固定資産減価償却率"/>
        <xdr:cNvSpPr txBox="1"/>
      </xdr:nvSpPr>
      <xdr:spPr>
        <a:xfrm>
          <a:off x="1645294" y="13850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110507</xdr:rowOff>
    </xdr:from>
    <xdr:ext cx="405111" cy="259045"/>
    <xdr:sp macro="" textlink="">
      <xdr:nvSpPr>
        <xdr:cNvPr id="319" name="n_4aveValue【公営住宅】&#10;有形固定資産減価償却率"/>
        <xdr:cNvSpPr txBox="1"/>
      </xdr:nvSpPr>
      <xdr:spPr>
        <a:xfrm>
          <a:off x="851544" y="1382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135907</xdr:rowOff>
    </xdr:from>
    <xdr:ext cx="405111" cy="259045"/>
    <xdr:sp macro="" textlink="">
      <xdr:nvSpPr>
        <xdr:cNvPr id="320" name="n_1mainValue【公営住宅】&#10;有形固定資産減価償却率"/>
        <xdr:cNvSpPr txBox="1"/>
      </xdr:nvSpPr>
      <xdr:spPr>
        <a:xfrm>
          <a:off x="3239144" y="1335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101616</xdr:rowOff>
    </xdr:from>
    <xdr:ext cx="405111" cy="259045"/>
    <xdr:sp macro="" textlink="">
      <xdr:nvSpPr>
        <xdr:cNvPr id="321" name="n_2mainValue【公営住宅】&#10;有形固定資産減価償却率"/>
        <xdr:cNvSpPr txBox="1"/>
      </xdr:nvSpPr>
      <xdr:spPr>
        <a:xfrm>
          <a:off x="2439044" y="1331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74947</xdr:rowOff>
    </xdr:from>
    <xdr:ext cx="405111" cy="259045"/>
    <xdr:sp macro="" textlink="">
      <xdr:nvSpPr>
        <xdr:cNvPr id="322" name="n_3mainValue【公営住宅】&#10;有形固定資産減価償却率"/>
        <xdr:cNvSpPr txBox="1"/>
      </xdr:nvSpPr>
      <xdr:spPr>
        <a:xfrm>
          <a:off x="1645294" y="1328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42563</xdr:rowOff>
    </xdr:from>
    <xdr:ext cx="405111" cy="259045"/>
    <xdr:sp macro="" textlink="">
      <xdr:nvSpPr>
        <xdr:cNvPr id="323" name="n_4mainValue【公営住宅】&#10;有形固定資産減価償却率"/>
        <xdr:cNvSpPr txBox="1"/>
      </xdr:nvSpPr>
      <xdr:spPr>
        <a:xfrm>
          <a:off x="851544"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84</xdr:row>
      <xdr:rowOff>42834</xdr:rowOff>
    </xdr:from>
    <xdr:ext cx="531299" cy="259045"/>
    <xdr:sp macro="" textlink="">
      <xdr:nvSpPr>
        <xdr:cNvPr id="337" name="テキスト ボックス 336"/>
        <xdr:cNvSpPr txBox="1"/>
      </xdr:nvSpPr>
      <xdr:spPr>
        <a:xfrm>
          <a:off x="5482151" y="139175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59163</xdr:rowOff>
    </xdr:from>
    <xdr:ext cx="531299" cy="259045"/>
    <xdr:sp macro="" textlink="">
      <xdr:nvSpPr>
        <xdr:cNvPr id="339" name="テキスト ボックス 338"/>
        <xdr:cNvSpPr txBox="1"/>
      </xdr:nvSpPr>
      <xdr:spPr>
        <a:xfrm>
          <a:off x="5482151" y="136037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75491</xdr:rowOff>
    </xdr:from>
    <xdr:ext cx="531299" cy="259045"/>
    <xdr:sp macro="" textlink="">
      <xdr:nvSpPr>
        <xdr:cNvPr id="341" name="テキスト ボックス 340"/>
        <xdr:cNvSpPr txBox="1"/>
      </xdr:nvSpPr>
      <xdr:spPr>
        <a:xfrm>
          <a:off x="5482151" y="132898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3" name="テキスト ボックス 342"/>
        <xdr:cNvSpPr txBox="1"/>
      </xdr:nvSpPr>
      <xdr:spPr>
        <a:xfrm>
          <a:off x="5482151" y="129759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5" name="テキスト ボックス 344"/>
        <xdr:cNvSpPr txBox="1"/>
      </xdr:nvSpPr>
      <xdr:spPr>
        <a:xfrm>
          <a:off x="5482151" y="1266209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7" name="テキスト ボックス 346"/>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124282</xdr:rowOff>
    </xdr:from>
    <xdr:to>
      <xdr:col>54</xdr:col>
      <xdr:colOff>189865</xdr:colOff>
      <xdr:row>86</xdr:row>
      <xdr:rowOff>166932</xdr:rowOff>
    </xdr:to>
    <xdr:cxnSp macro="">
      <xdr:nvCxnSpPr>
        <xdr:cNvPr id="349" name="直線コネクタ 348"/>
        <xdr:cNvCxnSpPr/>
      </xdr:nvCxnSpPr>
      <xdr:spPr>
        <a:xfrm flipV="1">
          <a:off x="9429115" y="12843332"/>
          <a:ext cx="0" cy="1528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170759</xdr:rowOff>
    </xdr:from>
    <xdr:ext cx="469744" cy="259045"/>
    <xdr:sp macro="" textlink="">
      <xdr:nvSpPr>
        <xdr:cNvPr id="350" name="【公営住宅】&#10;一人当たり面積最小値テキスト"/>
        <xdr:cNvSpPr txBox="1"/>
      </xdr:nvSpPr>
      <xdr:spPr>
        <a:xfrm>
          <a:off x="9467850" y="1436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166932</xdr:rowOff>
    </xdr:from>
    <xdr:to>
      <xdr:col>55</xdr:col>
      <xdr:colOff>88900</xdr:colOff>
      <xdr:row>86</xdr:row>
      <xdr:rowOff>166932</xdr:rowOff>
    </xdr:to>
    <xdr:cxnSp macro="">
      <xdr:nvCxnSpPr>
        <xdr:cNvPr id="351" name="直線コネクタ 350"/>
        <xdr:cNvCxnSpPr/>
      </xdr:nvCxnSpPr>
      <xdr:spPr>
        <a:xfrm>
          <a:off x="9359900" y="143718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70959</xdr:rowOff>
    </xdr:from>
    <xdr:ext cx="534377" cy="259045"/>
    <xdr:sp macro="" textlink="">
      <xdr:nvSpPr>
        <xdr:cNvPr id="352" name="【公営住宅】&#10;一人当たり面積最大値テキスト"/>
        <xdr:cNvSpPr txBox="1"/>
      </xdr:nvSpPr>
      <xdr:spPr>
        <a:xfrm>
          <a:off x="9467850" y="1262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124282</xdr:rowOff>
    </xdr:from>
    <xdr:to>
      <xdr:col>55</xdr:col>
      <xdr:colOff>88900</xdr:colOff>
      <xdr:row>77</xdr:row>
      <xdr:rowOff>124282</xdr:rowOff>
    </xdr:to>
    <xdr:cxnSp macro="">
      <xdr:nvCxnSpPr>
        <xdr:cNvPr id="353" name="直線コネクタ 352"/>
        <xdr:cNvCxnSpPr/>
      </xdr:nvCxnSpPr>
      <xdr:spPr>
        <a:xfrm>
          <a:off x="9359900" y="128433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76438</xdr:rowOff>
    </xdr:from>
    <xdr:ext cx="469744" cy="259045"/>
    <xdr:sp macro="" textlink="">
      <xdr:nvSpPr>
        <xdr:cNvPr id="354" name="【公営住宅】&#10;一人当たり面積平均値テキスト"/>
        <xdr:cNvSpPr txBox="1"/>
      </xdr:nvSpPr>
      <xdr:spPr>
        <a:xfrm>
          <a:off x="9467850" y="14116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53561</xdr:rowOff>
    </xdr:from>
    <xdr:to>
      <xdr:col>55</xdr:col>
      <xdr:colOff>50800</xdr:colOff>
      <xdr:row>86</xdr:row>
      <xdr:rowOff>155161</xdr:rowOff>
    </xdr:to>
    <xdr:sp macro="" textlink="">
      <xdr:nvSpPr>
        <xdr:cNvPr id="355" name="フローチャート: 判断 354"/>
        <xdr:cNvSpPr/>
      </xdr:nvSpPr>
      <xdr:spPr>
        <a:xfrm>
          <a:off x="9398000" y="142585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24171</xdr:rowOff>
    </xdr:from>
    <xdr:to>
      <xdr:col>50</xdr:col>
      <xdr:colOff>165100</xdr:colOff>
      <xdr:row>86</xdr:row>
      <xdr:rowOff>125771</xdr:rowOff>
    </xdr:to>
    <xdr:sp macro="" textlink="">
      <xdr:nvSpPr>
        <xdr:cNvPr id="356" name="フローチャート: 判断 355"/>
        <xdr:cNvSpPr/>
      </xdr:nvSpPr>
      <xdr:spPr>
        <a:xfrm>
          <a:off x="8636000" y="1422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22211</xdr:rowOff>
    </xdr:from>
    <xdr:to>
      <xdr:col>46</xdr:col>
      <xdr:colOff>38100</xdr:colOff>
      <xdr:row>86</xdr:row>
      <xdr:rowOff>123811</xdr:rowOff>
    </xdr:to>
    <xdr:sp macro="" textlink="">
      <xdr:nvSpPr>
        <xdr:cNvPr id="357" name="フローチャート: 判断 356"/>
        <xdr:cNvSpPr/>
      </xdr:nvSpPr>
      <xdr:spPr>
        <a:xfrm>
          <a:off x="7842250" y="142271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19664</xdr:rowOff>
    </xdr:from>
    <xdr:to>
      <xdr:col>41</xdr:col>
      <xdr:colOff>101600</xdr:colOff>
      <xdr:row>86</xdr:row>
      <xdr:rowOff>121264</xdr:rowOff>
    </xdr:to>
    <xdr:sp macro="" textlink="">
      <xdr:nvSpPr>
        <xdr:cNvPr id="358" name="フローチャート: 判断 357"/>
        <xdr:cNvSpPr/>
      </xdr:nvSpPr>
      <xdr:spPr>
        <a:xfrm>
          <a:off x="7029450" y="142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86</xdr:row>
      <xdr:rowOff>25281</xdr:rowOff>
    </xdr:from>
    <xdr:to>
      <xdr:col>36</xdr:col>
      <xdr:colOff>165100</xdr:colOff>
      <xdr:row>86</xdr:row>
      <xdr:rowOff>126881</xdr:rowOff>
    </xdr:to>
    <xdr:sp macro="" textlink="">
      <xdr:nvSpPr>
        <xdr:cNvPr id="359" name="フローチャート: 判断 358"/>
        <xdr:cNvSpPr/>
      </xdr:nvSpPr>
      <xdr:spPr>
        <a:xfrm>
          <a:off x="6235700" y="14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76291</xdr:rowOff>
    </xdr:from>
    <xdr:to>
      <xdr:col>55</xdr:col>
      <xdr:colOff>50800</xdr:colOff>
      <xdr:row>87</xdr:row>
      <xdr:rowOff>6441</xdr:rowOff>
    </xdr:to>
    <xdr:sp macro="" textlink="">
      <xdr:nvSpPr>
        <xdr:cNvPr id="365" name="楕円 364"/>
        <xdr:cNvSpPr/>
      </xdr:nvSpPr>
      <xdr:spPr>
        <a:xfrm>
          <a:off x="9398000" y="142812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31989</xdr:rowOff>
    </xdr:from>
    <xdr:ext cx="469744" cy="259045"/>
    <xdr:sp macro="" textlink="">
      <xdr:nvSpPr>
        <xdr:cNvPr id="366" name="【公営住宅】&#10;一人当たり面積該当値テキスト"/>
        <xdr:cNvSpPr txBox="1"/>
      </xdr:nvSpPr>
      <xdr:spPr>
        <a:xfrm>
          <a:off x="9467850" y="1423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77107</xdr:rowOff>
    </xdr:from>
    <xdr:to>
      <xdr:col>50</xdr:col>
      <xdr:colOff>165100</xdr:colOff>
      <xdr:row>87</xdr:row>
      <xdr:rowOff>7257</xdr:rowOff>
    </xdr:to>
    <xdr:sp macro="" textlink="">
      <xdr:nvSpPr>
        <xdr:cNvPr id="367" name="楕円 366"/>
        <xdr:cNvSpPr/>
      </xdr:nvSpPr>
      <xdr:spPr>
        <a:xfrm>
          <a:off x="8636000" y="142820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127091</xdr:rowOff>
    </xdr:from>
    <xdr:to>
      <xdr:col>55</xdr:col>
      <xdr:colOff>0</xdr:colOff>
      <xdr:row>86</xdr:row>
      <xdr:rowOff>127907</xdr:rowOff>
    </xdr:to>
    <xdr:cxnSp macro="">
      <xdr:nvCxnSpPr>
        <xdr:cNvPr id="368" name="直線コネクタ 367"/>
        <xdr:cNvCxnSpPr/>
      </xdr:nvCxnSpPr>
      <xdr:spPr>
        <a:xfrm flipV="1">
          <a:off x="8686800" y="14332041"/>
          <a:ext cx="74295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77891</xdr:rowOff>
    </xdr:from>
    <xdr:to>
      <xdr:col>46</xdr:col>
      <xdr:colOff>38100</xdr:colOff>
      <xdr:row>87</xdr:row>
      <xdr:rowOff>8041</xdr:rowOff>
    </xdr:to>
    <xdr:sp macro="" textlink="">
      <xdr:nvSpPr>
        <xdr:cNvPr id="369" name="楕円 368"/>
        <xdr:cNvSpPr/>
      </xdr:nvSpPr>
      <xdr:spPr>
        <a:xfrm>
          <a:off x="7842250" y="142828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127907</xdr:rowOff>
    </xdr:from>
    <xdr:to>
      <xdr:col>50</xdr:col>
      <xdr:colOff>114300</xdr:colOff>
      <xdr:row>86</xdr:row>
      <xdr:rowOff>128691</xdr:rowOff>
    </xdr:to>
    <xdr:cxnSp macro="">
      <xdr:nvCxnSpPr>
        <xdr:cNvPr id="370" name="直線コネクタ 369"/>
        <xdr:cNvCxnSpPr/>
      </xdr:nvCxnSpPr>
      <xdr:spPr>
        <a:xfrm flipV="1">
          <a:off x="7886700" y="14332857"/>
          <a:ext cx="8001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78249</xdr:rowOff>
    </xdr:from>
    <xdr:to>
      <xdr:col>41</xdr:col>
      <xdr:colOff>101600</xdr:colOff>
      <xdr:row>87</xdr:row>
      <xdr:rowOff>8399</xdr:rowOff>
    </xdr:to>
    <xdr:sp macro="" textlink="">
      <xdr:nvSpPr>
        <xdr:cNvPr id="371" name="楕円 370"/>
        <xdr:cNvSpPr/>
      </xdr:nvSpPr>
      <xdr:spPr>
        <a:xfrm>
          <a:off x="7029450" y="142831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128691</xdr:rowOff>
    </xdr:from>
    <xdr:to>
      <xdr:col>45</xdr:col>
      <xdr:colOff>177800</xdr:colOff>
      <xdr:row>86</xdr:row>
      <xdr:rowOff>129049</xdr:rowOff>
    </xdr:to>
    <xdr:cxnSp macro="">
      <xdr:nvCxnSpPr>
        <xdr:cNvPr id="372" name="直線コネクタ 371"/>
        <xdr:cNvCxnSpPr/>
      </xdr:nvCxnSpPr>
      <xdr:spPr>
        <a:xfrm flipV="1">
          <a:off x="7080250" y="14333641"/>
          <a:ext cx="80645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78707</xdr:rowOff>
    </xdr:from>
    <xdr:to>
      <xdr:col>36</xdr:col>
      <xdr:colOff>165100</xdr:colOff>
      <xdr:row>87</xdr:row>
      <xdr:rowOff>8857</xdr:rowOff>
    </xdr:to>
    <xdr:sp macro="" textlink="">
      <xdr:nvSpPr>
        <xdr:cNvPr id="373" name="楕円 372"/>
        <xdr:cNvSpPr/>
      </xdr:nvSpPr>
      <xdr:spPr>
        <a:xfrm>
          <a:off x="6235700" y="142836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129049</xdr:rowOff>
    </xdr:from>
    <xdr:to>
      <xdr:col>41</xdr:col>
      <xdr:colOff>50800</xdr:colOff>
      <xdr:row>86</xdr:row>
      <xdr:rowOff>129507</xdr:rowOff>
    </xdr:to>
    <xdr:cxnSp macro="">
      <xdr:nvCxnSpPr>
        <xdr:cNvPr id="374" name="直線コネクタ 373"/>
        <xdr:cNvCxnSpPr/>
      </xdr:nvCxnSpPr>
      <xdr:spPr>
        <a:xfrm flipV="1">
          <a:off x="6286500" y="14333999"/>
          <a:ext cx="79375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142298</xdr:rowOff>
    </xdr:from>
    <xdr:ext cx="469744" cy="259045"/>
    <xdr:sp macro="" textlink="">
      <xdr:nvSpPr>
        <xdr:cNvPr id="375" name="n_1aveValue【公営住宅】&#10;一人当たり面積"/>
        <xdr:cNvSpPr txBox="1"/>
      </xdr:nvSpPr>
      <xdr:spPr>
        <a:xfrm>
          <a:off x="8458277" y="1401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140338</xdr:rowOff>
    </xdr:from>
    <xdr:ext cx="469744" cy="259045"/>
    <xdr:sp macro="" textlink="">
      <xdr:nvSpPr>
        <xdr:cNvPr id="376" name="n_2aveValue【公営住宅】&#10;一人当たり面積"/>
        <xdr:cNvSpPr txBox="1"/>
      </xdr:nvSpPr>
      <xdr:spPr>
        <a:xfrm>
          <a:off x="7677227" y="1401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137791</xdr:rowOff>
    </xdr:from>
    <xdr:ext cx="469744" cy="259045"/>
    <xdr:sp macro="" textlink="">
      <xdr:nvSpPr>
        <xdr:cNvPr id="377" name="n_3aveValue【公営住宅】&#10;一人当たり面積"/>
        <xdr:cNvSpPr txBox="1"/>
      </xdr:nvSpPr>
      <xdr:spPr>
        <a:xfrm>
          <a:off x="6864427" y="14012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143408</xdr:rowOff>
    </xdr:from>
    <xdr:ext cx="469744" cy="259045"/>
    <xdr:sp macro="" textlink="">
      <xdr:nvSpPr>
        <xdr:cNvPr id="378" name="n_4aveValue【公営住宅】&#10;一人当たり面積"/>
        <xdr:cNvSpPr txBox="1"/>
      </xdr:nvSpPr>
      <xdr:spPr>
        <a:xfrm>
          <a:off x="6070677" y="1401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169834</xdr:rowOff>
    </xdr:from>
    <xdr:ext cx="469744" cy="259045"/>
    <xdr:sp macro="" textlink="">
      <xdr:nvSpPr>
        <xdr:cNvPr id="379" name="n_1mainValue【公営住宅】&#10;一人当たり面積"/>
        <xdr:cNvSpPr txBox="1"/>
      </xdr:nvSpPr>
      <xdr:spPr>
        <a:xfrm>
          <a:off x="8458277" y="1436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170618</xdr:rowOff>
    </xdr:from>
    <xdr:ext cx="469744" cy="259045"/>
    <xdr:sp macro="" textlink="">
      <xdr:nvSpPr>
        <xdr:cNvPr id="380" name="n_2mainValue【公営住宅】&#10;一人当たり面積"/>
        <xdr:cNvSpPr txBox="1"/>
      </xdr:nvSpPr>
      <xdr:spPr>
        <a:xfrm>
          <a:off x="7677227" y="14369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170976</xdr:rowOff>
    </xdr:from>
    <xdr:ext cx="469744" cy="259045"/>
    <xdr:sp macro="" textlink="">
      <xdr:nvSpPr>
        <xdr:cNvPr id="381" name="n_3mainValue【公営住宅】&#10;一人当たり面積"/>
        <xdr:cNvSpPr txBox="1"/>
      </xdr:nvSpPr>
      <xdr:spPr>
        <a:xfrm>
          <a:off x="6864427" y="1436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171434</xdr:rowOff>
    </xdr:from>
    <xdr:ext cx="469744" cy="259045"/>
    <xdr:sp macro="" textlink="">
      <xdr:nvSpPr>
        <xdr:cNvPr id="382" name="n_4mainValue【公営住宅】&#10;一人当たり面積"/>
        <xdr:cNvSpPr txBox="1"/>
      </xdr:nvSpPr>
      <xdr:spPr>
        <a:xfrm>
          <a:off x="6070677" y="1437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0" name="直線コネクタ 409"/>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1" name="テキスト ボックス 410"/>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2" name="直線コネクタ 411"/>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3" name="テキスト ボックス 412"/>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4" name="直線コネクタ 413"/>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5" name="テキスト ボックス 414"/>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6" name="直線コネクタ 415"/>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7" name="テキスト ボックス 416"/>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8" name="直線コネクタ 417"/>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9" name="テキスト ボックス 418"/>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0" name="直線コネクタ 419"/>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1" name="テキスト ボックス 420"/>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3"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4" name="直線コネクタ 423"/>
        <xdr:cNvCxnSpPr/>
      </xdr:nvCxnSpPr>
      <xdr:spPr>
        <a:xfrm flipV="1">
          <a:off x="14699614" y="556514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5" name="【認定こども園・幼稚園・保育所】&#10;有形固定資産減価償却率最小値テキスト"/>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6" name="直線コネクタ 425"/>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7" name="【認定こども園・幼稚園・保育所】&#10;有形固定資産減価償却率最大値テキスト"/>
        <xdr:cNvSpPr txBox="1"/>
      </xdr:nvSpPr>
      <xdr:spPr>
        <a:xfrm>
          <a:off x="14738350" y="53467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8" name="直線コネクタ 427"/>
        <xdr:cNvCxnSpPr/>
      </xdr:nvCxnSpPr>
      <xdr:spPr>
        <a:xfrm>
          <a:off x="14611350" y="5565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429" name="【認定こども園・幼稚園・保育所】&#10;有形固定資産減価償却率平均値テキスト"/>
        <xdr:cNvSpPr txBox="1"/>
      </xdr:nvSpPr>
      <xdr:spPr>
        <a:xfrm>
          <a:off x="14738350" y="62774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430" name="フローチャート: 判断 429"/>
        <xdr:cNvSpPr/>
      </xdr:nvSpPr>
      <xdr:spPr>
        <a:xfrm>
          <a:off x="14649450" y="629901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129903</xdr:rowOff>
    </xdr:from>
    <xdr:to>
      <xdr:col>81</xdr:col>
      <xdr:colOff>101600</xdr:colOff>
      <xdr:row>38</xdr:row>
      <xdr:rowOff>60053</xdr:rowOff>
    </xdr:to>
    <xdr:sp macro="" textlink="">
      <xdr:nvSpPr>
        <xdr:cNvPr id="431" name="フローチャート: 判断 430"/>
        <xdr:cNvSpPr/>
      </xdr:nvSpPr>
      <xdr:spPr>
        <a:xfrm>
          <a:off x="13887450" y="62449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147864</xdr:rowOff>
    </xdr:from>
    <xdr:to>
      <xdr:col>76</xdr:col>
      <xdr:colOff>165100</xdr:colOff>
      <xdr:row>38</xdr:row>
      <xdr:rowOff>78014</xdr:rowOff>
    </xdr:to>
    <xdr:sp macro="" textlink="">
      <xdr:nvSpPr>
        <xdr:cNvPr id="432" name="フローチャート: 判断 431"/>
        <xdr:cNvSpPr/>
      </xdr:nvSpPr>
      <xdr:spPr>
        <a:xfrm>
          <a:off x="13093700" y="62629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131536</xdr:rowOff>
    </xdr:from>
    <xdr:to>
      <xdr:col>72</xdr:col>
      <xdr:colOff>38100</xdr:colOff>
      <xdr:row>38</xdr:row>
      <xdr:rowOff>61686</xdr:rowOff>
    </xdr:to>
    <xdr:sp macro="" textlink="">
      <xdr:nvSpPr>
        <xdr:cNvPr id="433" name="フローチャート: 判断 432"/>
        <xdr:cNvSpPr/>
      </xdr:nvSpPr>
      <xdr:spPr>
        <a:xfrm>
          <a:off x="12299950" y="62465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146231</xdr:rowOff>
    </xdr:from>
    <xdr:to>
      <xdr:col>67</xdr:col>
      <xdr:colOff>101600</xdr:colOff>
      <xdr:row>38</xdr:row>
      <xdr:rowOff>76381</xdr:rowOff>
    </xdr:to>
    <xdr:sp macro="" textlink="">
      <xdr:nvSpPr>
        <xdr:cNvPr id="434" name="フローチャート: 判断 433"/>
        <xdr:cNvSpPr/>
      </xdr:nvSpPr>
      <xdr:spPr>
        <a:xfrm>
          <a:off x="11487150" y="626128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5" name="テキスト ボックス 434"/>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10704</xdr:rowOff>
    </xdr:from>
    <xdr:to>
      <xdr:col>85</xdr:col>
      <xdr:colOff>177800</xdr:colOff>
      <xdr:row>36</xdr:row>
      <xdr:rowOff>112304</xdr:rowOff>
    </xdr:to>
    <xdr:sp macro="" textlink="">
      <xdr:nvSpPr>
        <xdr:cNvPr id="440" name="楕円 439"/>
        <xdr:cNvSpPr/>
      </xdr:nvSpPr>
      <xdr:spPr>
        <a:xfrm>
          <a:off x="14649450" y="596065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33581</xdr:rowOff>
    </xdr:from>
    <xdr:ext cx="405111" cy="259045"/>
    <xdr:sp macro="" textlink="">
      <xdr:nvSpPr>
        <xdr:cNvPr id="441" name="【認定こども園・幼稚園・保育所】&#10;有形固定資産減価償却率該当値テキスト"/>
        <xdr:cNvSpPr txBox="1"/>
      </xdr:nvSpPr>
      <xdr:spPr>
        <a:xfrm>
          <a:off x="14738350" y="5818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10704</xdr:rowOff>
    </xdr:from>
    <xdr:to>
      <xdr:col>81</xdr:col>
      <xdr:colOff>101600</xdr:colOff>
      <xdr:row>36</xdr:row>
      <xdr:rowOff>112304</xdr:rowOff>
    </xdr:to>
    <xdr:sp macro="" textlink="">
      <xdr:nvSpPr>
        <xdr:cNvPr id="442" name="楕円 441"/>
        <xdr:cNvSpPr/>
      </xdr:nvSpPr>
      <xdr:spPr>
        <a:xfrm>
          <a:off x="13887450" y="59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61504</xdr:rowOff>
    </xdr:from>
    <xdr:to>
      <xdr:col>85</xdr:col>
      <xdr:colOff>127000</xdr:colOff>
      <xdr:row>36</xdr:row>
      <xdr:rowOff>61504</xdr:rowOff>
    </xdr:to>
    <xdr:cxnSp macro="">
      <xdr:nvCxnSpPr>
        <xdr:cNvPr id="443" name="直線コネクタ 442"/>
        <xdr:cNvCxnSpPr/>
      </xdr:nvCxnSpPr>
      <xdr:spPr>
        <a:xfrm>
          <a:off x="13938250" y="601145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134801</xdr:rowOff>
    </xdr:from>
    <xdr:to>
      <xdr:col>76</xdr:col>
      <xdr:colOff>165100</xdr:colOff>
      <xdr:row>36</xdr:row>
      <xdr:rowOff>64951</xdr:rowOff>
    </xdr:to>
    <xdr:sp macro="" textlink="">
      <xdr:nvSpPr>
        <xdr:cNvPr id="444" name="楕円 443"/>
        <xdr:cNvSpPr/>
      </xdr:nvSpPr>
      <xdr:spPr>
        <a:xfrm>
          <a:off x="13093700" y="59196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14151</xdr:rowOff>
    </xdr:from>
    <xdr:to>
      <xdr:col>81</xdr:col>
      <xdr:colOff>50800</xdr:colOff>
      <xdr:row>36</xdr:row>
      <xdr:rowOff>61504</xdr:rowOff>
    </xdr:to>
    <xdr:cxnSp macro="">
      <xdr:nvCxnSpPr>
        <xdr:cNvPr id="445" name="直線コネクタ 444"/>
        <xdr:cNvCxnSpPr/>
      </xdr:nvCxnSpPr>
      <xdr:spPr>
        <a:xfrm>
          <a:off x="13144500" y="5964101"/>
          <a:ext cx="79375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85816</xdr:rowOff>
    </xdr:from>
    <xdr:to>
      <xdr:col>72</xdr:col>
      <xdr:colOff>38100</xdr:colOff>
      <xdr:row>36</xdr:row>
      <xdr:rowOff>15966</xdr:rowOff>
    </xdr:to>
    <xdr:sp macro="" textlink="">
      <xdr:nvSpPr>
        <xdr:cNvPr id="446" name="楕円 445"/>
        <xdr:cNvSpPr/>
      </xdr:nvSpPr>
      <xdr:spPr>
        <a:xfrm>
          <a:off x="12299950" y="587066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136616</xdr:rowOff>
    </xdr:from>
    <xdr:to>
      <xdr:col>76</xdr:col>
      <xdr:colOff>114300</xdr:colOff>
      <xdr:row>36</xdr:row>
      <xdr:rowOff>14151</xdr:rowOff>
    </xdr:to>
    <xdr:cxnSp macro="">
      <xdr:nvCxnSpPr>
        <xdr:cNvPr id="447" name="直線コネクタ 446"/>
        <xdr:cNvCxnSpPr/>
      </xdr:nvCxnSpPr>
      <xdr:spPr>
        <a:xfrm>
          <a:off x="12344400" y="5921466"/>
          <a:ext cx="800100" cy="4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126637</xdr:rowOff>
    </xdr:from>
    <xdr:to>
      <xdr:col>67</xdr:col>
      <xdr:colOff>101600</xdr:colOff>
      <xdr:row>36</xdr:row>
      <xdr:rowOff>56787</xdr:rowOff>
    </xdr:to>
    <xdr:sp macro="" textlink="">
      <xdr:nvSpPr>
        <xdr:cNvPr id="448" name="楕円 447"/>
        <xdr:cNvSpPr/>
      </xdr:nvSpPr>
      <xdr:spPr>
        <a:xfrm>
          <a:off x="11487150" y="59114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136616</xdr:rowOff>
    </xdr:from>
    <xdr:to>
      <xdr:col>71</xdr:col>
      <xdr:colOff>177800</xdr:colOff>
      <xdr:row>36</xdr:row>
      <xdr:rowOff>5987</xdr:rowOff>
    </xdr:to>
    <xdr:cxnSp macro="">
      <xdr:nvCxnSpPr>
        <xdr:cNvPr id="449" name="直線コネクタ 448"/>
        <xdr:cNvCxnSpPr/>
      </xdr:nvCxnSpPr>
      <xdr:spPr>
        <a:xfrm flipV="1">
          <a:off x="11537950" y="5921466"/>
          <a:ext cx="80645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51180</xdr:rowOff>
    </xdr:from>
    <xdr:ext cx="405111" cy="259045"/>
    <xdr:sp macro="" textlink="">
      <xdr:nvSpPr>
        <xdr:cNvPr id="450" name="n_1aveValue【認定こども園・幼稚園・保育所】&#10;有形固定資産減価償却率"/>
        <xdr:cNvSpPr txBox="1"/>
      </xdr:nvSpPr>
      <xdr:spPr>
        <a:xfrm>
          <a:off x="13742044" y="633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69142</xdr:rowOff>
    </xdr:from>
    <xdr:ext cx="405111" cy="259045"/>
    <xdr:sp macro="" textlink="">
      <xdr:nvSpPr>
        <xdr:cNvPr id="451" name="n_2aveValue【認定こども園・幼稚園・保育所】&#10;有形固定資産減価償却率"/>
        <xdr:cNvSpPr txBox="1"/>
      </xdr:nvSpPr>
      <xdr:spPr>
        <a:xfrm>
          <a:off x="12960994" y="6349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52812</xdr:rowOff>
    </xdr:from>
    <xdr:ext cx="405111" cy="259045"/>
    <xdr:sp macro="" textlink="">
      <xdr:nvSpPr>
        <xdr:cNvPr id="452" name="n_3aveValue【認定こども園・幼稚園・保育所】&#10;有形固定資産減価償却率"/>
        <xdr:cNvSpPr txBox="1"/>
      </xdr:nvSpPr>
      <xdr:spPr>
        <a:xfrm>
          <a:off x="12167244" y="6332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67508</xdr:rowOff>
    </xdr:from>
    <xdr:ext cx="405111" cy="259045"/>
    <xdr:sp macro="" textlink="">
      <xdr:nvSpPr>
        <xdr:cNvPr id="453" name="n_4aveValue【認定こども園・幼稚園・保育所】&#10;有形固定資産減価償却率"/>
        <xdr:cNvSpPr txBox="1"/>
      </xdr:nvSpPr>
      <xdr:spPr>
        <a:xfrm>
          <a:off x="11354444" y="6347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128831</xdr:rowOff>
    </xdr:from>
    <xdr:ext cx="405111" cy="259045"/>
    <xdr:sp macro="" textlink="">
      <xdr:nvSpPr>
        <xdr:cNvPr id="454" name="n_1mainValue【認定こども園・幼稚園・保育所】&#10;有形固定資産減価償却率"/>
        <xdr:cNvSpPr txBox="1"/>
      </xdr:nvSpPr>
      <xdr:spPr>
        <a:xfrm>
          <a:off x="13742044" y="574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81478</xdr:rowOff>
    </xdr:from>
    <xdr:ext cx="405111" cy="259045"/>
    <xdr:sp macro="" textlink="">
      <xdr:nvSpPr>
        <xdr:cNvPr id="455" name="n_2mainValue【認定こども園・幼稚園・保育所】&#10;有形固定資産減価償却率"/>
        <xdr:cNvSpPr txBox="1"/>
      </xdr:nvSpPr>
      <xdr:spPr>
        <a:xfrm>
          <a:off x="12960994" y="57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32493</xdr:rowOff>
    </xdr:from>
    <xdr:ext cx="405111" cy="259045"/>
    <xdr:sp macro="" textlink="">
      <xdr:nvSpPr>
        <xdr:cNvPr id="456" name="n_3mainValue【認定こども園・幼稚園・保育所】&#10;有形固定資産減価償却率"/>
        <xdr:cNvSpPr txBox="1"/>
      </xdr:nvSpPr>
      <xdr:spPr>
        <a:xfrm>
          <a:off x="12167244" y="56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73314</xdr:rowOff>
    </xdr:from>
    <xdr:ext cx="405111" cy="259045"/>
    <xdr:sp macro="" textlink="">
      <xdr:nvSpPr>
        <xdr:cNvPr id="457" name="n_4mainValue【認定こども園・幼稚園・保育所】&#10;有形固定資産減価償却率"/>
        <xdr:cNvSpPr txBox="1"/>
      </xdr:nvSpPr>
      <xdr:spPr>
        <a:xfrm>
          <a:off x="11354444" y="56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8" name="直線コネクタ 467"/>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9" name="テキスト ボックス 468"/>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0" name="直線コネクタ 469"/>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1" name="テキスト ボックス 470"/>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2" name="直線コネクタ 471"/>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3" name="テキスト ボックス 472"/>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4" name="直線コネクタ 473"/>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5" name="テキスト ボックス 474"/>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6" name="直線コネクタ 475"/>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7" name="テキスト ボックス 476"/>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8" name="直線コネクタ 477"/>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9" name="テキスト ボックス 478"/>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15784</xdr:rowOff>
    </xdr:from>
    <xdr:to>
      <xdr:col>116</xdr:col>
      <xdr:colOff>62864</xdr:colOff>
      <xdr:row>42</xdr:row>
      <xdr:rowOff>66403</xdr:rowOff>
    </xdr:to>
    <xdr:cxnSp macro="">
      <xdr:nvCxnSpPr>
        <xdr:cNvPr id="483" name="直線コネクタ 482"/>
        <xdr:cNvCxnSpPr/>
      </xdr:nvCxnSpPr>
      <xdr:spPr>
        <a:xfrm flipV="1">
          <a:off x="19951064" y="5470434"/>
          <a:ext cx="0" cy="1536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4" name="【認定こども園・幼稚園・保育所】&#10;一人当たり面積最小値テキスト"/>
        <xdr:cNvSpPr txBox="1"/>
      </xdr:nvSpPr>
      <xdr:spPr>
        <a:xfrm>
          <a:off x="19989800" y="701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5" name="直線コネクタ 484"/>
        <xdr:cNvCxnSpPr/>
      </xdr:nvCxnSpPr>
      <xdr:spPr>
        <a:xfrm>
          <a:off x="19881850" y="70069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133911</xdr:rowOff>
    </xdr:from>
    <xdr:ext cx="469744" cy="259045"/>
    <xdr:sp macro="" textlink="">
      <xdr:nvSpPr>
        <xdr:cNvPr id="486" name="【認定こども園・幼稚園・保育所】&#10;一人当たり面積最大値テキスト"/>
        <xdr:cNvSpPr txBox="1"/>
      </xdr:nvSpPr>
      <xdr:spPr>
        <a:xfrm>
          <a:off x="19989800" y="5258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15784</xdr:rowOff>
    </xdr:from>
    <xdr:to>
      <xdr:col>116</xdr:col>
      <xdr:colOff>152400</xdr:colOff>
      <xdr:row>33</xdr:row>
      <xdr:rowOff>15784</xdr:rowOff>
    </xdr:to>
    <xdr:cxnSp macro="">
      <xdr:nvCxnSpPr>
        <xdr:cNvPr id="487" name="直線コネクタ 486"/>
        <xdr:cNvCxnSpPr/>
      </xdr:nvCxnSpPr>
      <xdr:spPr>
        <a:xfrm>
          <a:off x="19881850" y="54704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34851</xdr:rowOff>
    </xdr:from>
    <xdr:ext cx="469744" cy="259045"/>
    <xdr:sp macro="" textlink="">
      <xdr:nvSpPr>
        <xdr:cNvPr id="488" name="【認定こども園・幼稚園・保育所】&#10;一人当たり面積平均値テキスト"/>
        <xdr:cNvSpPr txBox="1"/>
      </xdr:nvSpPr>
      <xdr:spPr>
        <a:xfrm>
          <a:off x="19989800" y="6480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489" name="フローチャート: 判断 488"/>
        <xdr:cNvSpPr/>
      </xdr:nvSpPr>
      <xdr:spPr>
        <a:xfrm>
          <a:off x="19900900" y="650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xdr:rowOff>
    </xdr:from>
    <xdr:to>
      <xdr:col>112</xdr:col>
      <xdr:colOff>38100</xdr:colOff>
      <xdr:row>39</xdr:row>
      <xdr:rowOff>115570</xdr:rowOff>
    </xdr:to>
    <xdr:sp macro="" textlink="">
      <xdr:nvSpPr>
        <xdr:cNvPr id="490" name="フローチャート: 判断 489"/>
        <xdr:cNvSpPr/>
      </xdr:nvSpPr>
      <xdr:spPr>
        <a:xfrm>
          <a:off x="1915795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91" name="フローチャート: 判断 490"/>
        <xdr:cNvSpPr/>
      </xdr:nvSpPr>
      <xdr:spPr>
        <a:xfrm>
          <a:off x="18345150" y="65212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79284</xdr:rowOff>
    </xdr:from>
    <xdr:to>
      <xdr:col>102</xdr:col>
      <xdr:colOff>165100</xdr:colOff>
      <xdr:row>40</xdr:row>
      <xdr:rowOff>9434</xdr:rowOff>
    </xdr:to>
    <xdr:sp macro="" textlink="">
      <xdr:nvSpPr>
        <xdr:cNvPr id="492" name="フローチャート: 判断 491"/>
        <xdr:cNvSpPr/>
      </xdr:nvSpPr>
      <xdr:spPr>
        <a:xfrm>
          <a:off x="17551400" y="65245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43362</xdr:rowOff>
    </xdr:from>
    <xdr:to>
      <xdr:col>98</xdr:col>
      <xdr:colOff>38100</xdr:colOff>
      <xdr:row>39</xdr:row>
      <xdr:rowOff>144962</xdr:rowOff>
    </xdr:to>
    <xdr:sp macro="" textlink="">
      <xdr:nvSpPr>
        <xdr:cNvPr id="493" name="フローチャート: 判断 492"/>
        <xdr:cNvSpPr/>
      </xdr:nvSpPr>
      <xdr:spPr>
        <a:xfrm>
          <a:off x="16757650" y="64886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40096</xdr:rowOff>
    </xdr:from>
    <xdr:to>
      <xdr:col>116</xdr:col>
      <xdr:colOff>114300</xdr:colOff>
      <xdr:row>39</xdr:row>
      <xdr:rowOff>141696</xdr:rowOff>
    </xdr:to>
    <xdr:sp macro="" textlink="">
      <xdr:nvSpPr>
        <xdr:cNvPr id="499" name="楕円 498"/>
        <xdr:cNvSpPr/>
      </xdr:nvSpPr>
      <xdr:spPr>
        <a:xfrm>
          <a:off x="19900900" y="648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62973</xdr:rowOff>
    </xdr:from>
    <xdr:ext cx="469744" cy="259045"/>
    <xdr:sp macro="" textlink="">
      <xdr:nvSpPr>
        <xdr:cNvPr id="500" name="【認定こども園・幼稚園・保育所】&#10;一人当たり面積該当値テキスト"/>
        <xdr:cNvSpPr txBox="1"/>
      </xdr:nvSpPr>
      <xdr:spPr>
        <a:xfrm>
          <a:off x="19989800" y="634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149497</xdr:rowOff>
    </xdr:from>
    <xdr:to>
      <xdr:col>112</xdr:col>
      <xdr:colOff>38100</xdr:colOff>
      <xdr:row>39</xdr:row>
      <xdr:rowOff>79647</xdr:rowOff>
    </xdr:to>
    <xdr:sp macro="" textlink="">
      <xdr:nvSpPr>
        <xdr:cNvPr id="501" name="楕円 500"/>
        <xdr:cNvSpPr/>
      </xdr:nvSpPr>
      <xdr:spPr>
        <a:xfrm>
          <a:off x="19157950" y="64296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28847</xdr:rowOff>
    </xdr:from>
    <xdr:to>
      <xdr:col>116</xdr:col>
      <xdr:colOff>63500</xdr:colOff>
      <xdr:row>39</xdr:row>
      <xdr:rowOff>90896</xdr:rowOff>
    </xdr:to>
    <xdr:cxnSp macro="">
      <xdr:nvCxnSpPr>
        <xdr:cNvPr id="502" name="直線コネクタ 501"/>
        <xdr:cNvCxnSpPr/>
      </xdr:nvCxnSpPr>
      <xdr:spPr>
        <a:xfrm>
          <a:off x="19202400" y="6474097"/>
          <a:ext cx="7493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159294</xdr:rowOff>
    </xdr:from>
    <xdr:to>
      <xdr:col>107</xdr:col>
      <xdr:colOff>101600</xdr:colOff>
      <xdr:row>39</xdr:row>
      <xdr:rowOff>89444</xdr:rowOff>
    </xdr:to>
    <xdr:sp macro="" textlink="">
      <xdr:nvSpPr>
        <xdr:cNvPr id="503" name="楕円 502"/>
        <xdr:cNvSpPr/>
      </xdr:nvSpPr>
      <xdr:spPr>
        <a:xfrm>
          <a:off x="18345150" y="64394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28847</xdr:rowOff>
    </xdr:from>
    <xdr:to>
      <xdr:col>111</xdr:col>
      <xdr:colOff>177800</xdr:colOff>
      <xdr:row>39</xdr:row>
      <xdr:rowOff>38644</xdr:rowOff>
    </xdr:to>
    <xdr:cxnSp macro="">
      <xdr:nvCxnSpPr>
        <xdr:cNvPr id="504" name="直線コネクタ 503"/>
        <xdr:cNvCxnSpPr/>
      </xdr:nvCxnSpPr>
      <xdr:spPr>
        <a:xfrm flipV="1">
          <a:off x="18395950" y="6474097"/>
          <a:ext cx="8064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165826</xdr:rowOff>
    </xdr:from>
    <xdr:to>
      <xdr:col>102</xdr:col>
      <xdr:colOff>165100</xdr:colOff>
      <xdr:row>39</xdr:row>
      <xdr:rowOff>95976</xdr:rowOff>
    </xdr:to>
    <xdr:sp macro="" textlink="">
      <xdr:nvSpPr>
        <xdr:cNvPr id="505" name="楕円 504"/>
        <xdr:cNvSpPr/>
      </xdr:nvSpPr>
      <xdr:spPr>
        <a:xfrm>
          <a:off x="17551400" y="64459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38644</xdr:rowOff>
    </xdr:from>
    <xdr:to>
      <xdr:col>107</xdr:col>
      <xdr:colOff>50800</xdr:colOff>
      <xdr:row>39</xdr:row>
      <xdr:rowOff>45176</xdr:rowOff>
    </xdr:to>
    <xdr:cxnSp macro="">
      <xdr:nvCxnSpPr>
        <xdr:cNvPr id="506" name="直線コネクタ 505"/>
        <xdr:cNvCxnSpPr/>
      </xdr:nvCxnSpPr>
      <xdr:spPr>
        <a:xfrm flipV="1">
          <a:off x="17602200" y="6483894"/>
          <a:ext cx="7937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5806</xdr:rowOff>
    </xdr:from>
    <xdr:to>
      <xdr:col>98</xdr:col>
      <xdr:colOff>38100</xdr:colOff>
      <xdr:row>38</xdr:row>
      <xdr:rowOff>107406</xdr:rowOff>
    </xdr:to>
    <xdr:sp macro="" textlink="">
      <xdr:nvSpPr>
        <xdr:cNvPr id="507" name="楕円 506"/>
        <xdr:cNvSpPr/>
      </xdr:nvSpPr>
      <xdr:spPr>
        <a:xfrm>
          <a:off x="16757650" y="62859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56606</xdr:rowOff>
    </xdr:from>
    <xdr:to>
      <xdr:col>102</xdr:col>
      <xdr:colOff>114300</xdr:colOff>
      <xdr:row>39</xdr:row>
      <xdr:rowOff>45176</xdr:rowOff>
    </xdr:to>
    <xdr:cxnSp macro="">
      <xdr:nvCxnSpPr>
        <xdr:cNvPr id="508" name="直線コネクタ 507"/>
        <xdr:cNvCxnSpPr/>
      </xdr:nvCxnSpPr>
      <xdr:spPr>
        <a:xfrm>
          <a:off x="16802100" y="6336756"/>
          <a:ext cx="800100" cy="15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106697</xdr:rowOff>
    </xdr:from>
    <xdr:ext cx="469744" cy="259045"/>
    <xdr:sp macro="" textlink="">
      <xdr:nvSpPr>
        <xdr:cNvPr id="509" name="n_1aveValue【認定こども園・幼稚園・保育所】&#10;一人当たり面積"/>
        <xdr:cNvSpPr txBox="1"/>
      </xdr:nvSpPr>
      <xdr:spPr>
        <a:xfrm>
          <a:off x="18980227" y="655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168746</xdr:rowOff>
    </xdr:from>
    <xdr:ext cx="469744" cy="259045"/>
    <xdr:sp macro="" textlink="">
      <xdr:nvSpPr>
        <xdr:cNvPr id="510" name="n_2aveValue【認定こども園・幼稚園・保育所】&#10;一人当たり面積"/>
        <xdr:cNvSpPr txBox="1"/>
      </xdr:nvSpPr>
      <xdr:spPr>
        <a:xfrm>
          <a:off x="18180127" y="6607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561</xdr:rowOff>
    </xdr:from>
    <xdr:ext cx="469744" cy="259045"/>
    <xdr:sp macro="" textlink="">
      <xdr:nvSpPr>
        <xdr:cNvPr id="511" name="n_3aveValue【認定こども園・幼稚園・保育所】&#10;一人当たり面積"/>
        <xdr:cNvSpPr txBox="1"/>
      </xdr:nvSpPr>
      <xdr:spPr>
        <a:xfrm>
          <a:off x="17386377" y="661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136089</xdr:rowOff>
    </xdr:from>
    <xdr:ext cx="469744" cy="259045"/>
    <xdr:sp macro="" textlink="">
      <xdr:nvSpPr>
        <xdr:cNvPr id="512" name="n_4aveValue【認定こども園・幼稚園・保育所】&#10;一人当たり面積"/>
        <xdr:cNvSpPr txBox="1"/>
      </xdr:nvSpPr>
      <xdr:spPr>
        <a:xfrm>
          <a:off x="16592627" y="658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96174</xdr:rowOff>
    </xdr:from>
    <xdr:ext cx="469744" cy="259045"/>
    <xdr:sp macro="" textlink="">
      <xdr:nvSpPr>
        <xdr:cNvPr id="513" name="n_1mainValue【認定こども園・幼稚園・保育所】&#10;一人当たり面積"/>
        <xdr:cNvSpPr txBox="1"/>
      </xdr:nvSpPr>
      <xdr:spPr>
        <a:xfrm>
          <a:off x="18980227" y="621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105971</xdr:rowOff>
    </xdr:from>
    <xdr:ext cx="469744" cy="259045"/>
    <xdr:sp macro="" textlink="">
      <xdr:nvSpPr>
        <xdr:cNvPr id="514" name="n_2mainValue【認定こども園・幼稚園・保育所】&#10;一人当たり面積"/>
        <xdr:cNvSpPr txBox="1"/>
      </xdr:nvSpPr>
      <xdr:spPr>
        <a:xfrm>
          <a:off x="18180127" y="622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112503</xdr:rowOff>
    </xdr:from>
    <xdr:ext cx="469744" cy="259045"/>
    <xdr:sp macro="" textlink="">
      <xdr:nvSpPr>
        <xdr:cNvPr id="515" name="n_3mainValue【認定こども園・幼稚園・保育所】&#10;一人当たり面積"/>
        <xdr:cNvSpPr txBox="1"/>
      </xdr:nvSpPr>
      <xdr:spPr>
        <a:xfrm>
          <a:off x="17386377" y="62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123933</xdr:rowOff>
    </xdr:from>
    <xdr:ext cx="469744" cy="259045"/>
    <xdr:sp macro="" textlink="">
      <xdr:nvSpPr>
        <xdr:cNvPr id="516" name="n_4mainValue【認定こども園・幼稚園・保育所】&#10;一人当たり面積"/>
        <xdr:cNvSpPr txBox="1"/>
      </xdr:nvSpPr>
      <xdr:spPr>
        <a:xfrm>
          <a:off x="16592627" y="607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7" name="テキスト ボックス 526"/>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8" name="直線コネクタ 527"/>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9" name="テキスト ボックス 528"/>
        <xdr:cNvSpPr txBox="1"/>
      </xdr:nvSpPr>
      <xdr:spPr>
        <a:xfrm>
          <a:off x="107977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0" name="直線コネクタ 529"/>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1" name="テキスト ボックス 530"/>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2" name="直線コネクタ 531"/>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3" name="テキスト ボックス 532"/>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4" name="直線コネクタ 533"/>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5" name="テキスト ボックス 534"/>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6" name="直線コネクタ 535"/>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7" name="テキスト ボックス 536"/>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9" name="テキスト ボックス 538"/>
        <xdr:cNvSpPr txBox="1"/>
      </xdr:nvSpPr>
      <xdr:spPr>
        <a:xfrm>
          <a:off x="1090691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0"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62</xdr:row>
      <xdr:rowOff>167640</xdr:rowOff>
    </xdr:to>
    <xdr:cxnSp macro="">
      <xdr:nvCxnSpPr>
        <xdr:cNvPr id="541" name="直線コネクタ 540"/>
        <xdr:cNvCxnSpPr/>
      </xdr:nvCxnSpPr>
      <xdr:spPr>
        <a:xfrm flipV="1">
          <a:off x="14699614" y="9373870"/>
          <a:ext cx="0" cy="1036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17</xdr:rowOff>
    </xdr:from>
    <xdr:ext cx="405111" cy="259045"/>
    <xdr:sp macro="" textlink="">
      <xdr:nvSpPr>
        <xdr:cNvPr id="542" name="【学校施設】&#10;有形固定資産減価償却率最小値テキスト"/>
        <xdr:cNvSpPr txBox="1"/>
      </xdr:nvSpPr>
      <xdr:spPr>
        <a:xfrm>
          <a:off x="14738350" y="1040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167640</xdr:rowOff>
    </xdr:from>
    <xdr:to>
      <xdr:col>86</xdr:col>
      <xdr:colOff>25400</xdr:colOff>
      <xdr:row>62</xdr:row>
      <xdr:rowOff>167640</xdr:rowOff>
    </xdr:to>
    <xdr:cxnSp macro="">
      <xdr:nvCxnSpPr>
        <xdr:cNvPr id="543" name="直線コネクタ 542"/>
        <xdr:cNvCxnSpPr/>
      </xdr:nvCxnSpPr>
      <xdr:spPr>
        <a:xfrm>
          <a:off x="14611350" y="10410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44" name="【学校施設】&#10;有形固定資産減価償却率最大値テキスト"/>
        <xdr:cNvSpPr txBox="1"/>
      </xdr:nvSpPr>
      <xdr:spPr>
        <a:xfrm>
          <a:off x="14738350" y="915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45" name="直線コネクタ 544"/>
        <xdr:cNvCxnSpPr/>
      </xdr:nvCxnSpPr>
      <xdr:spPr>
        <a:xfrm>
          <a:off x="14611350" y="93738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46" name="【学校施設】&#10;有形固定資産減価償却率平均値テキスト"/>
        <xdr:cNvSpPr txBox="1"/>
      </xdr:nvSpPr>
      <xdr:spPr>
        <a:xfrm>
          <a:off x="14738350" y="9886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7" name="フローチャート: 判断 546"/>
        <xdr:cNvSpPr/>
      </xdr:nvSpPr>
      <xdr:spPr>
        <a:xfrm>
          <a:off x="14649450" y="99079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19685</xdr:rowOff>
    </xdr:from>
    <xdr:to>
      <xdr:col>81</xdr:col>
      <xdr:colOff>101600</xdr:colOff>
      <xdr:row>60</xdr:row>
      <xdr:rowOff>121285</xdr:rowOff>
    </xdr:to>
    <xdr:sp macro="" textlink="">
      <xdr:nvSpPr>
        <xdr:cNvPr id="548" name="フローチャート: 判断 547"/>
        <xdr:cNvSpPr/>
      </xdr:nvSpPr>
      <xdr:spPr>
        <a:xfrm>
          <a:off x="13887450" y="993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xdr:rowOff>
    </xdr:from>
    <xdr:to>
      <xdr:col>76</xdr:col>
      <xdr:colOff>165100</xdr:colOff>
      <xdr:row>60</xdr:row>
      <xdr:rowOff>102235</xdr:rowOff>
    </xdr:to>
    <xdr:sp macro="" textlink="">
      <xdr:nvSpPr>
        <xdr:cNvPr id="549" name="フローチャート: 判断 548"/>
        <xdr:cNvSpPr/>
      </xdr:nvSpPr>
      <xdr:spPr>
        <a:xfrm>
          <a:off x="13093700" y="991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50" name="フローチャート: 判断 549"/>
        <xdr:cNvSpPr/>
      </xdr:nvSpPr>
      <xdr:spPr>
        <a:xfrm>
          <a:off x="12299950" y="99021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156845</xdr:rowOff>
    </xdr:from>
    <xdr:to>
      <xdr:col>67</xdr:col>
      <xdr:colOff>101600</xdr:colOff>
      <xdr:row>60</xdr:row>
      <xdr:rowOff>86995</xdr:rowOff>
    </xdr:to>
    <xdr:sp macro="" textlink="">
      <xdr:nvSpPr>
        <xdr:cNvPr id="551" name="フローチャート: 判断 550"/>
        <xdr:cNvSpPr/>
      </xdr:nvSpPr>
      <xdr:spPr>
        <a:xfrm>
          <a:off x="11487150" y="99040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59690</xdr:rowOff>
    </xdr:from>
    <xdr:to>
      <xdr:col>85</xdr:col>
      <xdr:colOff>177800</xdr:colOff>
      <xdr:row>58</xdr:row>
      <xdr:rowOff>161290</xdr:rowOff>
    </xdr:to>
    <xdr:sp macro="" textlink="">
      <xdr:nvSpPr>
        <xdr:cNvPr id="557" name="楕円 556"/>
        <xdr:cNvSpPr/>
      </xdr:nvSpPr>
      <xdr:spPr>
        <a:xfrm>
          <a:off x="14649450" y="964184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82567</xdr:rowOff>
    </xdr:from>
    <xdr:ext cx="405111" cy="259045"/>
    <xdr:sp macro="" textlink="">
      <xdr:nvSpPr>
        <xdr:cNvPr id="558" name="【学校施設】&#10;有形固定資産減価償却率該当値テキスト"/>
        <xdr:cNvSpPr txBox="1"/>
      </xdr:nvSpPr>
      <xdr:spPr>
        <a:xfrm>
          <a:off x="14738350" y="9499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156845</xdr:rowOff>
    </xdr:from>
    <xdr:to>
      <xdr:col>81</xdr:col>
      <xdr:colOff>101600</xdr:colOff>
      <xdr:row>58</xdr:row>
      <xdr:rowOff>86995</xdr:rowOff>
    </xdr:to>
    <xdr:sp macro="" textlink="">
      <xdr:nvSpPr>
        <xdr:cNvPr id="559" name="楕円 558"/>
        <xdr:cNvSpPr/>
      </xdr:nvSpPr>
      <xdr:spPr>
        <a:xfrm>
          <a:off x="13887450" y="95738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36195</xdr:rowOff>
    </xdr:from>
    <xdr:to>
      <xdr:col>85</xdr:col>
      <xdr:colOff>127000</xdr:colOff>
      <xdr:row>58</xdr:row>
      <xdr:rowOff>110490</xdr:rowOff>
    </xdr:to>
    <xdr:cxnSp macro="">
      <xdr:nvCxnSpPr>
        <xdr:cNvPr id="560" name="直線コネクタ 559"/>
        <xdr:cNvCxnSpPr/>
      </xdr:nvCxnSpPr>
      <xdr:spPr>
        <a:xfrm>
          <a:off x="13938250" y="9618345"/>
          <a:ext cx="762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122555</xdr:rowOff>
    </xdr:from>
    <xdr:to>
      <xdr:col>76</xdr:col>
      <xdr:colOff>165100</xdr:colOff>
      <xdr:row>58</xdr:row>
      <xdr:rowOff>52705</xdr:rowOff>
    </xdr:to>
    <xdr:sp macro="" textlink="">
      <xdr:nvSpPr>
        <xdr:cNvPr id="561" name="楕円 560"/>
        <xdr:cNvSpPr/>
      </xdr:nvSpPr>
      <xdr:spPr>
        <a:xfrm>
          <a:off x="13093700" y="95396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1905</xdr:rowOff>
    </xdr:from>
    <xdr:to>
      <xdr:col>81</xdr:col>
      <xdr:colOff>50800</xdr:colOff>
      <xdr:row>58</xdr:row>
      <xdr:rowOff>36195</xdr:rowOff>
    </xdr:to>
    <xdr:cxnSp macro="">
      <xdr:nvCxnSpPr>
        <xdr:cNvPr id="562" name="直線コネクタ 561"/>
        <xdr:cNvCxnSpPr/>
      </xdr:nvCxnSpPr>
      <xdr:spPr>
        <a:xfrm>
          <a:off x="13144500" y="9584055"/>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103505</xdr:rowOff>
    </xdr:from>
    <xdr:to>
      <xdr:col>72</xdr:col>
      <xdr:colOff>38100</xdr:colOff>
      <xdr:row>58</xdr:row>
      <xdr:rowOff>33655</xdr:rowOff>
    </xdr:to>
    <xdr:sp macro="" textlink="">
      <xdr:nvSpPr>
        <xdr:cNvPr id="563" name="楕円 562"/>
        <xdr:cNvSpPr/>
      </xdr:nvSpPr>
      <xdr:spPr>
        <a:xfrm>
          <a:off x="12299950" y="952055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154305</xdr:rowOff>
    </xdr:from>
    <xdr:to>
      <xdr:col>76</xdr:col>
      <xdr:colOff>114300</xdr:colOff>
      <xdr:row>58</xdr:row>
      <xdr:rowOff>1905</xdr:rowOff>
    </xdr:to>
    <xdr:cxnSp macro="">
      <xdr:nvCxnSpPr>
        <xdr:cNvPr id="564" name="直線コネクタ 563"/>
        <xdr:cNvCxnSpPr/>
      </xdr:nvCxnSpPr>
      <xdr:spPr>
        <a:xfrm>
          <a:off x="12344400" y="9571355"/>
          <a:ext cx="8001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65405</xdr:rowOff>
    </xdr:from>
    <xdr:to>
      <xdr:col>67</xdr:col>
      <xdr:colOff>101600</xdr:colOff>
      <xdr:row>57</xdr:row>
      <xdr:rowOff>167005</xdr:rowOff>
    </xdr:to>
    <xdr:sp macro="" textlink="">
      <xdr:nvSpPr>
        <xdr:cNvPr id="565" name="楕円 564"/>
        <xdr:cNvSpPr/>
      </xdr:nvSpPr>
      <xdr:spPr>
        <a:xfrm>
          <a:off x="11487150" y="948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116205</xdr:rowOff>
    </xdr:from>
    <xdr:to>
      <xdr:col>71</xdr:col>
      <xdr:colOff>177800</xdr:colOff>
      <xdr:row>57</xdr:row>
      <xdr:rowOff>154305</xdr:rowOff>
    </xdr:to>
    <xdr:cxnSp macro="">
      <xdr:nvCxnSpPr>
        <xdr:cNvPr id="566" name="直線コネクタ 565"/>
        <xdr:cNvCxnSpPr/>
      </xdr:nvCxnSpPr>
      <xdr:spPr>
        <a:xfrm>
          <a:off x="11537950" y="9533255"/>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112412</xdr:rowOff>
    </xdr:from>
    <xdr:ext cx="405111" cy="259045"/>
    <xdr:sp macro="" textlink="">
      <xdr:nvSpPr>
        <xdr:cNvPr id="567" name="n_1aveValue【学校施設】&#10;有形固定資産減価償却率"/>
        <xdr:cNvSpPr txBox="1"/>
      </xdr:nvSpPr>
      <xdr:spPr>
        <a:xfrm>
          <a:off x="1374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93362</xdr:rowOff>
    </xdr:from>
    <xdr:ext cx="405111" cy="259045"/>
    <xdr:sp macro="" textlink="">
      <xdr:nvSpPr>
        <xdr:cNvPr id="568" name="n_2aveValue【学校施設】&#10;有形固定資産減価償却率"/>
        <xdr:cNvSpPr txBox="1"/>
      </xdr:nvSpPr>
      <xdr:spPr>
        <a:xfrm>
          <a:off x="1296099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76217</xdr:rowOff>
    </xdr:from>
    <xdr:ext cx="405111" cy="259045"/>
    <xdr:sp macro="" textlink="">
      <xdr:nvSpPr>
        <xdr:cNvPr id="569" name="n_3aveValue【学校施設】&#10;有形固定資産減価償却率"/>
        <xdr:cNvSpPr txBox="1"/>
      </xdr:nvSpPr>
      <xdr:spPr>
        <a:xfrm>
          <a:off x="121672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78122</xdr:rowOff>
    </xdr:from>
    <xdr:ext cx="405111" cy="259045"/>
    <xdr:sp macro="" textlink="">
      <xdr:nvSpPr>
        <xdr:cNvPr id="570" name="n_4aveValue【学校施設】&#10;有形固定資産減価償却率"/>
        <xdr:cNvSpPr txBox="1"/>
      </xdr:nvSpPr>
      <xdr:spPr>
        <a:xfrm>
          <a:off x="113544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103522</xdr:rowOff>
    </xdr:from>
    <xdr:ext cx="405111" cy="259045"/>
    <xdr:sp macro="" textlink="">
      <xdr:nvSpPr>
        <xdr:cNvPr id="571" name="n_1mainValue【学校施設】&#10;有形固定資産減価償却率"/>
        <xdr:cNvSpPr txBox="1"/>
      </xdr:nvSpPr>
      <xdr:spPr>
        <a:xfrm>
          <a:off x="13742044"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69232</xdr:rowOff>
    </xdr:from>
    <xdr:ext cx="405111" cy="259045"/>
    <xdr:sp macro="" textlink="">
      <xdr:nvSpPr>
        <xdr:cNvPr id="572" name="n_2mainValue【学校施設】&#10;有形固定資産減価償却率"/>
        <xdr:cNvSpPr txBox="1"/>
      </xdr:nvSpPr>
      <xdr:spPr>
        <a:xfrm>
          <a:off x="12960994"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50182</xdr:rowOff>
    </xdr:from>
    <xdr:ext cx="405111" cy="259045"/>
    <xdr:sp macro="" textlink="">
      <xdr:nvSpPr>
        <xdr:cNvPr id="573" name="n_3mainValue【学校施設】&#10;有形固定資産減価償却率"/>
        <xdr:cNvSpPr txBox="1"/>
      </xdr:nvSpPr>
      <xdr:spPr>
        <a:xfrm>
          <a:off x="12167244"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12082</xdr:rowOff>
    </xdr:from>
    <xdr:ext cx="405111" cy="259045"/>
    <xdr:sp macro="" textlink="">
      <xdr:nvSpPr>
        <xdr:cNvPr id="574" name="n_4mainValue【学校施設】&#10;有形固定資産減価償却率"/>
        <xdr:cNvSpPr txBox="1"/>
      </xdr:nvSpPr>
      <xdr:spPr>
        <a:xfrm>
          <a:off x="11354444" y="926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5" name="テキスト ボックス 584"/>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6" name="直線コネクタ 585"/>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7" name="テキスト ボックス 586"/>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8" name="直線コネクタ 587"/>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9" name="テキスト ボックス 588"/>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0" name="直線コネクタ 589"/>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1" name="テキスト ボックス 590"/>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2" name="直線コネクタ 591"/>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3" name="テキスト ボックス 592"/>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4" name="直線コネクタ 593"/>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5" name="テキスト ボックス 594"/>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6" name="直線コネクタ 595"/>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7" name="テキスト ボックス 596"/>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8" name="直線コネクタ 597"/>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9" name="テキスト ボックス 598"/>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0"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77398</xdr:rowOff>
    </xdr:from>
    <xdr:to>
      <xdr:col>116</xdr:col>
      <xdr:colOff>62864</xdr:colOff>
      <xdr:row>64</xdr:row>
      <xdr:rowOff>118872</xdr:rowOff>
    </xdr:to>
    <xdr:cxnSp macro="">
      <xdr:nvCxnSpPr>
        <xdr:cNvPr id="601" name="直線コネクタ 600"/>
        <xdr:cNvCxnSpPr/>
      </xdr:nvCxnSpPr>
      <xdr:spPr>
        <a:xfrm flipV="1">
          <a:off x="19951064" y="9164248"/>
          <a:ext cx="0" cy="1527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122699</xdr:rowOff>
    </xdr:from>
    <xdr:ext cx="469744" cy="259045"/>
    <xdr:sp macro="" textlink="">
      <xdr:nvSpPr>
        <xdr:cNvPr id="602" name="【学校施設】&#10;一人当たり面積最小値テキスト"/>
        <xdr:cNvSpPr txBox="1"/>
      </xdr:nvSpPr>
      <xdr:spPr>
        <a:xfrm>
          <a:off x="19989800" y="1069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118872</xdr:rowOff>
    </xdr:from>
    <xdr:to>
      <xdr:col>116</xdr:col>
      <xdr:colOff>152400</xdr:colOff>
      <xdr:row>64</xdr:row>
      <xdr:rowOff>118872</xdr:rowOff>
    </xdr:to>
    <xdr:cxnSp macro="">
      <xdr:nvCxnSpPr>
        <xdr:cNvPr id="603" name="直線コネクタ 602"/>
        <xdr:cNvCxnSpPr/>
      </xdr:nvCxnSpPr>
      <xdr:spPr>
        <a:xfrm>
          <a:off x="19881850" y="106916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24075</xdr:rowOff>
    </xdr:from>
    <xdr:ext cx="469744" cy="259045"/>
    <xdr:sp macro="" textlink="">
      <xdr:nvSpPr>
        <xdr:cNvPr id="604" name="【学校施設】&#10;一人当たり面積最大値テキスト"/>
        <xdr:cNvSpPr txBox="1"/>
      </xdr:nvSpPr>
      <xdr:spPr>
        <a:xfrm>
          <a:off x="19989800" y="894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77398</xdr:rowOff>
    </xdr:from>
    <xdr:to>
      <xdr:col>116</xdr:col>
      <xdr:colOff>152400</xdr:colOff>
      <xdr:row>55</xdr:row>
      <xdr:rowOff>77398</xdr:rowOff>
    </xdr:to>
    <xdr:cxnSp macro="">
      <xdr:nvCxnSpPr>
        <xdr:cNvPr id="605" name="直線コネクタ 604"/>
        <xdr:cNvCxnSpPr/>
      </xdr:nvCxnSpPr>
      <xdr:spPr>
        <a:xfrm>
          <a:off x="19881850" y="91642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105608</xdr:rowOff>
    </xdr:from>
    <xdr:ext cx="469744" cy="259045"/>
    <xdr:sp macro="" textlink="">
      <xdr:nvSpPr>
        <xdr:cNvPr id="606" name="【学校施設】&#10;一人当たり面積平均値テキスト"/>
        <xdr:cNvSpPr txBox="1"/>
      </xdr:nvSpPr>
      <xdr:spPr>
        <a:xfrm>
          <a:off x="19989800" y="10348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127181</xdr:rowOff>
    </xdr:from>
    <xdr:to>
      <xdr:col>116</xdr:col>
      <xdr:colOff>114300</xdr:colOff>
      <xdr:row>63</xdr:row>
      <xdr:rowOff>57331</xdr:rowOff>
    </xdr:to>
    <xdr:sp macro="" textlink="">
      <xdr:nvSpPr>
        <xdr:cNvPr id="607" name="フローチャート: 判断 606"/>
        <xdr:cNvSpPr/>
      </xdr:nvSpPr>
      <xdr:spPr>
        <a:xfrm>
          <a:off x="19900900" y="1036973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97137</xdr:rowOff>
    </xdr:from>
    <xdr:to>
      <xdr:col>112</xdr:col>
      <xdr:colOff>38100</xdr:colOff>
      <xdr:row>63</xdr:row>
      <xdr:rowOff>27287</xdr:rowOff>
    </xdr:to>
    <xdr:sp macro="" textlink="">
      <xdr:nvSpPr>
        <xdr:cNvPr id="608" name="フローチャート: 判断 607"/>
        <xdr:cNvSpPr/>
      </xdr:nvSpPr>
      <xdr:spPr>
        <a:xfrm>
          <a:off x="19157950" y="103396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128488</xdr:rowOff>
    </xdr:from>
    <xdr:to>
      <xdr:col>107</xdr:col>
      <xdr:colOff>101600</xdr:colOff>
      <xdr:row>63</xdr:row>
      <xdr:rowOff>58638</xdr:rowOff>
    </xdr:to>
    <xdr:sp macro="" textlink="">
      <xdr:nvSpPr>
        <xdr:cNvPr id="609" name="フローチャート: 判断 608"/>
        <xdr:cNvSpPr/>
      </xdr:nvSpPr>
      <xdr:spPr>
        <a:xfrm>
          <a:off x="18345150" y="103710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119670</xdr:rowOff>
    </xdr:from>
    <xdr:to>
      <xdr:col>102</xdr:col>
      <xdr:colOff>165100</xdr:colOff>
      <xdr:row>63</xdr:row>
      <xdr:rowOff>49820</xdr:rowOff>
    </xdr:to>
    <xdr:sp macro="" textlink="">
      <xdr:nvSpPr>
        <xdr:cNvPr id="610" name="フローチャート: 判断 609"/>
        <xdr:cNvSpPr/>
      </xdr:nvSpPr>
      <xdr:spPr>
        <a:xfrm>
          <a:off x="17551400" y="103622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120976</xdr:rowOff>
    </xdr:from>
    <xdr:to>
      <xdr:col>98</xdr:col>
      <xdr:colOff>38100</xdr:colOff>
      <xdr:row>63</xdr:row>
      <xdr:rowOff>51126</xdr:rowOff>
    </xdr:to>
    <xdr:sp macro="" textlink="">
      <xdr:nvSpPr>
        <xdr:cNvPr id="611" name="フローチャート: 判断 610"/>
        <xdr:cNvSpPr/>
      </xdr:nvSpPr>
      <xdr:spPr>
        <a:xfrm>
          <a:off x="16757650" y="103635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150041</xdr:rowOff>
    </xdr:from>
    <xdr:to>
      <xdr:col>116</xdr:col>
      <xdr:colOff>114300</xdr:colOff>
      <xdr:row>62</xdr:row>
      <xdr:rowOff>80191</xdr:rowOff>
    </xdr:to>
    <xdr:sp macro="" textlink="">
      <xdr:nvSpPr>
        <xdr:cNvPr id="617" name="楕円 616"/>
        <xdr:cNvSpPr/>
      </xdr:nvSpPr>
      <xdr:spPr>
        <a:xfrm>
          <a:off x="19900900" y="102274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1468</xdr:rowOff>
    </xdr:from>
    <xdr:ext cx="469744" cy="259045"/>
    <xdr:sp macro="" textlink="">
      <xdr:nvSpPr>
        <xdr:cNvPr id="618" name="【学校施設】&#10;一人当たり面積該当値テキスト"/>
        <xdr:cNvSpPr txBox="1"/>
      </xdr:nvSpPr>
      <xdr:spPr>
        <a:xfrm>
          <a:off x="19989800" y="1007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167349</xdr:rowOff>
    </xdr:from>
    <xdr:to>
      <xdr:col>112</xdr:col>
      <xdr:colOff>38100</xdr:colOff>
      <xdr:row>62</xdr:row>
      <xdr:rowOff>97499</xdr:rowOff>
    </xdr:to>
    <xdr:sp macro="" textlink="">
      <xdr:nvSpPr>
        <xdr:cNvPr id="619" name="楕円 618"/>
        <xdr:cNvSpPr/>
      </xdr:nvSpPr>
      <xdr:spPr>
        <a:xfrm>
          <a:off x="19157950" y="1024479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29391</xdr:rowOff>
    </xdr:from>
    <xdr:to>
      <xdr:col>116</xdr:col>
      <xdr:colOff>63500</xdr:colOff>
      <xdr:row>62</xdr:row>
      <xdr:rowOff>46699</xdr:rowOff>
    </xdr:to>
    <xdr:cxnSp macro="">
      <xdr:nvCxnSpPr>
        <xdr:cNvPr id="620" name="直線コネクタ 619"/>
        <xdr:cNvCxnSpPr/>
      </xdr:nvCxnSpPr>
      <xdr:spPr>
        <a:xfrm flipV="1">
          <a:off x="19202400" y="10271941"/>
          <a:ext cx="7493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8962</xdr:rowOff>
    </xdr:from>
    <xdr:to>
      <xdr:col>107</xdr:col>
      <xdr:colOff>101600</xdr:colOff>
      <xdr:row>62</xdr:row>
      <xdr:rowOff>110562</xdr:rowOff>
    </xdr:to>
    <xdr:sp macro="" textlink="">
      <xdr:nvSpPr>
        <xdr:cNvPr id="621" name="楕円 620"/>
        <xdr:cNvSpPr/>
      </xdr:nvSpPr>
      <xdr:spPr>
        <a:xfrm>
          <a:off x="18345150" y="1025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46699</xdr:rowOff>
    </xdr:from>
    <xdr:to>
      <xdr:col>111</xdr:col>
      <xdr:colOff>177800</xdr:colOff>
      <xdr:row>62</xdr:row>
      <xdr:rowOff>59762</xdr:rowOff>
    </xdr:to>
    <xdr:cxnSp macro="">
      <xdr:nvCxnSpPr>
        <xdr:cNvPr id="622" name="直線コネクタ 621"/>
        <xdr:cNvCxnSpPr/>
      </xdr:nvCxnSpPr>
      <xdr:spPr>
        <a:xfrm flipV="1">
          <a:off x="18395950" y="10289249"/>
          <a:ext cx="80645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15821</xdr:rowOff>
    </xdr:from>
    <xdr:to>
      <xdr:col>102</xdr:col>
      <xdr:colOff>165100</xdr:colOff>
      <xdr:row>62</xdr:row>
      <xdr:rowOff>117421</xdr:rowOff>
    </xdr:to>
    <xdr:sp macro="" textlink="">
      <xdr:nvSpPr>
        <xdr:cNvPr id="623" name="楕円 622"/>
        <xdr:cNvSpPr/>
      </xdr:nvSpPr>
      <xdr:spPr>
        <a:xfrm>
          <a:off x="17551400" y="102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59762</xdr:rowOff>
    </xdr:from>
    <xdr:to>
      <xdr:col>107</xdr:col>
      <xdr:colOff>50800</xdr:colOff>
      <xdr:row>62</xdr:row>
      <xdr:rowOff>66621</xdr:rowOff>
    </xdr:to>
    <xdr:cxnSp macro="">
      <xdr:nvCxnSpPr>
        <xdr:cNvPr id="624" name="直線コネクタ 623"/>
        <xdr:cNvCxnSpPr/>
      </xdr:nvCxnSpPr>
      <xdr:spPr>
        <a:xfrm flipV="1">
          <a:off x="17602200" y="10302312"/>
          <a:ext cx="79375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24312</xdr:rowOff>
    </xdr:from>
    <xdr:to>
      <xdr:col>98</xdr:col>
      <xdr:colOff>38100</xdr:colOff>
      <xdr:row>62</xdr:row>
      <xdr:rowOff>125912</xdr:rowOff>
    </xdr:to>
    <xdr:sp macro="" textlink="">
      <xdr:nvSpPr>
        <xdr:cNvPr id="625" name="楕円 624"/>
        <xdr:cNvSpPr/>
      </xdr:nvSpPr>
      <xdr:spPr>
        <a:xfrm>
          <a:off x="16757650" y="102668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66621</xdr:rowOff>
    </xdr:from>
    <xdr:to>
      <xdr:col>102</xdr:col>
      <xdr:colOff>114300</xdr:colOff>
      <xdr:row>62</xdr:row>
      <xdr:rowOff>75112</xdr:rowOff>
    </xdr:to>
    <xdr:cxnSp macro="">
      <xdr:nvCxnSpPr>
        <xdr:cNvPr id="626" name="直線コネクタ 625"/>
        <xdr:cNvCxnSpPr/>
      </xdr:nvCxnSpPr>
      <xdr:spPr>
        <a:xfrm flipV="1">
          <a:off x="16802100" y="10309171"/>
          <a:ext cx="8001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18414</xdr:rowOff>
    </xdr:from>
    <xdr:ext cx="469744" cy="259045"/>
    <xdr:sp macro="" textlink="">
      <xdr:nvSpPr>
        <xdr:cNvPr id="627" name="n_1aveValue【学校施設】&#10;一人当たり面積"/>
        <xdr:cNvSpPr txBox="1"/>
      </xdr:nvSpPr>
      <xdr:spPr>
        <a:xfrm>
          <a:off x="18980227" y="1042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49765</xdr:rowOff>
    </xdr:from>
    <xdr:ext cx="469744" cy="259045"/>
    <xdr:sp macro="" textlink="">
      <xdr:nvSpPr>
        <xdr:cNvPr id="628" name="n_2aveValue【学校施設】&#10;一人当たり面積"/>
        <xdr:cNvSpPr txBox="1"/>
      </xdr:nvSpPr>
      <xdr:spPr>
        <a:xfrm>
          <a:off x="18180127" y="1045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40947</xdr:rowOff>
    </xdr:from>
    <xdr:ext cx="469744" cy="259045"/>
    <xdr:sp macro="" textlink="">
      <xdr:nvSpPr>
        <xdr:cNvPr id="629" name="n_3aveValue【学校施設】&#10;一人当たり面積"/>
        <xdr:cNvSpPr txBox="1"/>
      </xdr:nvSpPr>
      <xdr:spPr>
        <a:xfrm>
          <a:off x="17386377" y="104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42253</xdr:rowOff>
    </xdr:from>
    <xdr:ext cx="469744" cy="259045"/>
    <xdr:sp macro="" textlink="">
      <xdr:nvSpPr>
        <xdr:cNvPr id="630" name="n_4aveValue【学校施設】&#10;一人当たり面積"/>
        <xdr:cNvSpPr txBox="1"/>
      </xdr:nvSpPr>
      <xdr:spPr>
        <a:xfrm>
          <a:off x="16592627" y="1044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114026</xdr:rowOff>
    </xdr:from>
    <xdr:ext cx="469744" cy="259045"/>
    <xdr:sp macro="" textlink="">
      <xdr:nvSpPr>
        <xdr:cNvPr id="631" name="n_1mainValue【学校施設】&#10;一人当たり面積"/>
        <xdr:cNvSpPr txBox="1"/>
      </xdr:nvSpPr>
      <xdr:spPr>
        <a:xfrm>
          <a:off x="18980227" y="1002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127089</xdr:rowOff>
    </xdr:from>
    <xdr:ext cx="469744" cy="259045"/>
    <xdr:sp macro="" textlink="">
      <xdr:nvSpPr>
        <xdr:cNvPr id="632" name="n_2mainValue【学校施設】&#10;一人当たり面積"/>
        <xdr:cNvSpPr txBox="1"/>
      </xdr:nvSpPr>
      <xdr:spPr>
        <a:xfrm>
          <a:off x="18180127" y="1003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133948</xdr:rowOff>
    </xdr:from>
    <xdr:ext cx="469744" cy="259045"/>
    <xdr:sp macro="" textlink="">
      <xdr:nvSpPr>
        <xdr:cNvPr id="633" name="n_3mainValue【学校施設】&#10;一人当たり面積"/>
        <xdr:cNvSpPr txBox="1"/>
      </xdr:nvSpPr>
      <xdr:spPr>
        <a:xfrm>
          <a:off x="17386377" y="1004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142439</xdr:rowOff>
    </xdr:from>
    <xdr:ext cx="469744" cy="259045"/>
    <xdr:sp macro="" textlink="">
      <xdr:nvSpPr>
        <xdr:cNvPr id="634" name="n_4mainValue【学校施設】&#10;一人当たり面積"/>
        <xdr:cNvSpPr txBox="1"/>
      </xdr:nvSpPr>
      <xdr:spPr>
        <a:xfrm>
          <a:off x="16592627" y="1005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5" name="正方形/長方形 63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6" name="正方形/長方形 635"/>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7" name="正方形/長方形 636"/>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8" name="正方形/長方形 637"/>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9" name="正方形/長方形 638"/>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0" name="正方形/長方形 639"/>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1" name="正方形/長方形 640"/>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正方形/長方形 64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3" name="テキスト ボックス 64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4" name="直線コネクタ 64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5" name="テキスト ボックス 644"/>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6" name="直線コネクタ 645"/>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7" name="テキスト ボックス 646"/>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8" name="直線コネクタ 647"/>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9" name="テキスト ボックス 648"/>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0" name="直線コネクタ 649"/>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1" name="テキスト ボックス 650"/>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2" name="直線コネクタ 651"/>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3" name="テキスト ボックス 652"/>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4" name="直線コネクタ 653"/>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5" name="テキスト ボックス 654"/>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6" name="直線コネクタ 655"/>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7" name="テキスト ボックス 656"/>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8" name="直線コネクタ 657"/>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9"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168729</xdr:rowOff>
    </xdr:to>
    <xdr:cxnSp macro="">
      <xdr:nvCxnSpPr>
        <xdr:cNvPr id="660" name="直線コネクタ 659"/>
        <xdr:cNvCxnSpPr/>
      </xdr:nvCxnSpPr>
      <xdr:spPr>
        <a:xfrm flipV="1">
          <a:off x="14699614" y="12879614"/>
          <a:ext cx="0" cy="148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61" name="【児童館】&#10;有形固定資産減価償却率最小値テキスト"/>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62" name="直線コネクタ 661"/>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340478" cy="259045"/>
    <xdr:sp macro="" textlink="">
      <xdr:nvSpPr>
        <xdr:cNvPr id="663" name="【児童館】&#10;有形固定資産減価償却率最大値テキスト"/>
        <xdr:cNvSpPr txBox="1"/>
      </xdr:nvSpPr>
      <xdr:spPr>
        <a:xfrm>
          <a:off x="14738350" y="126611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664" name="直線コネクタ 663"/>
        <xdr:cNvCxnSpPr/>
      </xdr:nvCxnSpPr>
      <xdr:spPr>
        <a:xfrm>
          <a:off x="14611350" y="128796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665" name="【児童館】&#10;有形固定資産減価償却率平均値テキスト"/>
        <xdr:cNvSpPr txBox="1"/>
      </xdr:nvSpPr>
      <xdr:spPr>
        <a:xfrm>
          <a:off x="14738350" y="136425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66" name="フローチャート: 判断 665"/>
        <xdr:cNvSpPr/>
      </xdr:nvSpPr>
      <xdr:spPr>
        <a:xfrm>
          <a:off x="14649450" y="136641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10161</xdr:rowOff>
    </xdr:from>
    <xdr:to>
      <xdr:col>81</xdr:col>
      <xdr:colOff>101600</xdr:colOff>
      <xdr:row>84</xdr:row>
      <xdr:rowOff>111761</xdr:rowOff>
    </xdr:to>
    <xdr:sp macro="" textlink="">
      <xdr:nvSpPr>
        <xdr:cNvPr id="667" name="フローチャート: 判断 666"/>
        <xdr:cNvSpPr/>
      </xdr:nvSpPr>
      <xdr:spPr>
        <a:xfrm>
          <a:off x="13887450" y="1388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168548</xdr:rowOff>
    </xdr:from>
    <xdr:to>
      <xdr:col>76</xdr:col>
      <xdr:colOff>165100</xdr:colOff>
      <xdr:row>84</xdr:row>
      <xdr:rowOff>98698</xdr:rowOff>
    </xdr:to>
    <xdr:sp macro="" textlink="">
      <xdr:nvSpPr>
        <xdr:cNvPr id="668" name="フローチャート: 判断 667"/>
        <xdr:cNvSpPr/>
      </xdr:nvSpPr>
      <xdr:spPr>
        <a:xfrm>
          <a:off x="13093700" y="138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98334</xdr:rowOff>
    </xdr:from>
    <xdr:to>
      <xdr:col>72</xdr:col>
      <xdr:colOff>38100</xdr:colOff>
      <xdr:row>84</xdr:row>
      <xdr:rowOff>28484</xdr:rowOff>
    </xdr:to>
    <xdr:sp macro="" textlink="">
      <xdr:nvSpPr>
        <xdr:cNvPr id="669" name="フローチャート: 判断 668"/>
        <xdr:cNvSpPr/>
      </xdr:nvSpPr>
      <xdr:spPr>
        <a:xfrm>
          <a:off x="12299950" y="1380798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104866</xdr:rowOff>
    </xdr:from>
    <xdr:to>
      <xdr:col>67</xdr:col>
      <xdr:colOff>101600</xdr:colOff>
      <xdr:row>84</xdr:row>
      <xdr:rowOff>35016</xdr:rowOff>
    </xdr:to>
    <xdr:sp macro="" textlink="">
      <xdr:nvSpPr>
        <xdr:cNvPr id="670" name="フローチャート: 判断 669"/>
        <xdr:cNvSpPr/>
      </xdr:nvSpPr>
      <xdr:spPr>
        <a:xfrm>
          <a:off x="11487150" y="138145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1" name="テキスト ボックス 670"/>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2" name="テキスト ボックス 671"/>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3" name="テキスト ボックス 672"/>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4" name="テキスト ボックス 673"/>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5" name="テキスト ボックス 674"/>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86</xdr:row>
      <xdr:rowOff>117929</xdr:rowOff>
    </xdr:from>
    <xdr:to>
      <xdr:col>67</xdr:col>
      <xdr:colOff>101600</xdr:colOff>
      <xdr:row>87</xdr:row>
      <xdr:rowOff>48079</xdr:rowOff>
    </xdr:to>
    <xdr:sp macro="" textlink="">
      <xdr:nvSpPr>
        <xdr:cNvPr id="676" name="楕円 675"/>
        <xdr:cNvSpPr/>
      </xdr:nvSpPr>
      <xdr:spPr>
        <a:xfrm>
          <a:off x="11487150" y="1432287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128288</xdr:rowOff>
    </xdr:from>
    <xdr:ext cx="405111" cy="259045"/>
    <xdr:sp macro="" textlink="">
      <xdr:nvSpPr>
        <xdr:cNvPr id="677" name="n_1aveValue【児童館】&#10;有形固定資産減価償却率"/>
        <xdr:cNvSpPr txBox="1"/>
      </xdr:nvSpPr>
      <xdr:spPr>
        <a:xfrm>
          <a:off x="1374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115225</xdr:rowOff>
    </xdr:from>
    <xdr:ext cx="405111" cy="259045"/>
    <xdr:sp macro="" textlink="">
      <xdr:nvSpPr>
        <xdr:cNvPr id="678" name="n_2aveValue【児童館】&#10;有形固定資産減価償却率"/>
        <xdr:cNvSpPr txBox="1"/>
      </xdr:nvSpPr>
      <xdr:spPr>
        <a:xfrm>
          <a:off x="1296099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45011</xdr:rowOff>
    </xdr:from>
    <xdr:ext cx="405111" cy="259045"/>
    <xdr:sp macro="" textlink="">
      <xdr:nvSpPr>
        <xdr:cNvPr id="679" name="n_3aveValue【児童館】&#10;有形固定資産減価償却率"/>
        <xdr:cNvSpPr txBox="1"/>
      </xdr:nvSpPr>
      <xdr:spPr>
        <a:xfrm>
          <a:off x="1216724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51543</xdr:rowOff>
    </xdr:from>
    <xdr:ext cx="405111" cy="259045"/>
    <xdr:sp macro="" textlink="">
      <xdr:nvSpPr>
        <xdr:cNvPr id="680" name="n_4aveValue【児童館】&#10;有形固定資産減価償却率"/>
        <xdr:cNvSpPr txBox="1"/>
      </xdr:nvSpPr>
      <xdr:spPr>
        <a:xfrm>
          <a:off x="11354444" y="1359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1" name="n_4mainValue【児童館】&#10;有形固定資産減価償却率"/>
        <xdr:cNvSpPr txBox="1"/>
      </xdr:nvSpPr>
      <xdr:spPr>
        <a:xfrm>
          <a:off x="11322127" y="1440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99061</xdr:rowOff>
    </xdr:to>
    <xdr:cxnSp macro="">
      <xdr:nvCxnSpPr>
        <xdr:cNvPr id="705" name="直線コネクタ 704"/>
        <xdr:cNvCxnSpPr/>
      </xdr:nvCxnSpPr>
      <xdr:spPr>
        <a:xfrm flipV="1">
          <a:off x="19951064" y="128524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706" name="【児童館】&#10;一人当たり面積最小値テキスト"/>
        <xdr:cNvSpPr txBox="1"/>
      </xdr:nvSpPr>
      <xdr:spPr>
        <a:xfrm>
          <a:off x="19989800" y="1430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707" name="直線コネクタ 706"/>
        <xdr:cNvCxnSpPr/>
      </xdr:nvCxnSpPr>
      <xdr:spPr>
        <a:xfrm>
          <a:off x="19881850" y="14304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8" name="【児童館】&#10;一人当たり面積最大値テキスト"/>
        <xdr:cNvSpPr txBox="1"/>
      </xdr:nvSpPr>
      <xdr:spPr>
        <a:xfrm>
          <a:off x="199898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9" name="直線コネクタ 708"/>
        <xdr:cNvCxnSpPr/>
      </xdr:nvCxnSpPr>
      <xdr:spPr>
        <a:xfrm>
          <a:off x="198818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102888</xdr:rowOff>
    </xdr:from>
    <xdr:ext cx="469744" cy="259045"/>
    <xdr:sp macro="" textlink="">
      <xdr:nvSpPr>
        <xdr:cNvPr id="710" name="【児童館】&#10;一人当たり面積平均値テキスト"/>
        <xdr:cNvSpPr txBox="1"/>
      </xdr:nvSpPr>
      <xdr:spPr>
        <a:xfrm>
          <a:off x="19989800" y="13977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11" name="フローチャート: 判断 710"/>
        <xdr:cNvSpPr/>
      </xdr:nvSpPr>
      <xdr:spPr>
        <a:xfrm>
          <a:off x="19900900" y="139992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116839</xdr:rowOff>
    </xdr:from>
    <xdr:to>
      <xdr:col>112</xdr:col>
      <xdr:colOff>38100</xdr:colOff>
      <xdr:row>85</xdr:row>
      <xdr:rowOff>46989</xdr:rowOff>
    </xdr:to>
    <xdr:sp macro="" textlink="">
      <xdr:nvSpPr>
        <xdr:cNvPr id="712" name="フローチャート: 判断 711"/>
        <xdr:cNvSpPr/>
      </xdr:nvSpPr>
      <xdr:spPr>
        <a:xfrm>
          <a:off x="19157950" y="139915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109220</xdr:rowOff>
    </xdr:from>
    <xdr:to>
      <xdr:col>107</xdr:col>
      <xdr:colOff>101600</xdr:colOff>
      <xdr:row>85</xdr:row>
      <xdr:rowOff>39370</xdr:rowOff>
    </xdr:to>
    <xdr:sp macro="" textlink="">
      <xdr:nvSpPr>
        <xdr:cNvPr id="713" name="フローチャート: 判断 712"/>
        <xdr:cNvSpPr/>
      </xdr:nvSpPr>
      <xdr:spPr>
        <a:xfrm>
          <a:off x="18345150" y="139839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714" name="フローチャート: 判断 713"/>
        <xdr:cNvSpPr/>
      </xdr:nvSpPr>
      <xdr:spPr>
        <a:xfrm>
          <a:off x="17551400" y="140296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147320</xdr:rowOff>
    </xdr:from>
    <xdr:to>
      <xdr:col>98</xdr:col>
      <xdr:colOff>38100</xdr:colOff>
      <xdr:row>85</xdr:row>
      <xdr:rowOff>77470</xdr:rowOff>
    </xdr:to>
    <xdr:sp macro="" textlink="">
      <xdr:nvSpPr>
        <xdr:cNvPr id="715" name="フローチャート: 判断 714"/>
        <xdr:cNvSpPr/>
      </xdr:nvSpPr>
      <xdr:spPr>
        <a:xfrm>
          <a:off x="16757650" y="140220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158750</xdr:rowOff>
    </xdr:from>
    <xdr:to>
      <xdr:col>98</xdr:col>
      <xdr:colOff>38100</xdr:colOff>
      <xdr:row>86</xdr:row>
      <xdr:rowOff>88900</xdr:rowOff>
    </xdr:to>
    <xdr:sp macro="" textlink="">
      <xdr:nvSpPr>
        <xdr:cNvPr id="721" name="楕円 720"/>
        <xdr:cNvSpPr/>
      </xdr:nvSpPr>
      <xdr:spPr>
        <a:xfrm>
          <a:off x="16757650" y="14198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63516</xdr:rowOff>
    </xdr:from>
    <xdr:ext cx="469744" cy="259045"/>
    <xdr:sp macro="" textlink="">
      <xdr:nvSpPr>
        <xdr:cNvPr id="722" name="n_1aveValue【児童館】&#10;一人当たり面積"/>
        <xdr:cNvSpPr txBox="1"/>
      </xdr:nvSpPr>
      <xdr:spPr>
        <a:xfrm>
          <a:off x="18980227" y="1377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55897</xdr:rowOff>
    </xdr:from>
    <xdr:ext cx="469744" cy="259045"/>
    <xdr:sp macro="" textlink="">
      <xdr:nvSpPr>
        <xdr:cNvPr id="723" name="n_2aveValue【児童館】&#10;一人当たり面積"/>
        <xdr:cNvSpPr txBox="1"/>
      </xdr:nvSpPr>
      <xdr:spPr>
        <a:xfrm>
          <a:off x="18180127" y="1376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101616</xdr:rowOff>
    </xdr:from>
    <xdr:ext cx="469744" cy="259045"/>
    <xdr:sp macro="" textlink="">
      <xdr:nvSpPr>
        <xdr:cNvPr id="724" name="n_3aveValue【児童館】&#10;一人当たり面積"/>
        <xdr:cNvSpPr txBox="1"/>
      </xdr:nvSpPr>
      <xdr:spPr>
        <a:xfrm>
          <a:off x="17386377" y="13811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93997</xdr:rowOff>
    </xdr:from>
    <xdr:ext cx="469744" cy="259045"/>
    <xdr:sp macro="" textlink="">
      <xdr:nvSpPr>
        <xdr:cNvPr id="725" name="n_4aveValue【児童館】&#10;一人当たり面積"/>
        <xdr:cNvSpPr txBox="1"/>
      </xdr:nvSpPr>
      <xdr:spPr>
        <a:xfrm>
          <a:off x="16592627" y="138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80027</xdr:rowOff>
    </xdr:from>
    <xdr:ext cx="469744" cy="259045"/>
    <xdr:sp macro="" textlink="">
      <xdr:nvSpPr>
        <xdr:cNvPr id="726" name="n_4mainValue【児童館】&#10;一人当たり面積"/>
        <xdr:cNvSpPr txBox="1"/>
      </xdr:nvSpPr>
      <xdr:spPr>
        <a:xfrm>
          <a:off x="16592627"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7" name="正方形/長方形 726"/>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8" name="正方形/長方形 727"/>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9" name="正方形/長方形 728"/>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0" name="正方形/長方形 729"/>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1" name="正方形/長方形 730"/>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2" name="正方形/長方形 731"/>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3" name="正方形/長方形 732"/>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4" name="正方形/長方形 733"/>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5" name="テキスト ボックス 734"/>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6" name="直線コネクタ 735"/>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7" name="テキスト ボックス 736"/>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8" name="直線コネクタ 737"/>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39" name="テキスト ボックス 738"/>
        <xdr:cNvSpPr txBox="1"/>
      </xdr:nvSpPr>
      <xdr:spPr>
        <a:xfrm>
          <a:off x="107977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0" name="直線コネクタ 739"/>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1" name="テキスト ボックス 740"/>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2" name="直線コネクタ 741"/>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3" name="テキスト ボックス 742"/>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4" name="直線コネクタ 743"/>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45" name="テキスト ボックス 744"/>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47" name="テキスト ボックス 746"/>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35052</xdr:rowOff>
    </xdr:from>
    <xdr:to>
      <xdr:col>85</xdr:col>
      <xdr:colOff>126364</xdr:colOff>
      <xdr:row>108</xdr:row>
      <xdr:rowOff>28194</xdr:rowOff>
    </xdr:to>
    <xdr:cxnSp macro="">
      <xdr:nvCxnSpPr>
        <xdr:cNvPr id="749" name="直線コネクタ 748"/>
        <xdr:cNvCxnSpPr/>
      </xdr:nvCxnSpPr>
      <xdr:spPr>
        <a:xfrm flipV="1">
          <a:off x="14699614" y="16608552"/>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32021</xdr:rowOff>
    </xdr:from>
    <xdr:ext cx="405111" cy="259045"/>
    <xdr:sp macro="" textlink="">
      <xdr:nvSpPr>
        <xdr:cNvPr id="750" name="【公民館】&#10;有形固定資産減価償却率最小値テキスト"/>
        <xdr:cNvSpPr txBox="1"/>
      </xdr:nvSpPr>
      <xdr:spPr>
        <a:xfrm>
          <a:off x="14738350" y="179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28194</xdr:rowOff>
    </xdr:from>
    <xdr:to>
      <xdr:col>86</xdr:col>
      <xdr:colOff>25400</xdr:colOff>
      <xdr:row>108</xdr:row>
      <xdr:rowOff>28194</xdr:rowOff>
    </xdr:to>
    <xdr:cxnSp macro="">
      <xdr:nvCxnSpPr>
        <xdr:cNvPr id="751" name="直線コネクタ 750"/>
        <xdr:cNvCxnSpPr/>
      </xdr:nvCxnSpPr>
      <xdr:spPr>
        <a:xfrm>
          <a:off x="14611350" y="179732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153179</xdr:rowOff>
    </xdr:from>
    <xdr:ext cx="405111" cy="259045"/>
    <xdr:sp macro="" textlink="">
      <xdr:nvSpPr>
        <xdr:cNvPr id="752" name="【公民館】&#10;有形固定資産減価償却率最大値テキスト"/>
        <xdr:cNvSpPr txBox="1"/>
      </xdr:nvSpPr>
      <xdr:spPr>
        <a:xfrm>
          <a:off x="14738350" y="1638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35052</xdr:rowOff>
    </xdr:from>
    <xdr:to>
      <xdr:col>86</xdr:col>
      <xdr:colOff>25400</xdr:colOff>
      <xdr:row>100</xdr:row>
      <xdr:rowOff>35052</xdr:rowOff>
    </xdr:to>
    <xdr:cxnSp macro="">
      <xdr:nvCxnSpPr>
        <xdr:cNvPr id="753" name="直線コネクタ 752"/>
        <xdr:cNvCxnSpPr/>
      </xdr:nvCxnSpPr>
      <xdr:spPr>
        <a:xfrm>
          <a:off x="14611350" y="166085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8399</xdr:rowOff>
    </xdr:from>
    <xdr:ext cx="405111" cy="259045"/>
    <xdr:sp macro="" textlink="">
      <xdr:nvSpPr>
        <xdr:cNvPr id="754" name="【公民館】&#10;有形固定資産減価償却率平均値テキスト"/>
        <xdr:cNvSpPr txBox="1"/>
      </xdr:nvSpPr>
      <xdr:spPr>
        <a:xfrm>
          <a:off x="14738350" y="172676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29972</xdr:rowOff>
    </xdr:from>
    <xdr:to>
      <xdr:col>85</xdr:col>
      <xdr:colOff>177800</xdr:colOff>
      <xdr:row>104</xdr:row>
      <xdr:rowOff>131572</xdr:rowOff>
    </xdr:to>
    <xdr:sp macro="" textlink="">
      <xdr:nvSpPr>
        <xdr:cNvPr id="755" name="フローチャート: 判断 754"/>
        <xdr:cNvSpPr/>
      </xdr:nvSpPr>
      <xdr:spPr>
        <a:xfrm>
          <a:off x="14649450" y="1728927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xdr:rowOff>
    </xdr:from>
    <xdr:to>
      <xdr:col>81</xdr:col>
      <xdr:colOff>101600</xdr:colOff>
      <xdr:row>104</xdr:row>
      <xdr:rowOff>110998</xdr:rowOff>
    </xdr:to>
    <xdr:sp macro="" textlink="">
      <xdr:nvSpPr>
        <xdr:cNvPr id="756" name="フローチャート: 判断 755"/>
        <xdr:cNvSpPr/>
      </xdr:nvSpPr>
      <xdr:spPr>
        <a:xfrm>
          <a:off x="13887450" y="1726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139700</xdr:rowOff>
    </xdr:from>
    <xdr:to>
      <xdr:col>76</xdr:col>
      <xdr:colOff>165100</xdr:colOff>
      <xdr:row>104</xdr:row>
      <xdr:rowOff>69850</xdr:rowOff>
    </xdr:to>
    <xdr:sp macro="" textlink="">
      <xdr:nvSpPr>
        <xdr:cNvPr id="757" name="フローチャート: 判断 756"/>
        <xdr:cNvSpPr/>
      </xdr:nvSpPr>
      <xdr:spPr>
        <a:xfrm>
          <a:off x="13093700" y="1722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112268</xdr:rowOff>
    </xdr:from>
    <xdr:to>
      <xdr:col>72</xdr:col>
      <xdr:colOff>38100</xdr:colOff>
      <xdr:row>104</xdr:row>
      <xdr:rowOff>42418</xdr:rowOff>
    </xdr:to>
    <xdr:sp macro="" textlink="">
      <xdr:nvSpPr>
        <xdr:cNvPr id="758" name="フローチャート: 判断 757"/>
        <xdr:cNvSpPr/>
      </xdr:nvSpPr>
      <xdr:spPr>
        <a:xfrm>
          <a:off x="12299950" y="172001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100837</xdr:rowOff>
    </xdr:from>
    <xdr:to>
      <xdr:col>67</xdr:col>
      <xdr:colOff>101600</xdr:colOff>
      <xdr:row>104</xdr:row>
      <xdr:rowOff>30987</xdr:rowOff>
    </xdr:to>
    <xdr:sp macro="" textlink="">
      <xdr:nvSpPr>
        <xdr:cNvPr id="759" name="フローチャート: 判断 758"/>
        <xdr:cNvSpPr/>
      </xdr:nvSpPr>
      <xdr:spPr>
        <a:xfrm>
          <a:off x="11487150" y="1718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0" name="テキスト ボックス 759"/>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105</xdr:row>
      <xdr:rowOff>16256</xdr:rowOff>
    </xdr:from>
    <xdr:to>
      <xdr:col>67</xdr:col>
      <xdr:colOff>101600</xdr:colOff>
      <xdr:row>105</xdr:row>
      <xdr:rowOff>117856</xdr:rowOff>
    </xdr:to>
    <xdr:sp macro="" textlink="">
      <xdr:nvSpPr>
        <xdr:cNvPr id="765" name="楕円 764"/>
        <xdr:cNvSpPr/>
      </xdr:nvSpPr>
      <xdr:spPr>
        <a:xfrm>
          <a:off x="11487150" y="1744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127525</xdr:rowOff>
    </xdr:from>
    <xdr:ext cx="405111" cy="259045"/>
    <xdr:sp macro="" textlink="">
      <xdr:nvSpPr>
        <xdr:cNvPr id="766" name="n_1aveValue【公民館】&#10;有形固定資産減価償却率"/>
        <xdr:cNvSpPr txBox="1"/>
      </xdr:nvSpPr>
      <xdr:spPr>
        <a:xfrm>
          <a:off x="13742044" y="1704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86377</xdr:rowOff>
    </xdr:from>
    <xdr:ext cx="405111" cy="259045"/>
    <xdr:sp macro="" textlink="">
      <xdr:nvSpPr>
        <xdr:cNvPr id="767" name="n_2aveValue【公民館】&#10;有形固定資産減価償却率"/>
        <xdr:cNvSpPr txBox="1"/>
      </xdr:nvSpPr>
      <xdr:spPr>
        <a:xfrm>
          <a:off x="12960994" y="1700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58945</xdr:rowOff>
    </xdr:from>
    <xdr:ext cx="405111" cy="259045"/>
    <xdr:sp macro="" textlink="">
      <xdr:nvSpPr>
        <xdr:cNvPr id="768" name="n_3aveValue【公民館】&#10;有形固定資産減価償却率"/>
        <xdr:cNvSpPr txBox="1"/>
      </xdr:nvSpPr>
      <xdr:spPr>
        <a:xfrm>
          <a:off x="12167244" y="1697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47514</xdr:rowOff>
    </xdr:from>
    <xdr:ext cx="405111" cy="259045"/>
    <xdr:sp macro="" textlink="">
      <xdr:nvSpPr>
        <xdr:cNvPr id="769" name="n_4aveValue【公民館】&#10;有形固定資産減価償却率"/>
        <xdr:cNvSpPr txBox="1"/>
      </xdr:nvSpPr>
      <xdr:spPr>
        <a:xfrm>
          <a:off x="11354444" y="1696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108983</xdr:rowOff>
    </xdr:from>
    <xdr:ext cx="405111" cy="259045"/>
    <xdr:sp macro="" textlink="">
      <xdr:nvSpPr>
        <xdr:cNvPr id="770" name="n_4mainValue【公民館】&#10;有形固定資産減価償却率"/>
        <xdr:cNvSpPr txBox="1"/>
      </xdr:nvSpPr>
      <xdr:spPr>
        <a:xfrm>
          <a:off x="11354444" y="1753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1" name="直線コネクタ 780"/>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2" name="テキスト ボックス 781"/>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3" name="直線コネクタ 782"/>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4" name="テキスト ボックス 783"/>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5" name="直線コネクタ 784"/>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6" name="テキスト ボックス 785"/>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7" name="直線コネクタ 786"/>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8" name="テキスト ボックス 787"/>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9" name="直線コネクタ 788"/>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0" name="テキスト ボックス 789"/>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121920</xdr:rowOff>
    </xdr:from>
    <xdr:to>
      <xdr:col>116</xdr:col>
      <xdr:colOff>62864</xdr:colOff>
      <xdr:row>108</xdr:row>
      <xdr:rowOff>100964</xdr:rowOff>
    </xdr:to>
    <xdr:cxnSp macro="">
      <xdr:nvCxnSpPr>
        <xdr:cNvPr id="794" name="直線コネクタ 793"/>
        <xdr:cNvCxnSpPr/>
      </xdr:nvCxnSpPr>
      <xdr:spPr>
        <a:xfrm flipV="1">
          <a:off x="19951064" y="16866870"/>
          <a:ext cx="0" cy="1179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104791</xdr:rowOff>
    </xdr:from>
    <xdr:ext cx="469744" cy="259045"/>
    <xdr:sp macro="" textlink="">
      <xdr:nvSpPr>
        <xdr:cNvPr id="795" name="【公民館】&#10;一人当たり面積最小値テキスト"/>
        <xdr:cNvSpPr txBox="1"/>
      </xdr:nvSpPr>
      <xdr:spPr>
        <a:xfrm>
          <a:off x="19989800" y="180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100964</xdr:rowOff>
    </xdr:from>
    <xdr:to>
      <xdr:col>116</xdr:col>
      <xdr:colOff>152400</xdr:colOff>
      <xdr:row>108</xdr:row>
      <xdr:rowOff>100964</xdr:rowOff>
    </xdr:to>
    <xdr:cxnSp macro="">
      <xdr:nvCxnSpPr>
        <xdr:cNvPr id="796" name="直線コネクタ 795"/>
        <xdr:cNvCxnSpPr/>
      </xdr:nvCxnSpPr>
      <xdr:spPr>
        <a:xfrm>
          <a:off x="19881850" y="180460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68597</xdr:rowOff>
    </xdr:from>
    <xdr:ext cx="469744" cy="259045"/>
    <xdr:sp macro="" textlink="">
      <xdr:nvSpPr>
        <xdr:cNvPr id="797" name="【公民館】&#10;一人当たり面積最大値テキスト"/>
        <xdr:cNvSpPr txBox="1"/>
      </xdr:nvSpPr>
      <xdr:spPr>
        <a:xfrm>
          <a:off x="19989800" y="1664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121920</xdr:rowOff>
    </xdr:from>
    <xdr:to>
      <xdr:col>116</xdr:col>
      <xdr:colOff>152400</xdr:colOff>
      <xdr:row>101</xdr:row>
      <xdr:rowOff>121920</xdr:rowOff>
    </xdr:to>
    <xdr:cxnSp macro="">
      <xdr:nvCxnSpPr>
        <xdr:cNvPr id="798" name="直線コネクタ 797"/>
        <xdr:cNvCxnSpPr/>
      </xdr:nvCxnSpPr>
      <xdr:spPr>
        <a:xfrm>
          <a:off x="19881850" y="168668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72407</xdr:rowOff>
    </xdr:from>
    <xdr:ext cx="469744" cy="259045"/>
    <xdr:sp macro="" textlink="">
      <xdr:nvSpPr>
        <xdr:cNvPr id="799" name="【公民館】&#10;一人当たり面積平均値テキスト"/>
        <xdr:cNvSpPr txBox="1"/>
      </xdr:nvSpPr>
      <xdr:spPr>
        <a:xfrm>
          <a:off x="199898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800" name="フローチャート: 判断 799"/>
        <xdr:cNvSpPr/>
      </xdr:nvSpPr>
      <xdr:spPr>
        <a:xfrm>
          <a:off x="199009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88264</xdr:rowOff>
    </xdr:from>
    <xdr:to>
      <xdr:col>112</xdr:col>
      <xdr:colOff>38100</xdr:colOff>
      <xdr:row>107</xdr:row>
      <xdr:rowOff>18414</xdr:rowOff>
    </xdr:to>
    <xdr:sp macro="" textlink="">
      <xdr:nvSpPr>
        <xdr:cNvPr id="801" name="フローチャート: 判断 800"/>
        <xdr:cNvSpPr/>
      </xdr:nvSpPr>
      <xdr:spPr>
        <a:xfrm>
          <a:off x="19157950" y="176904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802" name="フローチャート: 判断 801"/>
        <xdr:cNvSpPr/>
      </xdr:nvSpPr>
      <xdr:spPr>
        <a:xfrm>
          <a:off x="1834515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59689</xdr:rowOff>
    </xdr:from>
    <xdr:to>
      <xdr:col>102</xdr:col>
      <xdr:colOff>165100</xdr:colOff>
      <xdr:row>106</xdr:row>
      <xdr:rowOff>161289</xdr:rowOff>
    </xdr:to>
    <xdr:sp macro="" textlink="">
      <xdr:nvSpPr>
        <xdr:cNvPr id="803" name="フローチャート: 判断 802"/>
        <xdr:cNvSpPr/>
      </xdr:nvSpPr>
      <xdr:spPr>
        <a:xfrm>
          <a:off x="175514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23495</xdr:rowOff>
    </xdr:from>
    <xdr:to>
      <xdr:col>98</xdr:col>
      <xdr:colOff>38100</xdr:colOff>
      <xdr:row>106</xdr:row>
      <xdr:rowOff>125095</xdr:rowOff>
    </xdr:to>
    <xdr:sp macro="" textlink="">
      <xdr:nvSpPr>
        <xdr:cNvPr id="804" name="フローチャート: 判断 803"/>
        <xdr:cNvSpPr/>
      </xdr:nvSpPr>
      <xdr:spPr>
        <a:xfrm>
          <a:off x="16757650" y="176256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5" name="テキスト ボックス 804"/>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6" name="テキスト ボックス 805"/>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7" name="テキスト ボックス 806"/>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8" name="テキスト ボックス 807"/>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9" name="テキスト ボックス 808"/>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100</xdr:row>
      <xdr:rowOff>97789</xdr:rowOff>
    </xdr:from>
    <xdr:to>
      <xdr:col>98</xdr:col>
      <xdr:colOff>38100</xdr:colOff>
      <xdr:row>101</xdr:row>
      <xdr:rowOff>27939</xdr:rowOff>
    </xdr:to>
    <xdr:sp macro="" textlink="">
      <xdr:nvSpPr>
        <xdr:cNvPr id="810" name="楕円 809"/>
        <xdr:cNvSpPr/>
      </xdr:nvSpPr>
      <xdr:spPr>
        <a:xfrm>
          <a:off x="16757650" y="166712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34941</xdr:rowOff>
    </xdr:from>
    <xdr:ext cx="469744" cy="259045"/>
    <xdr:sp macro="" textlink="">
      <xdr:nvSpPr>
        <xdr:cNvPr id="811" name="n_1aveValue【公民館】&#10;一人当たり面積"/>
        <xdr:cNvSpPr txBox="1"/>
      </xdr:nvSpPr>
      <xdr:spPr>
        <a:xfrm>
          <a:off x="18980227" y="1746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42563</xdr:rowOff>
    </xdr:from>
    <xdr:ext cx="469744" cy="259045"/>
    <xdr:sp macro="" textlink="">
      <xdr:nvSpPr>
        <xdr:cNvPr id="812" name="n_2aveValue【公民館】&#10;一人当たり面積"/>
        <xdr:cNvSpPr txBox="1"/>
      </xdr:nvSpPr>
      <xdr:spPr>
        <a:xfrm>
          <a:off x="18180127" y="1747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6366</xdr:rowOff>
    </xdr:from>
    <xdr:ext cx="469744" cy="259045"/>
    <xdr:sp macro="" textlink="">
      <xdr:nvSpPr>
        <xdr:cNvPr id="813" name="n_3aveValue【公民館】&#10;一人当たり面積"/>
        <xdr:cNvSpPr txBox="1"/>
      </xdr:nvSpPr>
      <xdr:spPr>
        <a:xfrm>
          <a:off x="1738637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116222</xdr:rowOff>
    </xdr:from>
    <xdr:ext cx="469744" cy="259045"/>
    <xdr:sp macro="" textlink="">
      <xdr:nvSpPr>
        <xdr:cNvPr id="814" name="n_4aveValue【公民館】&#10;一人当たり面積"/>
        <xdr:cNvSpPr txBox="1"/>
      </xdr:nvSpPr>
      <xdr:spPr>
        <a:xfrm>
          <a:off x="16592627" y="17718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44466</xdr:rowOff>
    </xdr:from>
    <xdr:ext cx="469744" cy="259045"/>
    <xdr:sp macro="" textlink="">
      <xdr:nvSpPr>
        <xdr:cNvPr id="815" name="n_4mainValue【公民館】&#10;一人当たり面積"/>
        <xdr:cNvSpPr txBox="1"/>
      </xdr:nvSpPr>
      <xdr:spPr>
        <a:xfrm>
          <a:off x="16592627" y="1644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類似団体と比較し、有形固定資産減価償却率が高くなっている施設は、道路、橋りょう・トンネルで、低くなっている施設は、認定こども園・幼稚園・保育所、学校施設、公営住宅である。</a:t>
          </a:r>
          <a:endParaRPr lang="ja-JP" altLang="ja-JP" sz="1400">
            <a:effectLst/>
          </a:endParaRPr>
        </a:p>
        <a:p>
          <a:r>
            <a:rPr kumimoji="1" lang="ja-JP" altLang="ja-JP" sz="1100">
              <a:solidFill>
                <a:schemeClr val="dk1"/>
              </a:solidFill>
              <a:effectLst/>
              <a:latin typeface="+mn-lt"/>
              <a:ea typeface="+mn-ea"/>
              <a:cs typeface="+mn-cs"/>
            </a:rPr>
            <a:t>　児童館についてはＨ</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年度末をもって閉館、公民館はコミュニティ施設へ移行したため皆減した。道路については、Ｈ</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年度に策定した舗装の個別施設計画に基づき、引き続き長寿命化を図っていく。</a:t>
          </a:r>
          <a:endParaRPr lang="ja-JP" altLang="ja-JP" sz="1400">
            <a:effectLst/>
          </a:endParaRPr>
        </a:p>
        <a:p>
          <a:r>
            <a:rPr kumimoji="1" lang="ja-JP" altLang="ja-JP" sz="1100">
              <a:solidFill>
                <a:schemeClr val="dk1"/>
              </a:solidFill>
              <a:effectLst/>
              <a:latin typeface="+mn-lt"/>
              <a:ea typeface="+mn-ea"/>
              <a:cs typeface="+mn-cs"/>
            </a:rPr>
            <a:t>　保育所については、Ｈ</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年度末に保育所を２園閉所した影響により、また、学校施設については、Ｈ</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年度に完成した中学校、また学校耐震化工事による影響により、有形固定資産減価償却率が類似団体と比較し低くなっていると考えられる。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22,493
22,205
268.24
18,637,775
17,840,449
626,396
9,188,394
19,482,533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41350" y="33083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46809</xdr:rowOff>
    </xdr:to>
    <xdr:cxnSp macro="">
      <xdr:nvCxnSpPr>
        <xdr:cNvPr id="58" name="直線コネクタ 57"/>
        <xdr:cNvCxnSpPr/>
      </xdr:nvCxnSpPr>
      <xdr:spPr>
        <a:xfrm flipV="1">
          <a:off x="4177665" y="5457372"/>
          <a:ext cx="0" cy="1529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50636</xdr:rowOff>
    </xdr:from>
    <xdr:ext cx="405111" cy="259045"/>
    <xdr:sp macro="" textlink="">
      <xdr:nvSpPr>
        <xdr:cNvPr id="59" name="【図書館】&#10;有形固定資産減価償却率最小値テキスト"/>
        <xdr:cNvSpPr txBox="1"/>
      </xdr:nvSpPr>
      <xdr:spPr>
        <a:xfrm>
          <a:off x="4216400" y="6991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46809</xdr:rowOff>
    </xdr:from>
    <xdr:to>
      <xdr:col>24</xdr:col>
      <xdr:colOff>152400</xdr:colOff>
      <xdr:row>42</xdr:row>
      <xdr:rowOff>46809</xdr:rowOff>
    </xdr:to>
    <xdr:cxnSp macro="">
      <xdr:nvCxnSpPr>
        <xdr:cNvPr id="60" name="直線コネクタ 59"/>
        <xdr:cNvCxnSpPr/>
      </xdr:nvCxnSpPr>
      <xdr:spPr>
        <a:xfrm>
          <a:off x="4108450" y="69873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216400" y="5245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108450" y="54573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71137</xdr:rowOff>
    </xdr:from>
    <xdr:ext cx="405111" cy="259045"/>
    <xdr:sp macro="" textlink="">
      <xdr:nvSpPr>
        <xdr:cNvPr id="63" name="【図書館】&#10;有形固定資産減価償却率平均値テキスト"/>
        <xdr:cNvSpPr txBox="1"/>
      </xdr:nvSpPr>
      <xdr:spPr>
        <a:xfrm>
          <a:off x="4216400" y="618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64" name="フローチャート: 判断 63"/>
        <xdr:cNvSpPr/>
      </xdr:nvSpPr>
      <xdr:spPr>
        <a:xfrm>
          <a:off x="4127500" y="632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85816</xdr:rowOff>
    </xdr:from>
    <xdr:to>
      <xdr:col>20</xdr:col>
      <xdr:colOff>38100</xdr:colOff>
      <xdr:row>40</xdr:row>
      <xdr:rowOff>15966</xdr:rowOff>
    </xdr:to>
    <xdr:sp macro="" textlink="">
      <xdr:nvSpPr>
        <xdr:cNvPr id="65" name="フローチャート: 判断 64"/>
        <xdr:cNvSpPr/>
      </xdr:nvSpPr>
      <xdr:spPr>
        <a:xfrm>
          <a:off x="3384550" y="65310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27033</xdr:rowOff>
    </xdr:from>
    <xdr:to>
      <xdr:col>15</xdr:col>
      <xdr:colOff>101600</xdr:colOff>
      <xdr:row>39</xdr:row>
      <xdr:rowOff>128633</xdr:rowOff>
    </xdr:to>
    <xdr:sp macro="" textlink="">
      <xdr:nvSpPr>
        <xdr:cNvPr id="66" name="フローチャート: 判断 65"/>
        <xdr:cNvSpPr/>
      </xdr:nvSpPr>
      <xdr:spPr>
        <a:xfrm>
          <a:off x="2571750" y="647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93980</xdr:rowOff>
    </xdr:from>
    <xdr:to>
      <xdr:col>10</xdr:col>
      <xdr:colOff>165100</xdr:colOff>
      <xdr:row>39</xdr:row>
      <xdr:rowOff>24130</xdr:rowOff>
    </xdr:to>
    <xdr:sp macro="" textlink="">
      <xdr:nvSpPr>
        <xdr:cNvPr id="67" name="フローチャート: 判断 66"/>
        <xdr:cNvSpPr/>
      </xdr:nvSpPr>
      <xdr:spPr>
        <a:xfrm>
          <a:off x="1778000" y="6374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72753</xdr:rowOff>
    </xdr:from>
    <xdr:to>
      <xdr:col>6</xdr:col>
      <xdr:colOff>38100</xdr:colOff>
      <xdr:row>39</xdr:row>
      <xdr:rowOff>2903</xdr:rowOff>
    </xdr:to>
    <xdr:sp macro="" textlink="">
      <xdr:nvSpPr>
        <xdr:cNvPr id="68" name="フローチャート: 判断 67"/>
        <xdr:cNvSpPr/>
      </xdr:nvSpPr>
      <xdr:spPr>
        <a:xfrm>
          <a:off x="984250" y="635290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49893</xdr:rowOff>
    </xdr:from>
    <xdr:to>
      <xdr:col>24</xdr:col>
      <xdr:colOff>114300</xdr:colOff>
      <xdr:row>41</xdr:row>
      <xdr:rowOff>151493</xdr:rowOff>
    </xdr:to>
    <xdr:sp macro="" textlink="">
      <xdr:nvSpPr>
        <xdr:cNvPr id="74" name="楕円 73"/>
        <xdr:cNvSpPr/>
      </xdr:nvSpPr>
      <xdr:spPr>
        <a:xfrm>
          <a:off x="4127500" y="682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136270</xdr:rowOff>
    </xdr:from>
    <xdr:ext cx="405111" cy="259045"/>
    <xdr:sp macro="" textlink="">
      <xdr:nvSpPr>
        <xdr:cNvPr id="75" name="【図書館】&#10;有形固定資産減価償却率該当値テキスト"/>
        <xdr:cNvSpPr txBox="1"/>
      </xdr:nvSpPr>
      <xdr:spPr>
        <a:xfrm>
          <a:off x="4216400" y="6746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9072</xdr:rowOff>
    </xdr:from>
    <xdr:to>
      <xdr:col>20</xdr:col>
      <xdr:colOff>38100</xdr:colOff>
      <xdr:row>41</xdr:row>
      <xdr:rowOff>110672</xdr:rowOff>
    </xdr:to>
    <xdr:sp macro="" textlink="">
      <xdr:nvSpPr>
        <xdr:cNvPr id="76" name="楕円 75"/>
        <xdr:cNvSpPr/>
      </xdr:nvSpPr>
      <xdr:spPr>
        <a:xfrm>
          <a:off x="3384550" y="67845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59872</xdr:rowOff>
    </xdr:from>
    <xdr:to>
      <xdr:col>24</xdr:col>
      <xdr:colOff>63500</xdr:colOff>
      <xdr:row>41</xdr:row>
      <xdr:rowOff>100693</xdr:rowOff>
    </xdr:to>
    <xdr:cxnSp macro="">
      <xdr:nvCxnSpPr>
        <xdr:cNvPr id="77" name="直線コネクタ 76"/>
        <xdr:cNvCxnSpPr/>
      </xdr:nvCxnSpPr>
      <xdr:spPr>
        <a:xfrm>
          <a:off x="3429000" y="6835322"/>
          <a:ext cx="7493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160927</xdr:rowOff>
    </xdr:from>
    <xdr:to>
      <xdr:col>15</xdr:col>
      <xdr:colOff>101600</xdr:colOff>
      <xdr:row>41</xdr:row>
      <xdr:rowOff>91077</xdr:rowOff>
    </xdr:to>
    <xdr:sp macro="" textlink="">
      <xdr:nvSpPr>
        <xdr:cNvPr id="78" name="楕円 77"/>
        <xdr:cNvSpPr/>
      </xdr:nvSpPr>
      <xdr:spPr>
        <a:xfrm>
          <a:off x="2571750" y="67712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40277</xdr:rowOff>
    </xdr:from>
    <xdr:to>
      <xdr:col>19</xdr:col>
      <xdr:colOff>177800</xdr:colOff>
      <xdr:row>41</xdr:row>
      <xdr:rowOff>59872</xdr:rowOff>
    </xdr:to>
    <xdr:cxnSp macro="">
      <xdr:nvCxnSpPr>
        <xdr:cNvPr id="79" name="直線コネクタ 78"/>
        <xdr:cNvCxnSpPr/>
      </xdr:nvCxnSpPr>
      <xdr:spPr>
        <a:xfrm>
          <a:off x="2622550" y="6815727"/>
          <a:ext cx="80645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141333</xdr:rowOff>
    </xdr:from>
    <xdr:to>
      <xdr:col>10</xdr:col>
      <xdr:colOff>165100</xdr:colOff>
      <xdr:row>41</xdr:row>
      <xdr:rowOff>71483</xdr:rowOff>
    </xdr:to>
    <xdr:sp macro="" textlink="">
      <xdr:nvSpPr>
        <xdr:cNvPr id="80" name="楕円 79"/>
        <xdr:cNvSpPr/>
      </xdr:nvSpPr>
      <xdr:spPr>
        <a:xfrm>
          <a:off x="1778000" y="67516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20683</xdr:rowOff>
    </xdr:from>
    <xdr:to>
      <xdr:col>15</xdr:col>
      <xdr:colOff>50800</xdr:colOff>
      <xdr:row>41</xdr:row>
      <xdr:rowOff>40277</xdr:rowOff>
    </xdr:to>
    <xdr:cxnSp macro="">
      <xdr:nvCxnSpPr>
        <xdr:cNvPr id="81" name="直線コネクタ 80"/>
        <xdr:cNvCxnSpPr/>
      </xdr:nvCxnSpPr>
      <xdr:spPr>
        <a:xfrm>
          <a:off x="1828800" y="6796133"/>
          <a:ext cx="79375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121738</xdr:rowOff>
    </xdr:from>
    <xdr:to>
      <xdr:col>6</xdr:col>
      <xdr:colOff>38100</xdr:colOff>
      <xdr:row>41</xdr:row>
      <xdr:rowOff>51888</xdr:rowOff>
    </xdr:to>
    <xdr:sp macro="" textlink="">
      <xdr:nvSpPr>
        <xdr:cNvPr id="82" name="楕円 81"/>
        <xdr:cNvSpPr/>
      </xdr:nvSpPr>
      <xdr:spPr>
        <a:xfrm>
          <a:off x="984250" y="67320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1088</xdr:rowOff>
    </xdr:from>
    <xdr:to>
      <xdr:col>10</xdr:col>
      <xdr:colOff>114300</xdr:colOff>
      <xdr:row>41</xdr:row>
      <xdr:rowOff>20683</xdr:rowOff>
    </xdr:to>
    <xdr:cxnSp macro="">
      <xdr:nvCxnSpPr>
        <xdr:cNvPr id="83" name="直線コネクタ 82"/>
        <xdr:cNvCxnSpPr/>
      </xdr:nvCxnSpPr>
      <xdr:spPr>
        <a:xfrm>
          <a:off x="1028700" y="6776538"/>
          <a:ext cx="8001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32493</xdr:rowOff>
    </xdr:from>
    <xdr:ext cx="405111" cy="259045"/>
    <xdr:sp macro="" textlink="">
      <xdr:nvSpPr>
        <xdr:cNvPr id="84" name="n_1aveValue【図書館】&#10;有形固定資産減価償却率"/>
        <xdr:cNvSpPr txBox="1"/>
      </xdr:nvSpPr>
      <xdr:spPr>
        <a:xfrm>
          <a:off x="3239144" y="631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145160</xdr:rowOff>
    </xdr:from>
    <xdr:ext cx="405111" cy="259045"/>
    <xdr:sp macro="" textlink="">
      <xdr:nvSpPr>
        <xdr:cNvPr id="85" name="n_2aveValue【図書館】&#10;有形固定資産減価償却率"/>
        <xdr:cNvSpPr txBox="1"/>
      </xdr:nvSpPr>
      <xdr:spPr>
        <a:xfrm>
          <a:off x="24390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40657</xdr:rowOff>
    </xdr:from>
    <xdr:ext cx="405111" cy="259045"/>
    <xdr:sp macro="" textlink="">
      <xdr:nvSpPr>
        <xdr:cNvPr id="86" name="n_3aveValue【図書館】&#10;有形固定資産減価償却率"/>
        <xdr:cNvSpPr txBox="1"/>
      </xdr:nvSpPr>
      <xdr:spPr>
        <a:xfrm>
          <a:off x="164529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19430</xdr:rowOff>
    </xdr:from>
    <xdr:ext cx="405111" cy="259045"/>
    <xdr:sp macro="" textlink="">
      <xdr:nvSpPr>
        <xdr:cNvPr id="87" name="n_4aveValue【図書館】&#10;有形固定資産減価償却率"/>
        <xdr:cNvSpPr txBox="1"/>
      </xdr:nvSpPr>
      <xdr:spPr>
        <a:xfrm>
          <a:off x="8515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101799</xdr:rowOff>
    </xdr:from>
    <xdr:ext cx="405111" cy="259045"/>
    <xdr:sp macro="" textlink="">
      <xdr:nvSpPr>
        <xdr:cNvPr id="88" name="n_1mainValue【図書館】&#10;有形固定資産減価償却率"/>
        <xdr:cNvSpPr txBox="1"/>
      </xdr:nvSpPr>
      <xdr:spPr>
        <a:xfrm>
          <a:off x="3239144" y="687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82204</xdr:rowOff>
    </xdr:from>
    <xdr:ext cx="405111" cy="259045"/>
    <xdr:sp macro="" textlink="">
      <xdr:nvSpPr>
        <xdr:cNvPr id="89" name="n_2mainValue【図書館】&#10;有形固定資産減価償却率"/>
        <xdr:cNvSpPr txBox="1"/>
      </xdr:nvSpPr>
      <xdr:spPr>
        <a:xfrm>
          <a:off x="2439044" y="685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62610</xdr:rowOff>
    </xdr:from>
    <xdr:ext cx="405111" cy="259045"/>
    <xdr:sp macro="" textlink="">
      <xdr:nvSpPr>
        <xdr:cNvPr id="90" name="n_3mainValue【図書館】&#10;有形固定資産減価償却率"/>
        <xdr:cNvSpPr txBox="1"/>
      </xdr:nvSpPr>
      <xdr:spPr>
        <a:xfrm>
          <a:off x="1645294" y="683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43015</xdr:rowOff>
    </xdr:from>
    <xdr:ext cx="405111" cy="259045"/>
    <xdr:sp macro="" textlink="">
      <xdr:nvSpPr>
        <xdr:cNvPr id="91" name="n_4mainValue【図書館】&#10;有形固定資産減価償却率"/>
        <xdr:cNvSpPr txBox="1"/>
      </xdr:nvSpPr>
      <xdr:spPr>
        <a:xfrm>
          <a:off x="851544" y="6818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6350</xdr:rowOff>
    </xdr:from>
    <xdr:to>
      <xdr:col>54</xdr:col>
      <xdr:colOff>189865</xdr:colOff>
      <xdr:row>41</xdr:row>
      <xdr:rowOff>95250</xdr:rowOff>
    </xdr:to>
    <xdr:cxnSp macro="">
      <xdr:nvCxnSpPr>
        <xdr:cNvPr id="115" name="直線コネクタ 114"/>
        <xdr:cNvCxnSpPr/>
      </xdr:nvCxnSpPr>
      <xdr:spPr>
        <a:xfrm flipV="1">
          <a:off x="9429115" y="5461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xdr:cNvSpPr txBox="1"/>
      </xdr:nvSpPr>
      <xdr:spPr>
        <a:xfrm>
          <a:off x="946785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xdr:cNvCxnSpPr/>
      </xdr:nvCxnSpPr>
      <xdr:spPr>
        <a:xfrm>
          <a:off x="9359900" y="6870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124477</xdr:rowOff>
    </xdr:from>
    <xdr:ext cx="469744" cy="259045"/>
    <xdr:sp macro="" textlink="">
      <xdr:nvSpPr>
        <xdr:cNvPr id="118" name="【図書館】&#10;一人当たり面積最大値テキスト"/>
        <xdr:cNvSpPr txBox="1"/>
      </xdr:nvSpPr>
      <xdr:spPr>
        <a:xfrm>
          <a:off x="9467850" y="52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6350</xdr:rowOff>
    </xdr:from>
    <xdr:to>
      <xdr:col>55</xdr:col>
      <xdr:colOff>88900</xdr:colOff>
      <xdr:row>33</xdr:row>
      <xdr:rowOff>6350</xdr:rowOff>
    </xdr:to>
    <xdr:cxnSp macro="">
      <xdr:nvCxnSpPr>
        <xdr:cNvPr id="119" name="直線コネクタ 118"/>
        <xdr:cNvCxnSpPr/>
      </xdr:nvCxnSpPr>
      <xdr:spPr>
        <a:xfrm>
          <a:off x="9359900" y="5461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73677</xdr:rowOff>
    </xdr:from>
    <xdr:ext cx="469744" cy="259045"/>
    <xdr:sp macro="" textlink="">
      <xdr:nvSpPr>
        <xdr:cNvPr id="120" name="【図書館】&#10;一人当たり面積平均値テキスト"/>
        <xdr:cNvSpPr txBox="1"/>
      </xdr:nvSpPr>
      <xdr:spPr>
        <a:xfrm>
          <a:off x="9467850" y="6188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1" name="フローチャート: 判断 120"/>
        <xdr:cNvSpPr/>
      </xdr:nvSpPr>
      <xdr:spPr>
        <a:xfrm>
          <a:off x="9398000" y="6330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88900</xdr:rowOff>
    </xdr:from>
    <xdr:to>
      <xdr:col>50</xdr:col>
      <xdr:colOff>165100</xdr:colOff>
      <xdr:row>39</xdr:row>
      <xdr:rowOff>19050</xdr:rowOff>
    </xdr:to>
    <xdr:sp macro="" textlink="">
      <xdr:nvSpPr>
        <xdr:cNvPr id="122" name="フローチャート: 判断 121"/>
        <xdr:cNvSpPr/>
      </xdr:nvSpPr>
      <xdr:spPr>
        <a:xfrm>
          <a:off x="8636000" y="6369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88900</xdr:rowOff>
    </xdr:from>
    <xdr:to>
      <xdr:col>46</xdr:col>
      <xdr:colOff>38100</xdr:colOff>
      <xdr:row>39</xdr:row>
      <xdr:rowOff>19050</xdr:rowOff>
    </xdr:to>
    <xdr:sp macro="" textlink="">
      <xdr:nvSpPr>
        <xdr:cNvPr id="123" name="フローチャート: 判断 122"/>
        <xdr:cNvSpPr/>
      </xdr:nvSpPr>
      <xdr:spPr>
        <a:xfrm>
          <a:off x="7842250" y="6369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02945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76200</xdr:rowOff>
    </xdr:from>
    <xdr:to>
      <xdr:col>36</xdr:col>
      <xdr:colOff>165100</xdr:colOff>
      <xdr:row>39</xdr:row>
      <xdr:rowOff>6350</xdr:rowOff>
    </xdr:to>
    <xdr:sp macro="" textlink="">
      <xdr:nvSpPr>
        <xdr:cNvPr id="125" name="フローチャート: 判断 124"/>
        <xdr:cNvSpPr/>
      </xdr:nvSpPr>
      <xdr:spPr>
        <a:xfrm>
          <a:off x="6235700" y="63563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12700</xdr:rowOff>
    </xdr:from>
    <xdr:to>
      <xdr:col>55</xdr:col>
      <xdr:colOff>50800</xdr:colOff>
      <xdr:row>40</xdr:row>
      <xdr:rowOff>114300</xdr:rowOff>
    </xdr:to>
    <xdr:sp macro="" textlink="">
      <xdr:nvSpPr>
        <xdr:cNvPr id="131" name="楕円 130"/>
        <xdr:cNvSpPr/>
      </xdr:nvSpPr>
      <xdr:spPr>
        <a:xfrm>
          <a:off x="9398000" y="66230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162577</xdr:rowOff>
    </xdr:from>
    <xdr:ext cx="469744" cy="259045"/>
    <xdr:sp macro="" textlink="">
      <xdr:nvSpPr>
        <xdr:cNvPr id="132" name="【図書館】&#10;一人当たり面積該当値テキスト"/>
        <xdr:cNvSpPr txBox="1"/>
      </xdr:nvSpPr>
      <xdr:spPr>
        <a:xfrm>
          <a:off x="9467850"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12700</xdr:rowOff>
    </xdr:from>
    <xdr:to>
      <xdr:col>50</xdr:col>
      <xdr:colOff>165100</xdr:colOff>
      <xdr:row>40</xdr:row>
      <xdr:rowOff>114300</xdr:rowOff>
    </xdr:to>
    <xdr:sp macro="" textlink="">
      <xdr:nvSpPr>
        <xdr:cNvPr id="133" name="楕円 132"/>
        <xdr:cNvSpPr/>
      </xdr:nvSpPr>
      <xdr:spPr>
        <a:xfrm>
          <a:off x="86360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63500</xdr:rowOff>
    </xdr:from>
    <xdr:to>
      <xdr:col>55</xdr:col>
      <xdr:colOff>0</xdr:colOff>
      <xdr:row>40</xdr:row>
      <xdr:rowOff>63500</xdr:rowOff>
    </xdr:to>
    <xdr:cxnSp macro="">
      <xdr:nvCxnSpPr>
        <xdr:cNvPr id="134" name="直線コネクタ 133"/>
        <xdr:cNvCxnSpPr/>
      </xdr:nvCxnSpPr>
      <xdr:spPr>
        <a:xfrm>
          <a:off x="8686800" y="66738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5" name="楕円 134"/>
        <xdr:cNvSpPr/>
      </xdr:nvSpPr>
      <xdr:spPr>
        <a:xfrm>
          <a:off x="7842250" y="6635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63500</xdr:rowOff>
    </xdr:from>
    <xdr:to>
      <xdr:col>50</xdr:col>
      <xdr:colOff>114300</xdr:colOff>
      <xdr:row>40</xdr:row>
      <xdr:rowOff>76200</xdr:rowOff>
    </xdr:to>
    <xdr:cxnSp macro="">
      <xdr:nvCxnSpPr>
        <xdr:cNvPr id="136" name="直線コネクタ 135"/>
        <xdr:cNvCxnSpPr/>
      </xdr:nvCxnSpPr>
      <xdr:spPr>
        <a:xfrm flipV="1">
          <a:off x="7886700" y="6673850"/>
          <a:ext cx="8001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7" name="楕円 136"/>
        <xdr:cNvSpPr/>
      </xdr:nvSpPr>
      <xdr:spPr>
        <a:xfrm>
          <a:off x="702945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76200</xdr:rowOff>
    </xdr:to>
    <xdr:cxnSp macro="">
      <xdr:nvCxnSpPr>
        <xdr:cNvPr id="138" name="直線コネクタ 137"/>
        <xdr:cNvCxnSpPr/>
      </xdr:nvCxnSpPr>
      <xdr:spPr>
        <a:xfrm>
          <a:off x="7080250" y="66865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39" name="楕円 138"/>
        <xdr:cNvSpPr/>
      </xdr:nvSpPr>
      <xdr:spPr>
        <a:xfrm>
          <a:off x="6235700" y="6604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38100</xdr:rowOff>
    </xdr:from>
    <xdr:to>
      <xdr:col>41</xdr:col>
      <xdr:colOff>50800</xdr:colOff>
      <xdr:row>40</xdr:row>
      <xdr:rowOff>76200</xdr:rowOff>
    </xdr:to>
    <xdr:cxnSp macro="">
      <xdr:nvCxnSpPr>
        <xdr:cNvPr id="140" name="直線コネクタ 139"/>
        <xdr:cNvCxnSpPr/>
      </xdr:nvCxnSpPr>
      <xdr:spPr>
        <a:xfrm>
          <a:off x="6286500" y="664845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35577</xdr:rowOff>
    </xdr:from>
    <xdr:ext cx="469744" cy="259045"/>
    <xdr:sp macro="" textlink="">
      <xdr:nvSpPr>
        <xdr:cNvPr id="141" name="n_1aveValue【図書館】&#10;一人当たり面積"/>
        <xdr:cNvSpPr txBox="1"/>
      </xdr:nvSpPr>
      <xdr:spPr>
        <a:xfrm>
          <a:off x="845827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35577</xdr:rowOff>
    </xdr:from>
    <xdr:ext cx="469744" cy="259045"/>
    <xdr:sp macro="" textlink="">
      <xdr:nvSpPr>
        <xdr:cNvPr id="142" name="n_2aveValue【図書館】&#10;一人当たり面積"/>
        <xdr:cNvSpPr txBox="1"/>
      </xdr:nvSpPr>
      <xdr:spPr>
        <a:xfrm>
          <a:off x="767722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xdr:cNvSpPr txBox="1"/>
      </xdr:nvSpPr>
      <xdr:spPr>
        <a:xfrm>
          <a:off x="6864427" y="611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22877</xdr:rowOff>
    </xdr:from>
    <xdr:ext cx="469744" cy="259045"/>
    <xdr:sp macro="" textlink="">
      <xdr:nvSpPr>
        <xdr:cNvPr id="144" name="n_4aveValue【図書館】&#10;一人当たり面積"/>
        <xdr:cNvSpPr txBox="1"/>
      </xdr:nvSpPr>
      <xdr:spPr>
        <a:xfrm>
          <a:off x="6070677" y="613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105427</xdr:rowOff>
    </xdr:from>
    <xdr:ext cx="469744" cy="259045"/>
    <xdr:sp macro="" textlink="">
      <xdr:nvSpPr>
        <xdr:cNvPr id="145" name="n_1mainValue【図書館】&#10;一人当たり面積"/>
        <xdr:cNvSpPr txBox="1"/>
      </xdr:nvSpPr>
      <xdr:spPr>
        <a:xfrm>
          <a:off x="845827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46" name="n_2mainValue【図書館】&#10;一人当たり面積"/>
        <xdr:cNvSpPr txBox="1"/>
      </xdr:nvSpPr>
      <xdr:spPr>
        <a:xfrm>
          <a:off x="76772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47" name="n_3mainValue【図書館】&#10;一人当たり面積"/>
        <xdr:cNvSpPr txBox="1"/>
      </xdr:nvSpPr>
      <xdr:spPr>
        <a:xfrm>
          <a:off x="6864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80027</xdr:rowOff>
    </xdr:from>
    <xdr:ext cx="469744" cy="259045"/>
    <xdr:sp macro="" textlink="">
      <xdr:nvSpPr>
        <xdr:cNvPr id="148" name="n_4mainValue【図書館】&#10;一人当たり面積"/>
        <xdr:cNvSpPr txBox="1"/>
      </xdr:nvSpPr>
      <xdr:spPr>
        <a:xfrm>
          <a:off x="607067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64</xdr:row>
      <xdr:rowOff>76200</xdr:rowOff>
    </xdr:to>
    <xdr:cxnSp macro="">
      <xdr:nvCxnSpPr>
        <xdr:cNvPr id="173" name="直線コネクタ 172"/>
        <xdr:cNvCxnSpPr/>
      </xdr:nvCxnSpPr>
      <xdr:spPr>
        <a:xfrm flipV="1">
          <a:off x="4177665" y="920877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216400"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108450" y="10648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76" name="【体育館・プール】&#10;有形固定資産減価償却率最大値テキスト"/>
        <xdr:cNvSpPr txBox="1"/>
      </xdr:nvSpPr>
      <xdr:spPr>
        <a:xfrm>
          <a:off x="4216400" y="899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77" name="直線コネクタ 176"/>
        <xdr:cNvCxnSpPr/>
      </xdr:nvCxnSpPr>
      <xdr:spPr>
        <a:xfrm>
          <a:off x="4108450" y="92087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76852</xdr:rowOff>
    </xdr:from>
    <xdr:ext cx="405111" cy="259045"/>
    <xdr:sp macro="" textlink="">
      <xdr:nvSpPr>
        <xdr:cNvPr id="178" name="【体育館・プール】&#10;有形固定資産減価償却率平均値テキスト"/>
        <xdr:cNvSpPr txBox="1"/>
      </xdr:nvSpPr>
      <xdr:spPr>
        <a:xfrm>
          <a:off x="4216400" y="982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9" name="フローチャート: 判断 178"/>
        <xdr:cNvSpPr/>
      </xdr:nvSpPr>
      <xdr:spPr>
        <a:xfrm>
          <a:off x="4127500" y="99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71120</xdr:rowOff>
    </xdr:from>
    <xdr:to>
      <xdr:col>20</xdr:col>
      <xdr:colOff>38100</xdr:colOff>
      <xdr:row>61</xdr:row>
      <xdr:rowOff>1270</xdr:rowOff>
    </xdr:to>
    <xdr:sp macro="" textlink="">
      <xdr:nvSpPr>
        <xdr:cNvPr id="180" name="フローチャート: 判断 179"/>
        <xdr:cNvSpPr/>
      </xdr:nvSpPr>
      <xdr:spPr>
        <a:xfrm>
          <a:off x="3384550" y="99834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81" name="フローチャート: 判断 180"/>
        <xdr:cNvSpPr/>
      </xdr:nvSpPr>
      <xdr:spPr>
        <a:xfrm>
          <a:off x="2571750" y="99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2" name="フローチャート: 判断 181"/>
        <xdr:cNvSpPr/>
      </xdr:nvSpPr>
      <xdr:spPr>
        <a:xfrm>
          <a:off x="1778000" y="99117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133985</xdr:rowOff>
    </xdr:from>
    <xdr:to>
      <xdr:col>6</xdr:col>
      <xdr:colOff>38100</xdr:colOff>
      <xdr:row>60</xdr:row>
      <xdr:rowOff>64135</xdr:rowOff>
    </xdr:to>
    <xdr:sp macro="" textlink="">
      <xdr:nvSpPr>
        <xdr:cNvPr id="183" name="フローチャート: 判断 182"/>
        <xdr:cNvSpPr/>
      </xdr:nvSpPr>
      <xdr:spPr>
        <a:xfrm>
          <a:off x="984250" y="988123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135890</xdr:rowOff>
    </xdr:from>
    <xdr:to>
      <xdr:col>24</xdr:col>
      <xdr:colOff>114300</xdr:colOff>
      <xdr:row>63</xdr:row>
      <xdr:rowOff>66040</xdr:rowOff>
    </xdr:to>
    <xdr:sp macro="" textlink="">
      <xdr:nvSpPr>
        <xdr:cNvPr id="189" name="楕円 188"/>
        <xdr:cNvSpPr/>
      </xdr:nvSpPr>
      <xdr:spPr>
        <a:xfrm>
          <a:off x="4127500" y="103784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114317</xdr:rowOff>
    </xdr:from>
    <xdr:ext cx="405111" cy="259045"/>
    <xdr:sp macro="" textlink="">
      <xdr:nvSpPr>
        <xdr:cNvPr id="190" name="【体育館・プール】&#10;有形固定資産減価償却率該当値テキスト"/>
        <xdr:cNvSpPr txBox="1"/>
      </xdr:nvSpPr>
      <xdr:spPr>
        <a:xfrm>
          <a:off x="4216400" y="1035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73025</xdr:rowOff>
    </xdr:from>
    <xdr:to>
      <xdr:col>20</xdr:col>
      <xdr:colOff>38100</xdr:colOff>
      <xdr:row>63</xdr:row>
      <xdr:rowOff>3175</xdr:rowOff>
    </xdr:to>
    <xdr:sp macro="" textlink="">
      <xdr:nvSpPr>
        <xdr:cNvPr id="191" name="楕円 190"/>
        <xdr:cNvSpPr/>
      </xdr:nvSpPr>
      <xdr:spPr>
        <a:xfrm>
          <a:off x="3384550" y="103155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123825</xdr:rowOff>
    </xdr:from>
    <xdr:to>
      <xdr:col>24</xdr:col>
      <xdr:colOff>63500</xdr:colOff>
      <xdr:row>63</xdr:row>
      <xdr:rowOff>15240</xdr:rowOff>
    </xdr:to>
    <xdr:cxnSp macro="">
      <xdr:nvCxnSpPr>
        <xdr:cNvPr id="192" name="直線コネクタ 191"/>
        <xdr:cNvCxnSpPr/>
      </xdr:nvCxnSpPr>
      <xdr:spPr>
        <a:xfrm>
          <a:off x="3429000" y="10366375"/>
          <a:ext cx="7493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135890</xdr:rowOff>
    </xdr:from>
    <xdr:to>
      <xdr:col>15</xdr:col>
      <xdr:colOff>101600</xdr:colOff>
      <xdr:row>62</xdr:row>
      <xdr:rowOff>66040</xdr:rowOff>
    </xdr:to>
    <xdr:sp macro="" textlink="">
      <xdr:nvSpPr>
        <xdr:cNvPr id="193" name="楕円 192"/>
        <xdr:cNvSpPr/>
      </xdr:nvSpPr>
      <xdr:spPr>
        <a:xfrm>
          <a:off x="2571750" y="102133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15240</xdr:rowOff>
    </xdr:from>
    <xdr:to>
      <xdr:col>19</xdr:col>
      <xdr:colOff>177800</xdr:colOff>
      <xdr:row>62</xdr:row>
      <xdr:rowOff>123825</xdr:rowOff>
    </xdr:to>
    <xdr:cxnSp macro="">
      <xdr:nvCxnSpPr>
        <xdr:cNvPr id="194" name="直線コネクタ 193"/>
        <xdr:cNvCxnSpPr/>
      </xdr:nvCxnSpPr>
      <xdr:spPr>
        <a:xfrm>
          <a:off x="2622550" y="10257790"/>
          <a:ext cx="80645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103505</xdr:rowOff>
    </xdr:from>
    <xdr:to>
      <xdr:col>10</xdr:col>
      <xdr:colOff>165100</xdr:colOff>
      <xdr:row>62</xdr:row>
      <xdr:rowOff>33655</xdr:rowOff>
    </xdr:to>
    <xdr:sp macro="" textlink="">
      <xdr:nvSpPr>
        <xdr:cNvPr id="195" name="楕円 194"/>
        <xdr:cNvSpPr/>
      </xdr:nvSpPr>
      <xdr:spPr>
        <a:xfrm>
          <a:off x="1778000" y="101809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154305</xdr:rowOff>
    </xdr:from>
    <xdr:to>
      <xdr:col>15</xdr:col>
      <xdr:colOff>50800</xdr:colOff>
      <xdr:row>62</xdr:row>
      <xdr:rowOff>15240</xdr:rowOff>
    </xdr:to>
    <xdr:cxnSp macro="">
      <xdr:nvCxnSpPr>
        <xdr:cNvPr id="196" name="直線コネクタ 195"/>
        <xdr:cNvCxnSpPr/>
      </xdr:nvCxnSpPr>
      <xdr:spPr>
        <a:xfrm>
          <a:off x="1828800" y="10231755"/>
          <a:ext cx="793750"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78740</xdr:rowOff>
    </xdr:from>
    <xdr:to>
      <xdr:col>6</xdr:col>
      <xdr:colOff>38100</xdr:colOff>
      <xdr:row>62</xdr:row>
      <xdr:rowOff>8890</xdr:rowOff>
    </xdr:to>
    <xdr:sp macro="" textlink="">
      <xdr:nvSpPr>
        <xdr:cNvPr id="197" name="楕円 196"/>
        <xdr:cNvSpPr/>
      </xdr:nvSpPr>
      <xdr:spPr>
        <a:xfrm>
          <a:off x="984250" y="101561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129540</xdr:rowOff>
    </xdr:from>
    <xdr:to>
      <xdr:col>10</xdr:col>
      <xdr:colOff>114300</xdr:colOff>
      <xdr:row>61</xdr:row>
      <xdr:rowOff>154305</xdr:rowOff>
    </xdr:to>
    <xdr:cxnSp macro="">
      <xdr:nvCxnSpPr>
        <xdr:cNvPr id="198" name="直線コネクタ 197"/>
        <xdr:cNvCxnSpPr/>
      </xdr:nvCxnSpPr>
      <xdr:spPr>
        <a:xfrm>
          <a:off x="1028700" y="10206990"/>
          <a:ext cx="8001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17797</xdr:rowOff>
    </xdr:from>
    <xdr:ext cx="405111" cy="259045"/>
    <xdr:sp macro="" textlink="">
      <xdr:nvSpPr>
        <xdr:cNvPr id="199" name="n_1aveValue【体育館・プール】&#10;有形固定資産減価償却率"/>
        <xdr:cNvSpPr txBox="1"/>
      </xdr:nvSpPr>
      <xdr:spPr>
        <a:xfrm>
          <a:off x="3239144" y="976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200" name="n_2aveValue【体育館・プール】&#10;有形固定資産減価償却率"/>
        <xdr:cNvSpPr txBox="1"/>
      </xdr:nvSpPr>
      <xdr:spPr>
        <a:xfrm>
          <a:off x="2439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201" name="n_3aveValue【体育館・プール】&#10;有形固定資産減価償却率"/>
        <xdr:cNvSpPr txBox="1"/>
      </xdr:nvSpPr>
      <xdr:spPr>
        <a:xfrm>
          <a:off x="1645294" y="969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80662</xdr:rowOff>
    </xdr:from>
    <xdr:ext cx="405111" cy="259045"/>
    <xdr:sp macro="" textlink="">
      <xdr:nvSpPr>
        <xdr:cNvPr id="202" name="n_4aveValue【体育館・プール】&#10;有形固定資産減価償却率"/>
        <xdr:cNvSpPr txBox="1"/>
      </xdr:nvSpPr>
      <xdr:spPr>
        <a:xfrm>
          <a:off x="851544" y="966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165752</xdr:rowOff>
    </xdr:from>
    <xdr:ext cx="405111" cy="259045"/>
    <xdr:sp macro="" textlink="">
      <xdr:nvSpPr>
        <xdr:cNvPr id="203" name="n_1mainValue【体育館・プール】&#10;有形固定資産減価償却率"/>
        <xdr:cNvSpPr txBox="1"/>
      </xdr:nvSpPr>
      <xdr:spPr>
        <a:xfrm>
          <a:off x="3239144" y="10408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57167</xdr:rowOff>
    </xdr:from>
    <xdr:ext cx="405111" cy="259045"/>
    <xdr:sp macro="" textlink="">
      <xdr:nvSpPr>
        <xdr:cNvPr id="204" name="n_2mainValue【体育館・プール】&#10;有形固定資産減価償却率"/>
        <xdr:cNvSpPr txBox="1"/>
      </xdr:nvSpPr>
      <xdr:spPr>
        <a:xfrm>
          <a:off x="2439044" y="10299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24782</xdr:rowOff>
    </xdr:from>
    <xdr:ext cx="405111" cy="259045"/>
    <xdr:sp macro="" textlink="">
      <xdr:nvSpPr>
        <xdr:cNvPr id="205" name="n_3mainValue【体育館・プール】&#10;有形固定資産減価償却率"/>
        <xdr:cNvSpPr txBox="1"/>
      </xdr:nvSpPr>
      <xdr:spPr>
        <a:xfrm>
          <a:off x="1645294" y="1026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17</xdr:rowOff>
    </xdr:from>
    <xdr:ext cx="405111" cy="259045"/>
    <xdr:sp macro="" textlink="">
      <xdr:nvSpPr>
        <xdr:cNvPr id="206" name="n_4mainValue【体育館・プール】&#10;有形固定資産減価償却率"/>
        <xdr:cNvSpPr txBox="1"/>
      </xdr:nvSpPr>
      <xdr:spPr>
        <a:xfrm>
          <a:off x="851544" y="1024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132080</xdr:rowOff>
    </xdr:from>
    <xdr:to>
      <xdr:col>54</xdr:col>
      <xdr:colOff>189865</xdr:colOff>
      <xdr:row>64</xdr:row>
      <xdr:rowOff>34290</xdr:rowOff>
    </xdr:to>
    <xdr:cxnSp macro="">
      <xdr:nvCxnSpPr>
        <xdr:cNvPr id="230" name="直線コネクタ 229"/>
        <xdr:cNvCxnSpPr/>
      </xdr:nvCxnSpPr>
      <xdr:spPr>
        <a:xfrm flipV="1">
          <a:off x="9429115" y="9218930"/>
          <a:ext cx="0" cy="138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38117</xdr:rowOff>
    </xdr:from>
    <xdr:ext cx="469744" cy="259045"/>
    <xdr:sp macro="" textlink="">
      <xdr:nvSpPr>
        <xdr:cNvPr id="231" name="【体育館・プール】&#10;一人当たり面積最小値テキスト"/>
        <xdr:cNvSpPr txBox="1"/>
      </xdr:nvSpPr>
      <xdr:spPr>
        <a:xfrm>
          <a:off x="9467850"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34290</xdr:rowOff>
    </xdr:from>
    <xdr:to>
      <xdr:col>55</xdr:col>
      <xdr:colOff>88900</xdr:colOff>
      <xdr:row>64</xdr:row>
      <xdr:rowOff>34290</xdr:rowOff>
    </xdr:to>
    <xdr:cxnSp macro="">
      <xdr:nvCxnSpPr>
        <xdr:cNvPr id="232" name="直線コネクタ 231"/>
        <xdr:cNvCxnSpPr/>
      </xdr:nvCxnSpPr>
      <xdr:spPr>
        <a:xfrm>
          <a:off x="9359900" y="106070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78757</xdr:rowOff>
    </xdr:from>
    <xdr:ext cx="469744" cy="259045"/>
    <xdr:sp macro="" textlink="">
      <xdr:nvSpPr>
        <xdr:cNvPr id="233" name="【体育館・プール】&#10;一人当たり面積最大値テキスト"/>
        <xdr:cNvSpPr txBox="1"/>
      </xdr:nvSpPr>
      <xdr:spPr>
        <a:xfrm>
          <a:off x="9467850" y="900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132080</xdr:rowOff>
    </xdr:from>
    <xdr:to>
      <xdr:col>55</xdr:col>
      <xdr:colOff>88900</xdr:colOff>
      <xdr:row>55</xdr:row>
      <xdr:rowOff>132080</xdr:rowOff>
    </xdr:to>
    <xdr:cxnSp macro="">
      <xdr:nvCxnSpPr>
        <xdr:cNvPr id="234" name="直線コネクタ 233"/>
        <xdr:cNvCxnSpPr/>
      </xdr:nvCxnSpPr>
      <xdr:spPr>
        <a:xfrm>
          <a:off x="9359900" y="92189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163847</xdr:rowOff>
    </xdr:from>
    <xdr:ext cx="469744" cy="259045"/>
    <xdr:sp macro="" textlink="">
      <xdr:nvSpPr>
        <xdr:cNvPr id="235" name="【体育館・プール】&#10;一人当たり面積平均値テキスト"/>
        <xdr:cNvSpPr txBox="1"/>
      </xdr:nvSpPr>
      <xdr:spPr>
        <a:xfrm>
          <a:off x="9467850" y="1024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xdr:rowOff>
    </xdr:from>
    <xdr:to>
      <xdr:col>55</xdr:col>
      <xdr:colOff>50800</xdr:colOff>
      <xdr:row>62</xdr:row>
      <xdr:rowOff>115570</xdr:rowOff>
    </xdr:to>
    <xdr:sp macro="" textlink="">
      <xdr:nvSpPr>
        <xdr:cNvPr id="236" name="フローチャート: 判断 235"/>
        <xdr:cNvSpPr/>
      </xdr:nvSpPr>
      <xdr:spPr>
        <a:xfrm>
          <a:off x="9398000" y="102565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156210</xdr:rowOff>
    </xdr:from>
    <xdr:to>
      <xdr:col>50</xdr:col>
      <xdr:colOff>165100</xdr:colOff>
      <xdr:row>62</xdr:row>
      <xdr:rowOff>86360</xdr:rowOff>
    </xdr:to>
    <xdr:sp macro="" textlink="">
      <xdr:nvSpPr>
        <xdr:cNvPr id="237" name="フローチャート: 判断 236"/>
        <xdr:cNvSpPr/>
      </xdr:nvSpPr>
      <xdr:spPr>
        <a:xfrm>
          <a:off x="8636000" y="102336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162560</xdr:rowOff>
    </xdr:from>
    <xdr:to>
      <xdr:col>46</xdr:col>
      <xdr:colOff>38100</xdr:colOff>
      <xdr:row>62</xdr:row>
      <xdr:rowOff>92710</xdr:rowOff>
    </xdr:to>
    <xdr:sp macro="" textlink="">
      <xdr:nvSpPr>
        <xdr:cNvPr id="238" name="フローチャート: 判断 237"/>
        <xdr:cNvSpPr/>
      </xdr:nvSpPr>
      <xdr:spPr>
        <a:xfrm>
          <a:off x="7842250" y="102400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0</xdr:rowOff>
    </xdr:from>
    <xdr:to>
      <xdr:col>41</xdr:col>
      <xdr:colOff>101600</xdr:colOff>
      <xdr:row>62</xdr:row>
      <xdr:rowOff>101600</xdr:rowOff>
    </xdr:to>
    <xdr:sp macro="" textlink="">
      <xdr:nvSpPr>
        <xdr:cNvPr id="239" name="フローチャート: 判断 238"/>
        <xdr:cNvSpPr/>
      </xdr:nvSpPr>
      <xdr:spPr>
        <a:xfrm>
          <a:off x="7029450" y="1024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11430</xdr:rowOff>
    </xdr:from>
    <xdr:to>
      <xdr:col>36</xdr:col>
      <xdr:colOff>165100</xdr:colOff>
      <xdr:row>62</xdr:row>
      <xdr:rowOff>113030</xdr:rowOff>
    </xdr:to>
    <xdr:sp macro="" textlink="">
      <xdr:nvSpPr>
        <xdr:cNvPr id="240" name="フローチャート: 判断 239"/>
        <xdr:cNvSpPr/>
      </xdr:nvSpPr>
      <xdr:spPr>
        <a:xfrm>
          <a:off x="6235700" y="1025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111760</xdr:rowOff>
    </xdr:from>
    <xdr:to>
      <xdr:col>55</xdr:col>
      <xdr:colOff>50800</xdr:colOff>
      <xdr:row>62</xdr:row>
      <xdr:rowOff>41910</xdr:rowOff>
    </xdr:to>
    <xdr:sp macro="" textlink="">
      <xdr:nvSpPr>
        <xdr:cNvPr id="246" name="楕円 245"/>
        <xdr:cNvSpPr/>
      </xdr:nvSpPr>
      <xdr:spPr>
        <a:xfrm>
          <a:off x="9398000" y="101892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134637</xdr:rowOff>
    </xdr:from>
    <xdr:ext cx="469744" cy="259045"/>
    <xdr:sp macro="" textlink="">
      <xdr:nvSpPr>
        <xdr:cNvPr id="247" name="【体育館・プール】&#10;一人当たり面積該当値テキスト"/>
        <xdr:cNvSpPr txBox="1"/>
      </xdr:nvSpPr>
      <xdr:spPr>
        <a:xfrm>
          <a:off x="9467850" y="1004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120650</xdr:rowOff>
    </xdr:from>
    <xdr:to>
      <xdr:col>50</xdr:col>
      <xdr:colOff>165100</xdr:colOff>
      <xdr:row>62</xdr:row>
      <xdr:rowOff>50800</xdr:rowOff>
    </xdr:to>
    <xdr:sp macro="" textlink="">
      <xdr:nvSpPr>
        <xdr:cNvPr id="248" name="楕円 247"/>
        <xdr:cNvSpPr/>
      </xdr:nvSpPr>
      <xdr:spPr>
        <a:xfrm>
          <a:off x="8636000" y="10198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162560</xdr:rowOff>
    </xdr:from>
    <xdr:to>
      <xdr:col>55</xdr:col>
      <xdr:colOff>0</xdr:colOff>
      <xdr:row>62</xdr:row>
      <xdr:rowOff>0</xdr:rowOff>
    </xdr:to>
    <xdr:cxnSp macro="">
      <xdr:nvCxnSpPr>
        <xdr:cNvPr id="249" name="直線コネクタ 248"/>
        <xdr:cNvCxnSpPr/>
      </xdr:nvCxnSpPr>
      <xdr:spPr>
        <a:xfrm flipV="1">
          <a:off x="8686800" y="10240010"/>
          <a:ext cx="74295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128270</xdr:rowOff>
    </xdr:from>
    <xdr:to>
      <xdr:col>46</xdr:col>
      <xdr:colOff>38100</xdr:colOff>
      <xdr:row>62</xdr:row>
      <xdr:rowOff>58420</xdr:rowOff>
    </xdr:to>
    <xdr:sp macro="" textlink="">
      <xdr:nvSpPr>
        <xdr:cNvPr id="250" name="楕円 249"/>
        <xdr:cNvSpPr/>
      </xdr:nvSpPr>
      <xdr:spPr>
        <a:xfrm>
          <a:off x="7842250" y="102057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0</xdr:rowOff>
    </xdr:from>
    <xdr:to>
      <xdr:col>50</xdr:col>
      <xdr:colOff>114300</xdr:colOff>
      <xdr:row>62</xdr:row>
      <xdr:rowOff>7620</xdr:rowOff>
    </xdr:to>
    <xdr:cxnSp macro="">
      <xdr:nvCxnSpPr>
        <xdr:cNvPr id="251" name="直線コネクタ 250"/>
        <xdr:cNvCxnSpPr/>
      </xdr:nvCxnSpPr>
      <xdr:spPr>
        <a:xfrm flipV="1">
          <a:off x="7886700" y="1024255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132080</xdr:rowOff>
    </xdr:from>
    <xdr:to>
      <xdr:col>41</xdr:col>
      <xdr:colOff>101600</xdr:colOff>
      <xdr:row>62</xdr:row>
      <xdr:rowOff>62230</xdr:rowOff>
    </xdr:to>
    <xdr:sp macro="" textlink="">
      <xdr:nvSpPr>
        <xdr:cNvPr id="252" name="楕円 251"/>
        <xdr:cNvSpPr/>
      </xdr:nvSpPr>
      <xdr:spPr>
        <a:xfrm>
          <a:off x="7029450" y="102095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7620</xdr:rowOff>
    </xdr:from>
    <xdr:to>
      <xdr:col>45</xdr:col>
      <xdr:colOff>177800</xdr:colOff>
      <xdr:row>62</xdr:row>
      <xdr:rowOff>11430</xdr:rowOff>
    </xdr:to>
    <xdr:cxnSp macro="">
      <xdr:nvCxnSpPr>
        <xdr:cNvPr id="253" name="直線コネクタ 252"/>
        <xdr:cNvCxnSpPr/>
      </xdr:nvCxnSpPr>
      <xdr:spPr>
        <a:xfrm flipV="1">
          <a:off x="7080250" y="10250170"/>
          <a:ext cx="8064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123190</xdr:rowOff>
    </xdr:from>
    <xdr:to>
      <xdr:col>36</xdr:col>
      <xdr:colOff>165100</xdr:colOff>
      <xdr:row>62</xdr:row>
      <xdr:rowOff>53340</xdr:rowOff>
    </xdr:to>
    <xdr:sp macro="" textlink="">
      <xdr:nvSpPr>
        <xdr:cNvPr id="254" name="楕円 253"/>
        <xdr:cNvSpPr/>
      </xdr:nvSpPr>
      <xdr:spPr>
        <a:xfrm>
          <a:off x="6235700" y="102006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2540</xdr:rowOff>
    </xdr:from>
    <xdr:to>
      <xdr:col>41</xdr:col>
      <xdr:colOff>50800</xdr:colOff>
      <xdr:row>62</xdr:row>
      <xdr:rowOff>11430</xdr:rowOff>
    </xdr:to>
    <xdr:cxnSp macro="">
      <xdr:nvCxnSpPr>
        <xdr:cNvPr id="255" name="直線コネクタ 254"/>
        <xdr:cNvCxnSpPr/>
      </xdr:nvCxnSpPr>
      <xdr:spPr>
        <a:xfrm>
          <a:off x="6286500" y="10245090"/>
          <a:ext cx="79375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77487</xdr:rowOff>
    </xdr:from>
    <xdr:ext cx="469744" cy="259045"/>
    <xdr:sp macro="" textlink="">
      <xdr:nvSpPr>
        <xdr:cNvPr id="256" name="n_1aveValue【体育館・プール】&#10;一人当たり面積"/>
        <xdr:cNvSpPr txBox="1"/>
      </xdr:nvSpPr>
      <xdr:spPr>
        <a:xfrm>
          <a:off x="845827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83837</xdr:rowOff>
    </xdr:from>
    <xdr:ext cx="469744" cy="259045"/>
    <xdr:sp macro="" textlink="">
      <xdr:nvSpPr>
        <xdr:cNvPr id="257" name="n_2aveValue【体育館・プール】&#10;一人当たり面積"/>
        <xdr:cNvSpPr txBox="1"/>
      </xdr:nvSpPr>
      <xdr:spPr>
        <a:xfrm>
          <a:off x="7677227" y="1032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92727</xdr:rowOff>
    </xdr:from>
    <xdr:ext cx="469744" cy="259045"/>
    <xdr:sp macro="" textlink="">
      <xdr:nvSpPr>
        <xdr:cNvPr id="258" name="n_3aveValue【体育館・プール】&#10;一人当たり面積"/>
        <xdr:cNvSpPr txBox="1"/>
      </xdr:nvSpPr>
      <xdr:spPr>
        <a:xfrm>
          <a:off x="6864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104157</xdr:rowOff>
    </xdr:from>
    <xdr:ext cx="469744" cy="259045"/>
    <xdr:sp macro="" textlink="">
      <xdr:nvSpPr>
        <xdr:cNvPr id="259" name="n_4aveValue【体育館・プール】&#10;一人当たり面積"/>
        <xdr:cNvSpPr txBox="1"/>
      </xdr:nvSpPr>
      <xdr:spPr>
        <a:xfrm>
          <a:off x="607067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67327</xdr:rowOff>
    </xdr:from>
    <xdr:ext cx="469744" cy="259045"/>
    <xdr:sp macro="" textlink="">
      <xdr:nvSpPr>
        <xdr:cNvPr id="260" name="n_1mainValue【体育館・プール】&#10;一人当たり面積"/>
        <xdr:cNvSpPr txBox="1"/>
      </xdr:nvSpPr>
      <xdr:spPr>
        <a:xfrm>
          <a:off x="8458277"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74947</xdr:rowOff>
    </xdr:from>
    <xdr:ext cx="469744" cy="259045"/>
    <xdr:sp macro="" textlink="">
      <xdr:nvSpPr>
        <xdr:cNvPr id="261" name="n_2mainValue【体育館・プール】&#10;一人当たり面積"/>
        <xdr:cNvSpPr txBox="1"/>
      </xdr:nvSpPr>
      <xdr:spPr>
        <a:xfrm>
          <a:off x="7677227" y="998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78757</xdr:rowOff>
    </xdr:from>
    <xdr:ext cx="469744" cy="259045"/>
    <xdr:sp macro="" textlink="">
      <xdr:nvSpPr>
        <xdr:cNvPr id="262" name="n_3mainValue【体育館・プール】&#10;一人当たり面積"/>
        <xdr:cNvSpPr txBox="1"/>
      </xdr:nvSpPr>
      <xdr:spPr>
        <a:xfrm>
          <a:off x="6864427" y="9991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69867</xdr:rowOff>
    </xdr:from>
    <xdr:ext cx="469744" cy="259045"/>
    <xdr:sp macro="" textlink="">
      <xdr:nvSpPr>
        <xdr:cNvPr id="263" name="n_4mainValue【体育館・プール】&#10;一人当たり面積"/>
        <xdr:cNvSpPr txBox="1"/>
      </xdr:nvSpPr>
      <xdr:spPr>
        <a:xfrm>
          <a:off x="6070677" y="998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24764</xdr:rowOff>
    </xdr:from>
    <xdr:to>
      <xdr:col>24</xdr:col>
      <xdr:colOff>62865</xdr:colOff>
      <xdr:row>86</xdr:row>
      <xdr:rowOff>51436</xdr:rowOff>
    </xdr:to>
    <xdr:cxnSp macro="">
      <xdr:nvCxnSpPr>
        <xdr:cNvPr id="288" name="直線コネクタ 287"/>
        <xdr:cNvCxnSpPr/>
      </xdr:nvCxnSpPr>
      <xdr:spPr>
        <a:xfrm flipV="1">
          <a:off x="4177665" y="13074014"/>
          <a:ext cx="0" cy="118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55263</xdr:rowOff>
    </xdr:from>
    <xdr:ext cx="405111" cy="259045"/>
    <xdr:sp macro="" textlink="">
      <xdr:nvSpPr>
        <xdr:cNvPr id="289" name="【福祉施設】&#10;有形固定資産減価償却率最小値テキスト"/>
        <xdr:cNvSpPr txBox="1"/>
      </xdr:nvSpPr>
      <xdr:spPr>
        <a:xfrm>
          <a:off x="4216400" y="1426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51436</xdr:rowOff>
    </xdr:from>
    <xdr:to>
      <xdr:col>24</xdr:col>
      <xdr:colOff>152400</xdr:colOff>
      <xdr:row>86</xdr:row>
      <xdr:rowOff>51436</xdr:rowOff>
    </xdr:to>
    <xdr:cxnSp macro="">
      <xdr:nvCxnSpPr>
        <xdr:cNvPr id="290" name="直線コネクタ 289"/>
        <xdr:cNvCxnSpPr/>
      </xdr:nvCxnSpPr>
      <xdr:spPr>
        <a:xfrm>
          <a:off x="4108450" y="142563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142891</xdr:rowOff>
    </xdr:from>
    <xdr:ext cx="405111" cy="259045"/>
    <xdr:sp macro="" textlink="">
      <xdr:nvSpPr>
        <xdr:cNvPr id="291" name="【福祉施設】&#10;有形固定資産減価償却率最大値テキスト"/>
        <xdr:cNvSpPr txBox="1"/>
      </xdr:nvSpPr>
      <xdr:spPr>
        <a:xfrm>
          <a:off x="4216400" y="1286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24764</xdr:rowOff>
    </xdr:from>
    <xdr:to>
      <xdr:col>24</xdr:col>
      <xdr:colOff>152400</xdr:colOff>
      <xdr:row>79</xdr:row>
      <xdr:rowOff>24764</xdr:rowOff>
    </xdr:to>
    <xdr:cxnSp macro="">
      <xdr:nvCxnSpPr>
        <xdr:cNvPr id="292" name="直線コネクタ 291"/>
        <xdr:cNvCxnSpPr/>
      </xdr:nvCxnSpPr>
      <xdr:spPr>
        <a:xfrm>
          <a:off x="4108450" y="130740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34941</xdr:rowOff>
    </xdr:from>
    <xdr:ext cx="405111" cy="259045"/>
    <xdr:sp macro="" textlink="">
      <xdr:nvSpPr>
        <xdr:cNvPr id="293" name="【福祉施設】&#10;有形固定資産減価償却率平均値テキスト"/>
        <xdr:cNvSpPr txBox="1"/>
      </xdr:nvSpPr>
      <xdr:spPr>
        <a:xfrm>
          <a:off x="4216400" y="1341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12064</xdr:rowOff>
    </xdr:from>
    <xdr:to>
      <xdr:col>24</xdr:col>
      <xdr:colOff>114300</xdr:colOff>
      <xdr:row>82</xdr:row>
      <xdr:rowOff>113664</xdr:rowOff>
    </xdr:to>
    <xdr:sp macro="" textlink="">
      <xdr:nvSpPr>
        <xdr:cNvPr id="294" name="フローチャート: 判断 293"/>
        <xdr:cNvSpPr/>
      </xdr:nvSpPr>
      <xdr:spPr>
        <a:xfrm>
          <a:off x="4127500" y="1355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145414</xdr:rowOff>
    </xdr:from>
    <xdr:to>
      <xdr:col>20</xdr:col>
      <xdr:colOff>38100</xdr:colOff>
      <xdr:row>82</xdr:row>
      <xdr:rowOff>75564</xdr:rowOff>
    </xdr:to>
    <xdr:sp macro="" textlink="">
      <xdr:nvSpPr>
        <xdr:cNvPr id="295" name="フローチャート: 判断 294"/>
        <xdr:cNvSpPr/>
      </xdr:nvSpPr>
      <xdr:spPr>
        <a:xfrm>
          <a:off x="3384550" y="135248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122555</xdr:rowOff>
    </xdr:from>
    <xdr:to>
      <xdr:col>15</xdr:col>
      <xdr:colOff>101600</xdr:colOff>
      <xdr:row>82</xdr:row>
      <xdr:rowOff>52705</xdr:rowOff>
    </xdr:to>
    <xdr:sp macro="" textlink="">
      <xdr:nvSpPr>
        <xdr:cNvPr id="296" name="フローチャート: 判断 295"/>
        <xdr:cNvSpPr/>
      </xdr:nvSpPr>
      <xdr:spPr>
        <a:xfrm>
          <a:off x="2571750" y="135020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111125</xdr:rowOff>
    </xdr:from>
    <xdr:to>
      <xdr:col>10</xdr:col>
      <xdr:colOff>165100</xdr:colOff>
      <xdr:row>82</xdr:row>
      <xdr:rowOff>41275</xdr:rowOff>
    </xdr:to>
    <xdr:sp macro="" textlink="">
      <xdr:nvSpPr>
        <xdr:cNvPr id="297" name="フローチャート: 判断 296"/>
        <xdr:cNvSpPr/>
      </xdr:nvSpPr>
      <xdr:spPr>
        <a:xfrm>
          <a:off x="1778000" y="134905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8" name="フローチャート: 判断 297"/>
        <xdr:cNvSpPr/>
      </xdr:nvSpPr>
      <xdr:spPr>
        <a:xfrm>
          <a:off x="984250" y="134581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84455</xdr:rowOff>
    </xdr:from>
    <xdr:to>
      <xdr:col>24</xdr:col>
      <xdr:colOff>114300</xdr:colOff>
      <xdr:row>84</xdr:row>
      <xdr:rowOff>14605</xdr:rowOff>
    </xdr:to>
    <xdr:sp macro="" textlink="">
      <xdr:nvSpPr>
        <xdr:cNvPr id="304" name="楕円 303"/>
        <xdr:cNvSpPr/>
      </xdr:nvSpPr>
      <xdr:spPr>
        <a:xfrm>
          <a:off x="4127500" y="137941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62882</xdr:rowOff>
    </xdr:from>
    <xdr:ext cx="405111" cy="259045"/>
    <xdr:sp macro="" textlink="">
      <xdr:nvSpPr>
        <xdr:cNvPr id="305" name="【福祉施設】&#10;有形固定資産減価償却率該当値テキスト"/>
        <xdr:cNvSpPr txBox="1"/>
      </xdr:nvSpPr>
      <xdr:spPr>
        <a:xfrm>
          <a:off x="4216400" y="13772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154939</xdr:rowOff>
    </xdr:from>
    <xdr:to>
      <xdr:col>20</xdr:col>
      <xdr:colOff>38100</xdr:colOff>
      <xdr:row>83</xdr:row>
      <xdr:rowOff>85089</xdr:rowOff>
    </xdr:to>
    <xdr:sp macro="" textlink="">
      <xdr:nvSpPr>
        <xdr:cNvPr id="306" name="楕円 305"/>
        <xdr:cNvSpPr/>
      </xdr:nvSpPr>
      <xdr:spPr>
        <a:xfrm>
          <a:off x="3384550" y="136994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34289</xdr:rowOff>
    </xdr:from>
    <xdr:to>
      <xdr:col>24</xdr:col>
      <xdr:colOff>63500</xdr:colOff>
      <xdr:row>83</xdr:row>
      <xdr:rowOff>135255</xdr:rowOff>
    </xdr:to>
    <xdr:cxnSp macro="">
      <xdr:nvCxnSpPr>
        <xdr:cNvPr id="307" name="直線コネクタ 306"/>
        <xdr:cNvCxnSpPr/>
      </xdr:nvCxnSpPr>
      <xdr:spPr>
        <a:xfrm>
          <a:off x="3429000" y="13743939"/>
          <a:ext cx="749300" cy="10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103505</xdr:rowOff>
    </xdr:from>
    <xdr:to>
      <xdr:col>15</xdr:col>
      <xdr:colOff>101600</xdr:colOff>
      <xdr:row>83</xdr:row>
      <xdr:rowOff>33655</xdr:rowOff>
    </xdr:to>
    <xdr:sp macro="" textlink="">
      <xdr:nvSpPr>
        <xdr:cNvPr id="308" name="楕円 307"/>
        <xdr:cNvSpPr/>
      </xdr:nvSpPr>
      <xdr:spPr>
        <a:xfrm>
          <a:off x="2571750" y="136480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154305</xdr:rowOff>
    </xdr:from>
    <xdr:to>
      <xdr:col>19</xdr:col>
      <xdr:colOff>177800</xdr:colOff>
      <xdr:row>83</xdr:row>
      <xdr:rowOff>34289</xdr:rowOff>
    </xdr:to>
    <xdr:cxnSp macro="">
      <xdr:nvCxnSpPr>
        <xdr:cNvPr id="309" name="直線コネクタ 308"/>
        <xdr:cNvCxnSpPr/>
      </xdr:nvCxnSpPr>
      <xdr:spPr>
        <a:xfrm>
          <a:off x="2622550" y="13698855"/>
          <a:ext cx="806450" cy="4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53975</xdr:rowOff>
    </xdr:from>
    <xdr:to>
      <xdr:col>10</xdr:col>
      <xdr:colOff>165100</xdr:colOff>
      <xdr:row>82</xdr:row>
      <xdr:rowOff>155575</xdr:rowOff>
    </xdr:to>
    <xdr:sp macro="" textlink="">
      <xdr:nvSpPr>
        <xdr:cNvPr id="310" name="楕円 309"/>
        <xdr:cNvSpPr/>
      </xdr:nvSpPr>
      <xdr:spPr>
        <a:xfrm>
          <a:off x="17780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104775</xdr:rowOff>
    </xdr:from>
    <xdr:to>
      <xdr:col>15</xdr:col>
      <xdr:colOff>50800</xdr:colOff>
      <xdr:row>82</xdr:row>
      <xdr:rowOff>154305</xdr:rowOff>
    </xdr:to>
    <xdr:cxnSp macro="">
      <xdr:nvCxnSpPr>
        <xdr:cNvPr id="311" name="直線コネクタ 310"/>
        <xdr:cNvCxnSpPr/>
      </xdr:nvCxnSpPr>
      <xdr:spPr>
        <a:xfrm>
          <a:off x="1828800" y="13649325"/>
          <a:ext cx="79375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4445</xdr:rowOff>
    </xdr:from>
    <xdr:to>
      <xdr:col>6</xdr:col>
      <xdr:colOff>38100</xdr:colOff>
      <xdr:row>82</xdr:row>
      <xdr:rowOff>106045</xdr:rowOff>
    </xdr:to>
    <xdr:sp macro="" textlink="">
      <xdr:nvSpPr>
        <xdr:cNvPr id="312" name="楕円 311"/>
        <xdr:cNvSpPr/>
      </xdr:nvSpPr>
      <xdr:spPr>
        <a:xfrm>
          <a:off x="984250" y="135489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55245</xdr:rowOff>
    </xdr:from>
    <xdr:to>
      <xdr:col>10</xdr:col>
      <xdr:colOff>114300</xdr:colOff>
      <xdr:row>82</xdr:row>
      <xdr:rowOff>104775</xdr:rowOff>
    </xdr:to>
    <xdr:cxnSp macro="">
      <xdr:nvCxnSpPr>
        <xdr:cNvPr id="313" name="直線コネクタ 312"/>
        <xdr:cNvCxnSpPr/>
      </xdr:nvCxnSpPr>
      <xdr:spPr>
        <a:xfrm>
          <a:off x="1028700" y="13599795"/>
          <a:ext cx="8001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92091</xdr:rowOff>
    </xdr:from>
    <xdr:ext cx="405111" cy="259045"/>
    <xdr:sp macro="" textlink="">
      <xdr:nvSpPr>
        <xdr:cNvPr id="314" name="n_1aveValue【福祉施設】&#10;有形固定資産減価償却率"/>
        <xdr:cNvSpPr txBox="1"/>
      </xdr:nvSpPr>
      <xdr:spPr>
        <a:xfrm>
          <a:off x="3239144" y="13306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69232</xdr:rowOff>
    </xdr:from>
    <xdr:ext cx="405111" cy="259045"/>
    <xdr:sp macro="" textlink="">
      <xdr:nvSpPr>
        <xdr:cNvPr id="315" name="n_2aveValue【福祉施設】&#10;有形固定資産減価償却率"/>
        <xdr:cNvSpPr txBox="1"/>
      </xdr:nvSpPr>
      <xdr:spPr>
        <a:xfrm>
          <a:off x="2439044" y="1328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57802</xdr:rowOff>
    </xdr:from>
    <xdr:ext cx="405111" cy="259045"/>
    <xdr:sp macro="" textlink="">
      <xdr:nvSpPr>
        <xdr:cNvPr id="316" name="n_3aveValue【福祉施設】&#10;有形固定資産減価償却率"/>
        <xdr:cNvSpPr txBox="1"/>
      </xdr:nvSpPr>
      <xdr:spPr>
        <a:xfrm>
          <a:off x="1645294"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7" name="n_4aveValue【福祉施設】&#10;有形固定資産減価償却率"/>
        <xdr:cNvSpPr txBox="1"/>
      </xdr:nvSpPr>
      <xdr:spPr>
        <a:xfrm>
          <a:off x="851544"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76216</xdr:rowOff>
    </xdr:from>
    <xdr:ext cx="405111" cy="259045"/>
    <xdr:sp macro="" textlink="">
      <xdr:nvSpPr>
        <xdr:cNvPr id="318" name="n_1mainValue【福祉施設】&#10;有形固定資産減価償却率"/>
        <xdr:cNvSpPr txBox="1"/>
      </xdr:nvSpPr>
      <xdr:spPr>
        <a:xfrm>
          <a:off x="3239144" y="13785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319" name="n_2mainValue【福祉施設】&#10;有形固定資産減価償却率"/>
        <xdr:cNvSpPr txBox="1"/>
      </xdr:nvSpPr>
      <xdr:spPr>
        <a:xfrm>
          <a:off x="2439044" y="13734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146702</xdr:rowOff>
    </xdr:from>
    <xdr:ext cx="405111" cy="259045"/>
    <xdr:sp macro="" textlink="">
      <xdr:nvSpPr>
        <xdr:cNvPr id="320" name="n_3mainValue【福祉施設】&#10;有形固定資産減価償却率"/>
        <xdr:cNvSpPr txBox="1"/>
      </xdr:nvSpPr>
      <xdr:spPr>
        <a:xfrm>
          <a:off x="1645294" y="13691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97172</xdr:rowOff>
    </xdr:from>
    <xdr:ext cx="405111" cy="259045"/>
    <xdr:sp macro="" textlink="">
      <xdr:nvSpPr>
        <xdr:cNvPr id="321" name="n_4mainValue【福祉施設】&#10;有形固定資産減価償却率"/>
        <xdr:cNvSpPr txBox="1"/>
      </xdr:nvSpPr>
      <xdr:spPr>
        <a:xfrm>
          <a:off x="851544" y="13641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112123</xdr:rowOff>
    </xdr:from>
    <xdr:to>
      <xdr:col>54</xdr:col>
      <xdr:colOff>189865</xdr:colOff>
      <xdr:row>86</xdr:row>
      <xdr:rowOff>146957</xdr:rowOff>
    </xdr:to>
    <xdr:cxnSp macro="">
      <xdr:nvCxnSpPr>
        <xdr:cNvPr id="347" name="直線コネクタ 346"/>
        <xdr:cNvCxnSpPr/>
      </xdr:nvCxnSpPr>
      <xdr:spPr>
        <a:xfrm flipV="1">
          <a:off x="9429115" y="12996273"/>
          <a:ext cx="0" cy="1355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150784</xdr:rowOff>
    </xdr:from>
    <xdr:ext cx="469744" cy="259045"/>
    <xdr:sp macro="" textlink="">
      <xdr:nvSpPr>
        <xdr:cNvPr id="348" name="【福祉施設】&#10;一人当たり面積最小値テキスト"/>
        <xdr:cNvSpPr txBox="1"/>
      </xdr:nvSpPr>
      <xdr:spPr>
        <a:xfrm>
          <a:off x="9467850" y="1435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146957</xdr:rowOff>
    </xdr:from>
    <xdr:to>
      <xdr:col>55</xdr:col>
      <xdr:colOff>88900</xdr:colOff>
      <xdr:row>86</xdr:row>
      <xdr:rowOff>146957</xdr:rowOff>
    </xdr:to>
    <xdr:cxnSp macro="">
      <xdr:nvCxnSpPr>
        <xdr:cNvPr id="349" name="直線コネクタ 348"/>
        <xdr:cNvCxnSpPr/>
      </xdr:nvCxnSpPr>
      <xdr:spPr>
        <a:xfrm>
          <a:off x="9359900" y="143519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58800</xdr:rowOff>
    </xdr:from>
    <xdr:ext cx="469744" cy="259045"/>
    <xdr:sp macro="" textlink="">
      <xdr:nvSpPr>
        <xdr:cNvPr id="350" name="【福祉施設】&#10;一人当たり面積最大値テキスト"/>
        <xdr:cNvSpPr txBox="1"/>
      </xdr:nvSpPr>
      <xdr:spPr>
        <a:xfrm>
          <a:off x="9467850" y="1277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112123</xdr:rowOff>
    </xdr:from>
    <xdr:to>
      <xdr:col>55</xdr:col>
      <xdr:colOff>88900</xdr:colOff>
      <xdr:row>78</xdr:row>
      <xdr:rowOff>112123</xdr:rowOff>
    </xdr:to>
    <xdr:cxnSp macro="">
      <xdr:nvCxnSpPr>
        <xdr:cNvPr id="351" name="直線コネクタ 350"/>
        <xdr:cNvCxnSpPr/>
      </xdr:nvCxnSpPr>
      <xdr:spPr>
        <a:xfrm>
          <a:off x="9359900" y="129962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154413</xdr:rowOff>
    </xdr:from>
    <xdr:ext cx="469744" cy="259045"/>
    <xdr:sp macro="" textlink="">
      <xdr:nvSpPr>
        <xdr:cNvPr id="352" name="【福祉施設】&#10;一人当たり面積平均値テキスト"/>
        <xdr:cNvSpPr txBox="1"/>
      </xdr:nvSpPr>
      <xdr:spPr>
        <a:xfrm>
          <a:off x="9467850" y="14029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131536</xdr:rowOff>
    </xdr:from>
    <xdr:to>
      <xdr:col>55</xdr:col>
      <xdr:colOff>50800</xdr:colOff>
      <xdr:row>86</xdr:row>
      <xdr:rowOff>61686</xdr:rowOff>
    </xdr:to>
    <xdr:sp macro="" textlink="">
      <xdr:nvSpPr>
        <xdr:cNvPr id="353" name="フローチャート: 判断 352"/>
        <xdr:cNvSpPr/>
      </xdr:nvSpPr>
      <xdr:spPr>
        <a:xfrm>
          <a:off x="9398000" y="141713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167458</xdr:rowOff>
    </xdr:from>
    <xdr:to>
      <xdr:col>50</xdr:col>
      <xdr:colOff>165100</xdr:colOff>
      <xdr:row>86</xdr:row>
      <xdr:rowOff>97608</xdr:rowOff>
    </xdr:to>
    <xdr:sp macro="" textlink="">
      <xdr:nvSpPr>
        <xdr:cNvPr id="354" name="フローチャート: 判断 353"/>
        <xdr:cNvSpPr/>
      </xdr:nvSpPr>
      <xdr:spPr>
        <a:xfrm>
          <a:off x="8636000" y="142073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11249</xdr:rowOff>
    </xdr:from>
    <xdr:to>
      <xdr:col>46</xdr:col>
      <xdr:colOff>38100</xdr:colOff>
      <xdr:row>86</xdr:row>
      <xdr:rowOff>112849</xdr:rowOff>
    </xdr:to>
    <xdr:sp macro="" textlink="">
      <xdr:nvSpPr>
        <xdr:cNvPr id="355" name="フローチャート: 判断 354"/>
        <xdr:cNvSpPr/>
      </xdr:nvSpPr>
      <xdr:spPr>
        <a:xfrm>
          <a:off x="7842250" y="142161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1451</xdr:rowOff>
    </xdr:from>
    <xdr:to>
      <xdr:col>41</xdr:col>
      <xdr:colOff>101600</xdr:colOff>
      <xdr:row>86</xdr:row>
      <xdr:rowOff>103051</xdr:rowOff>
    </xdr:to>
    <xdr:sp macro="" textlink="">
      <xdr:nvSpPr>
        <xdr:cNvPr id="356" name="フローチャート: 判断 355"/>
        <xdr:cNvSpPr/>
      </xdr:nvSpPr>
      <xdr:spPr>
        <a:xfrm>
          <a:off x="7029450" y="1420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164193</xdr:rowOff>
    </xdr:from>
    <xdr:to>
      <xdr:col>36</xdr:col>
      <xdr:colOff>165100</xdr:colOff>
      <xdr:row>86</xdr:row>
      <xdr:rowOff>94343</xdr:rowOff>
    </xdr:to>
    <xdr:sp macro="" textlink="">
      <xdr:nvSpPr>
        <xdr:cNvPr id="357" name="フローチャート: 判断 356"/>
        <xdr:cNvSpPr/>
      </xdr:nvSpPr>
      <xdr:spPr>
        <a:xfrm>
          <a:off x="6235700" y="142040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25400</xdr:rowOff>
    </xdr:from>
    <xdr:to>
      <xdr:col>55</xdr:col>
      <xdr:colOff>50800</xdr:colOff>
      <xdr:row>86</xdr:row>
      <xdr:rowOff>127000</xdr:rowOff>
    </xdr:to>
    <xdr:sp macro="" textlink="">
      <xdr:nvSpPr>
        <xdr:cNvPr id="363" name="楕円 362"/>
        <xdr:cNvSpPr/>
      </xdr:nvSpPr>
      <xdr:spPr>
        <a:xfrm>
          <a:off x="9398000" y="14230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111777</xdr:rowOff>
    </xdr:from>
    <xdr:ext cx="469744" cy="259045"/>
    <xdr:sp macro="" textlink="">
      <xdr:nvSpPr>
        <xdr:cNvPr id="364" name="【福祉施設】&#10;一人当たり面積該当値テキスト"/>
        <xdr:cNvSpPr txBox="1"/>
      </xdr:nvSpPr>
      <xdr:spPr>
        <a:xfrm>
          <a:off x="9467850"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27577</xdr:rowOff>
    </xdr:from>
    <xdr:to>
      <xdr:col>50</xdr:col>
      <xdr:colOff>165100</xdr:colOff>
      <xdr:row>86</xdr:row>
      <xdr:rowOff>129177</xdr:rowOff>
    </xdr:to>
    <xdr:sp macro="" textlink="">
      <xdr:nvSpPr>
        <xdr:cNvPr id="365" name="楕円 364"/>
        <xdr:cNvSpPr/>
      </xdr:nvSpPr>
      <xdr:spPr>
        <a:xfrm>
          <a:off x="8636000" y="1423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76200</xdr:rowOff>
    </xdr:from>
    <xdr:to>
      <xdr:col>55</xdr:col>
      <xdr:colOff>0</xdr:colOff>
      <xdr:row>86</xdr:row>
      <xdr:rowOff>78377</xdr:rowOff>
    </xdr:to>
    <xdr:cxnSp macro="">
      <xdr:nvCxnSpPr>
        <xdr:cNvPr id="366" name="直線コネクタ 365"/>
        <xdr:cNvCxnSpPr/>
      </xdr:nvCxnSpPr>
      <xdr:spPr>
        <a:xfrm flipV="1">
          <a:off x="8686800" y="14281150"/>
          <a:ext cx="74295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28666</xdr:rowOff>
    </xdr:from>
    <xdr:to>
      <xdr:col>46</xdr:col>
      <xdr:colOff>38100</xdr:colOff>
      <xdr:row>86</xdr:row>
      <xdr:rowOff>130266</xdr:rowOff>
    </xdr:to>
    <xdr:sp macro="" textlink="">
      <xdr:nvSpPr>
        <xdr:cNvPr id="367" name="楕円 366"/>
        <xdr:cNvSpPr/>
      </xdr:nvSpPr>
      <xdr:spPr>
        <a:xfrm>
          <a:off x="7842250" y="142336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78377</xdr:rowOff>
    </xdr:from>
    <xdr:to>
      <xdr:col>50</xdr:col>
      <xdr:colOff>114300</xdr:colOff>
      <xdr:row>86</xdr:row>
      <xdr:rowOff>79466</xdr:rowOff>
    </xdr:to>
    <xdr:cxnSp macro="">
      <xdr:nvCxnSpPr>
        <xdr:cNvPr id="368" name="直線コネクタ 367"/>
        <xdr:cNvCxnSpPr/>
      </xdr:nvCxnSpPr>
      <xdr:spPr>
        <a:xfrm flipV="1">
          <a:off x="7886700" y="14283327"/>
          <a:ext cx="8001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29755</xdr:rowOff>
    </xdr:from>
    <xdr:to>
      <xdr:col>41</xdr:col>
      <xdr:colOff>101600</xdr:colOff>
      <xdr:row>86</xdr:row>
      <xdr:rowOff>131355</xdr:rowOff>
    </xdr:to>
    <xdr:sp macro="" textlink="">
      <xdr:nvSpPr>
        <xdr:cNvPr id="369" name="楕円 368"/>
        <xdr:cNvSpPr/>
      </xdr:nvSpPr>
      <xdr:spPr>
        <a:xfrm>
          <a:off x="7029450" y="1423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79466</xdr:rowOff>
    </xdr:from>
    <xdr:to>
      <xdr:col>45</xdr:col>
      <xdr:colOff>177800</xdr:colOff>
      <xdr:row>86</xdr:row>
      <xdr:rowOff>80555</xdr:rowOff>
    </xdr:to>
    <xdr:cxnSp macro="">
      <xdr:nvCxnSpPr>
        <xdr:cNvPr id="370" name="直線コネクタ 369"/>
        <xdr:cNvCxnSpPr/>
      </xdr:nvCxnSpPr>
      <xdr:spPr>
        <a:xfrm flipV="1">
          <a:off x="7080250" y="14284416"/>
          <a:ext cx="80645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31931</xdr:rowOff>
    </xdr:from>
    <xdr:to>
      <xdr:col>36</xdr:col>
      <xdr:colOff>165100</xdr:colOff>
      <xdr:row>86</xdr:row>
      <xdr:rowOff>133531</xdr:rowOff>
    </xdr:to>
    <xdr:sp macro="" textlink="">
      <xdr:nvSpPr>
        <xdr:cNvPr id="371" name="楕円 370"/>
        <xdr:cNvSpPr/>
      </xdr:nvSpPr>
      <xdr:spPr>
        <a:xfrm>
          <a:off x="6235700" y="1423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80555</xdr:rowOff>
    </xdr:from>
    <xdr:to>
      <xdr:col>41</xdr:col>
      <xdr:colOff>50800</xdr:colOff>
      <xdr:row>86</xdr:row>
      <xdr:rowOff>82731</xdr:rowOff>
    </xdr:to>
    <xdr:cxnSp macro="">
      <xdr:nvCxnSpPr>
        <xdr:cNvPr id="372" name="直線コネクタ 371"/>
        <xdr:cNvCxnSpPr/>
      </xdr:nvCxnSpPr>
      <xdr:spPr>
        <a:xfrm flipV="1">
          <a:off x="6286500" y="14285505"/>
          <a:ext cx="79375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114135</xdr:rowOff>
    </xdr:from>
    <xdr:ext cx="469744" cy="259045"/>
    <xdr:sp macro="" textlink="">
      <xdr:nvSpPr>
        <xdr:cNvPr id="373" name="n_1aveValue【福祉施設】&#10;一人当たり面積"/>
        <xdr:cNvSpPr txBox="1"/>
      </xdr:nvSpPr>
      <xdr:spPr>
        <a:xfrm>
          <a:off x="8458277" y="139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129376</xdr:rowOff>
    </xdr:from>
    <xdr:ext cx="469744" cy="259045"/>
    <xdr:sp macro="" textlink="">
      <xdr:nvSpPr>
        <xdr:cNvPr id="374" name="n_2aveValue【福祉施設】&#10;一人当たり面積"/>
        <xdr:cNvSpPr txBox="1"/>
      </xdr:nvSpPr>
      <xdr:spPr>
        <a:xfrm>
          <a:off x="7677227" y="1400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119578</xdr:rowOff>
    </xdr:from>
    <xdr:ext cx="469744" cy="259045"/>
    <xdr:sp macro="" textlink="">
      <xdr:nvSpPr>
        <xdr:cNvPr id="375" name="n_3aveValue【福祉施設】&#10;一人当たり面積"/>
        <xdr:cNvSpPr txBox="1"/>
      </xdr:nvSpPr>
      <xdr:spPr>
        <a:xfrm>
          <a:off x="6864427" y="1399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110870</xdr:rowOff>
    </xdr:from>
    <xdr:ext cx="469744" cy="259045"/>
    <xdr:sp macro="" textlink="">
      <xdr:nvSpPr>
        <xdr:cNvPr id="376" name="n_4aveValue【福祉施設】&#10;一人当たり面積"/>
        <xdr:cNvSpPr txBox="1"/>
      </xdr:nvSpPr>
      <xdr:spPr>
        <a:xfrm>
          <a:off x="6070677" y="1398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120304</xdr:rowOff>
    </xdr:from>
    <xdr:ext cx="469744" cy="259045"/>
    <xdr:sp macro="" textlink="">
      <xdr:nvSpPr>
        <xdr:cNvPr id="377" name="n_1mainValue【福祉施設】&#10;一人当たり面積"/>
        <xdr:cNvSpPr txBox="1"/>
      </xdr:nvSpPr>
      <xdr:spPr>
        <a:xfrm>
          <a:off x="8458277" y="1432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121393</xdr:rowOff>
    </xdr:from>
    <xdr:ext cx="469744" cy="259045"/>
    <xdr:sp macro="" textlink="">
      <xdr:nvSpPr>
        <xdr:cNvPr id="378" name="n_2mainValue【福祉施設】&#10;一人当たり面積"/>
        <xdr:cNvSpPr txBox="1"/>
      </xdr:nvSpPr>
      <xdr:spPr>
        <a:xfrm>
          <a:off x="7677227" y="1432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122482</xdr:rowOff>
    </xdr:from>
    <xdr:ext cx="469744" cy="259045"/>
    <xdr:sp macro="" textlink="">
      <xdr:nvSpPr>
        <xdr:cNvPr id="379" name="n_3mainValue【福祉施設】&#10;一人当たり面積"/>
        <xdr:cNvSpPr txBox="1"/>
      </xdr:nvSpPr>
      <xdr:spPr>
        <a:xfrm>
          <a:off x="6864427" y="14327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124658</xdr:rowOff>
    </xdr:from>
    <xdr:ext cx="469744" cy="259045"/>
    <xdr:sp macro="" textlink="">
      <xdr:nvSpPr>
        <xdr:cNvPr id="380" name="n_4mainValue【福祉施設】&#10;一人当たり面積"/>
        <xdr:cNvSpPr txBox="1"/>
      </xdr:nvSpPr>
      <xdr:spPr>
        <a:xfrm>
          <a:off x="6070677" y="1432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109</xdr:row>
      <xdr:rowOff>27214</xdr:rowOff>
    </xdr:to>
    <xdr:cxnSp macro="">
      <xdr:nvCxnSpPr>
        <xdr:cNvPr id="406" name="直線コネクタ 405"/>
        <xdr:cNvCxnSpPr/>
      </xdr:nvCxnSpPr>
      <xdr:spPr>
        <a:xfrm flipV="1">
          <a:off x="4177665" y="165190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31041</xdr:rowOff>
    </xdr:from>
    <xdr:ext cx="405111" cy="259045"/>
    <xdr:sp macro="" textlink="">
      <xdr:nvSpPr>
        <xdr:cNvPr id="407" name="【市民会館】&#10;有形固定資産減価償却率最小値テキスト"/>
        <xdr:cNvSpPr txBox="1"/>
      </xdr:nvSpPr>
      <xdr:spPr>
        <a:xfrm>
          <a:off x="4216400" y="1814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27214</xdr:rowOff>
    </xdr:from>
    <xdr:to>
      <xdr:col>24</xdr:col>
      <xdr:colOff>152400</xdr:colOff>
      <xdr:row>109</xdr:row>
      <xdr:rowOff>27214</xdr:rowOff>
    </xdr:to>
    <xdr:cxnSp macro="">
      <xdr:nvCxnSpPr>
        <xdr:cNvPr id="408" name="直線コネクタ 407"/>
        <xdr:cNvCxnSpPr/>
      </xdr:nvCxnSpPr>
      <xdr:spPr>
        <a:xfrm>
          <a:off x="4108450" y="181437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409" name="【市民会館】&#10;有形固定資産減価償却率最大値テキスト"/>
        <xdr:cNvSpPr txBox="1"/>
      </xdr:nvSpPr>
      <xdr:spPr>
        <a:xfrm>
          <a:off x="4216400" y="16294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410" name="直線コネクタ 409"/>
        <xdr:cNvCxnSpPr/>
      </xdr:nvCxnSpPr>
      <xdr:spPr>
        <a:xfrm>
          <a:off x="41084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411" name="【市民会館】&#10;有形固定資産減価償却率平均値テキスト"/>
        <xdr:cNvSpPr txBox="1"/>
      </xdr:nvSpPr>
      <xdr:spPr>
        <a:xfrm>
          <a:off x="4216400" y="173366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412" name="フローチャート: 判断 411"/>
        <xdr:cNvSpPr/>
      </xdr:nvSpPr>
      <xdr:spPr>
        <a:xfrm>
          <a:off x="4127500" y="1735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167458</xdr:rowOff>
    </xdr:from>
    <xdr:to>
      <xdr:col>20</xdr:col>
      <xdr:colOff>38100</xdr:colOff>
      <xdr:row>105</xdr:row>
      <xdr:rowOff>97608</xdr:rowOff>
    </xdr:to>
    <xdr:sp macro="" textlink="">
      <xdr:nvSpPr>
        <xdr:cNvPr id="413" name="フローチャート: 判断 412"/>
        <xdr:cNvSpPr/>
      </xdr:nvSpPr>
      <xdr:spPr>
        <a:xfrm>
          <a:off x="3384550" y="174267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67855</xdr:rowOff>
    </xdr:from>
    <xdr:to>
      <xdr:col>15</xdr:col>
      <xdr:colOff>101600</xdr:colOff>
      <xdr:row>105</xdr:row>
      <xdr:rowOff>169455</xdr:rowOff>
    </xdr:to>
    <xdr:sp macro="" textlink="">
      <xdr:nvSpPr>
        <xdr:cNvPr id="414" name="フローチャート: 判断 413"/>
        <xdr:cNvSpPr/>
      </xdr:nvSpPr>
      <xdr:spPr>
        <a:xfrm>
          <a:off x="2571750" y="1749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40095</xdr:rowOff>
    </xdr:from>
    <xdr:to>
      <xdr:col>10</xdr:col>
      <xdr:colOff>165100</xdr:colOff>
      <xdr:row>105</xdr:row>
      <xdr:rowOff>141695</xdr:rowOff>
    </xdr:to>
    <xdr:sp macro="" textlink="">
      <xdr:nvSpPr>
        <xdr:cNvPr id="415" name="フローチャート: 判断 414"/>
        <xdr:cNvSpPr/>
      </xdr:nvSpPr>
      <xdr:spPr>
        <a:xfrm>
          <a:off x="1778000" y="1747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93980</xdr:rowOff>
    </xdr:from>
    <xdr:to>
      <xdr:col>6</xdr:col>
      <xdr:colOff>38100</xdr:colOff>
      <xdr:row>105</xdr:row>
      <xdr:rowOff>24130</xdr:rowOff>
    </xdr:to>
    <xdr:sp macro="" textlink="">
      <xdr:nvSpPr>
        <xdr:cNvPr id="416" name="フローチャート: 判断 415"/>
        <xdr:cNvSpPr/>
      </xdr:nvSpPr>
      <xdr:spPr>
        <a:xfrm>
          <a:off x="984250" y="173532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422" name="楕円 421"/>
        <xdr:cNvSpPr/>
      </xdr:nvSpPr>
      <xdr:spPr>
        <a:xfrm>
          <a:off x="4127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48277</xdr:rowOff>
    </xdr:from>
    <xdr:ext cx="405111" cy="259045"/>
    <xdr:sp macro="" textlink="">
      <xdr:nvSpPr>
        <xdr:cNvPr id="423" name="【市民会館】&#10;有形固定資産減価償却率該当値テキスト"/>
        <xdr:cNvSpPr txBox="1"/>
      </xdr:nvSpPr>
      <xdr:spPr>
        <a:xfrm>
          <a:off x="4216400"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169092</xdr:rowOff>
    </xdr:from>
    <xdr:to>
      <xdr:col>20</xdr:col>
      <xdr:colOff>38100</xdr:colOff>
      <xdr:row>104</xdr:row>
      <xdr:rowOff>99242</xdr:rowOff>
    </xdr:to>
    <xdr:sp macro="" textlink="">
      <xdr:nvSpPr>
        <xdr:cNvPr id="424" name="楕円 423"/>
        <xdr:cNvSpPr/>
      </xdr:nvSpPr>
      <xdr:spPr>
        <a:xfrm>
          <a:off x="3384550" y="172569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48442</xdr:rowOff>
    </xdr:from>
    <xdr:to>
      <xdr:col>24</xdr:col>
      <xdr:colOff>63500</xdr:colOff>
      <xdr:row>104</xdr:row>
      <xdr:rowOff>76200</xdr:rowOff>
    </xdr:to>
    <xdr:cxnSp macro="">
      <xdr:nvCxnSpPr>
        <xdr:cNvPr id="425" name="直線コネクタ 424"/>
        <xdr:cNvCxnSpPr/>
      </xdr:nvCxnSpPr>
      <xdr:spPr>
        <a:xfrm>
          <a:off x="3429000" y="17307742"/>
          <a:ext cx="7493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25400</xdr:rowOff>
    </xdr:from>
    <xdr:to>
      <xdr:col>15</xdr:col>
      <xdr:colOff>101600</xdr:colOff>
      <xdr:row>104</xdr:row>
      <xdr:rowOff>127000</xdr:rowOff>
    </xdr:to>
    <xdr:sp macro="" textlink="">
      <xdr:nvSpPr>
        <xdr:cNvPr id="426" name="楕円 425"/>
        <xdr:cNvSpPr/>
      </xdr:nvSpPr>
      <xdr:spPr>
        <a:xfrm>
          <a:off x="257175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48442</xdr:rowOff>
    </xdr:from>
    <xdr:to>
      <xdr:col>19</xdr:col>
      <xdr:colOff>177800</xdr:colOff>
      <xdr:row>104</xdr:row>
      <xdr:rowOff>76200</xdr:rowOff>
    </xdr:to>
    <xdr:cxnSp macro="">
      <xdr:nvCxnSpPr>
        <xdr:cNvPr id="427" name="直線コネクタ 426"/>
        <xdr:cNvCxnSpPr/>
      </xdr:nvCxnSpPr>
      <xdr:spPr>
        <a:xfrm flipV="1">
          <a:off x="2622550" y="17307742"/>
          <a:ext cx="80645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164193</xdr:rowOff>
    </xdr:from>
    <xdr:to>
      <xdr:col>10</xdr:col>
      <xdr:colOff>165100</xdr:colOff>
      <xdr:row>104</xdr:row>
      <xdr:rowOff>94343</xdr:rowOff>
    </xdr:to>
    <xdr:sp macro="" textlink="">
      <xdr:nvSpPr>
        <xdr:cNvPr id="428" name="楕円 427"/>
        <xdr:cNvSpPr/>
      </xdr:nvSpPr>
      <xdr:spPr>
        <a:xfrm>
          <a:off x="1778000" y="17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43543</xdr:rowOff>
    </xdr:from>
    <xdr:to>
      <xdr:col>15</xdr:col>
      <xdr:colOff>50800</xdr:colOff>
      <xdr:row>104</xdr:row>
      <xdr:rowOff>76200</xdr:rowOff>
    </xdr:to>
    <xdr:cxnSp macro="">
      <xdr:nvCxnSpPr>
        <xdr:cNvPr id="429" name="直線コネクタ 428"/>
        <xdr:cNvCxnSpPr/>
      </xdr:nvCxnSpPr>
      <xdr:spPr>
        <a:xfrm>
          <a:off x="1828800" y="17302843"/>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131536</xdr:rowOff>
    </xdr:from>
    <xdr:to>
      <xdr:col>6</xdr:col>
      <xdr:colOff>38100</xdr:colOff>
      <xdr:row>104</xdr:row>
      <xdr:rowOff>61686</xdr:rowOff>
    </xdr:to>
    <xdr:sp macro="" textlink="">
      <xdr:nvSpPr>
        <xdr:cNvPr id="430" name="楕円 429"/>
        <xdr:cNvSpPr/>
      </xdr:nvSpPr>
      <xdr:spPr>
        <a:xfrm>
          <a:off x="984250" y="172193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10886</xdr:rowOff>
    </xdr:from>
    <xdr:to>
      <xdr:col>10</xdr:col>
      <xdr:colOff>114300</xdr:colOff>
      <xdr:row>104</xdr:row>
      <xdr:rowOff>43543</xdr:rowOff>
    </xdr:to>
    <xdr:cxnSp macro="">
      <xdr:nvCxnSpPr>
        <xdr:cNvPr id="431" name="直線コネクタ 430"/>
        <xdr:cNvCxnSpPr/>
      </xdr:nvCxnSpPr>
      <xdr:spPr>
        <a:xfrm>
          <a:off x="1028700" y="17270186"/>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88735</xdr:rowOff>
    </xdr:from>
    <xdr:ext cx="405111" cy="259045"/>
    <xdr:sp macro="" textlink="">
      <xdr:nvSpPr>
        <xdr:cNvPr id="432" name="n_1aveValue【市民会館】&#10;有形固定資産減価償却率"/>
        <xdr:cNvSpPr txBox="1"/>
      </xdr:nvSpPr>
      <xdr:spPr>
        <a:xfrm>
          <a:off x="3239144" y="17519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160582</xdr:rowOff>
    </xdr:from>
    <xdr:ext cx="405111" cy="259045"/>
    <xdr:sp macro="" textlink="">
      <xdr:nvSpPr>
        <xdr:cNvPr id="433" name="n_2aveValue【市民会館】&#10;有形固定資産減価償却率"/>
        <xdr:cNvSpPr txBox="1"/>
      </xdr:nvSpPr>
      <xdr:spPr>
        <a:xfrm>
          <a:off x="2439044" y="1759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132822</xdr:rowOff>
    </xdr:from>
    <xdr:ext cx="405111" cy="259045"/>
    <xdr:sp macro="" textlink="">
      <xdr:nvSpPr>
        <xdr:cNvPr id="434" name="n_3aveValue【市民会館】&#10;有形固定資産減価償却率"/>
        <xdr:cNvSpPr txBox="1"/>
      </xdr:nvSpPr>
      <xdr:spPr>
        <a:xfrm>
          <a:off x="1645294" y="1756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15257</xdr:rowOff>
    </xdr:from>
    <xdr:ext cx="405111" cy="259045"/>
    <xdr:sp macro="" textlink="">
      <xdr:nvSpPr>
        <xdr:cNvPr id="435" name="n_4aveValue【市民会館】&#10;有形固定資産減価償却率"/>
        <xdr:cNvSpPr txBox="1"/>
      </xdr:nvSpPr>
      <xdr:spPr>
        <a:xfrm>
          <a:off x="851544" y="1744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115769</xdr:rowOff>
    </xdr:from>
    <xdr:ext cx="405111" cy="259045"/>
    <xdr:sp macro="" textlink="">
      <xdr:nvSpPr>
        <xdr:cNvPr id="436" name="n_1mainValue【市民会館】&#10;有形固定資産減価償却率"/>
        <xdr:cNvSpPr txBox="1"/>
      </xdr:nvSpPr>
      <xdr:spPr>
        <a:xfrm>
          <a:off x="3239144" y="17032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143527</xdr:rowOff>
    </xdr:from>
    <xdr:ext cx="405111" cy="259045"/>
    <xdr:sp macro="" textlink="">
      <xdr:nvSpPr>
        <xdr:cNvPr id="437" name="n_2mainValue【市民会館】&#10;有形固定資産減価償却率"/>
        <xdr:cNvSpPr txBox="1"/>
      </xdr:nvSpPr>
      <xdr:spPr>
        <a:xfrm>
          <a:off x="2439044" y="1705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110870</xdr:rowOff>
    </xdr:from>
    <xdr:ext cx="405111" cy="259045"/>
    <xdr:sp macro="" textlink="">
      <xdr:nvSpPr>
        <xdr:cNvPr id="438" name="n_3mainValue【市民会館】&#10;有形固定資産減価償却率"/>
        <xdr:cNvSpPr txBox="1"/>
      </xdr:nvSpPr>
      <xdr:spPr>
        <a:xfrm>
          <a:off x="1645294" y="1702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78213</xdr:rowOff>
    </xdr:from>
    <xdr:ext cx="405111" cy="259045"/>
    <xdr:sp macro="" textlink="">
      <xdr:nvSpPr>
        <xdr:cNvPr id="439" name="n_4mainValue【市民会館】&#10;有形固定資産減価償却率"/>
        <xdr:cNvSpPr txBox="1"/>
      </xdr:nvSpPr>
      <xdr:spPr>
        <a:xfrm>
          <a:off x="85154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46989</xdr:rowOff>
    </xdr:from>
    <xdr:to>
      <xdr:col>54</xdr:col>
      <xdr:colOff>189865</xdr:colOff>
      <xdr:row>108</xdr:row>
      <xdr:rowOff>124461</xdr:rowOff>
    </xdr:to>
    <xdr:cxnSp macro="">
      <xdr:nvCxnSpPr>
        <xdr:cNvPr id="463" name="直線コネクタ 462"/>
        <xdr:cNvCxnSpPr/>
      </xdr:nvCxnSpPr>
      <xdr:spPr>
        <a:xfrm flipV="1">
          <a:off x="9429115" y="16791939"/>
          <a:ext cx="0" cy="127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128288</xdr:rowOff>
    </xdr:from>
    <xdr:ext cx="469744" cy="259045"/>
    <xdr:sp macro="" textlink="">
      <xdr:nvSpPr>
        <xdr:cNvPr id="464" name="【市民会館】&#10;一人当たり面積最小値テキスト"/>
        <xdr:cNvSpPr txBox="1"/>
      </xdr:nvSpPr>
      <xdr:spPr>
        <a:xfrm>
          <a:off x="9467850" y="1807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124461</xdr:rowOff>
    </xdr:from>
    <xdr:to>
      <xdr:col>55</xdr:col>
      <xdr:colOff>88900</xdr:colOff>
      <xdr:row>108</xdr:row>
      <xdr:rowOff>124461</xdr:rowOff>
    </xdr:to>
    <xdr:cxnSp macro="">
      <xdr:nvCxnSpPr>
        <xdr:cNvPr id="465" name="直線コネクタ 464"/>
        <xdr:cNvCxnSpPr/>
      </xdr:nvCxnSpPr>
      <xdr:spPr>
        <a:xfrm>
          <a:off x="9359900" y="180695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165116</xdr:rowOff>
    </xdr:from>
    <xdr:ext cx="469744" cy="259045"/>
    <xdr:sp macro="" textlink="">
      <xdr:nvSpPr>
        <xdr:cNvPr id="466" name="【市民会館】&#10;一人当たり面積最大値テキスト"/>
        <xdr:cNvSpPr txBox="1"/>
      </xdr:nvSpPr>
      <xdr:spPr>
        <a:xfrm>
          <a:off x="9467850" y="1656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46989</xdr:rowOff>
    </xdr:from>
    <xdr:to>
      <xdr:col>55</xdr:col>
      <xdr:colOff>88900</xdr:colOff>
      <xdr:row>101</xdr:row>
      <xdr:rowOff>46989</xdr:rowOff>
    </xdr:to>
    <xdr:cxnSp macro="">
      <xdr:nvCxnSpPr>
        <xdr:cNvPr id="467" name="直線コネクタ 466"/>
        <xdr:cNvCxnSpPr/>
      </xdr:nvCxnSpPr>
      <xdr:spPr>
        <a:xfrm>
          <a:off x="9359900" y="16791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468" name="【市民会館】&#10;一人当たり面積平均値テキスト"/>
        <xdr:cNvSpPr txBox="1"/>
      </xdr:nvSpPr>
      <xdr:spPr>
        <a:xfrm>
          <a:off x="9467850" y="17666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41911</xdr:rowOff>
    </xdr:from>
    <xdr:to>
      <xdr:col>55</xdr:col>
      <xdr:colOff>50800</xdr:colOff>
      <xdr:row>107</xdr:row>
      <xdr:rowOff>143511</xdr:rowOff>
    </xdr:to>
    <xdr:sp macro="" textlink="">
      <xdr:nvSpPr>
        <xdr:cNvPr id="469" name="フローチャート: 判断 468"/>
        <xdr:cNvSpPr/>
      </xdr:nvSpPr>
      <xdr:spPr>
        <a:xfrm>
          <a:off x="9398000" y="178155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16511</xdr:rowOff>
    </xdr:from>
    <xdr:to>
      <xdr:col>50</xdr:col>
      <xdr:colOff>165100</xdr:colOff>
      <xdr:row>107</xdr:row>
      <xdr:rowOff>118111</xdr:rowOff>
    </xdr:to>
    <xdr:sp macro="" textlink="">
      <xdr:nvSpPr>
        <xdr:cNvPr id="470" name="フローチャート: 判断 469"/>
        <xdr:cNvSpPr/>
      </xdr:nvSpPr>
      <xdr:spPr>
        <a:xfrm>
          <a:off x="8636000" y="1779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48261</xdr:rowOff>
    </xdr:from>
    <xdr:to>
      <xdr:col>46</xdr:col>
      <xdr:colOff>38100</xdr:colOff>
      <xdr:row>107</xdr:row>
      <xdr:rowOff>149861</xdr:rowOff>
    </xdr:to>
    <xdr:sp macro="" textlink="">
      <xdr:nvSpPr>
        <xdr:cNvPr id="471" name="フローチャート: 判断 470"/>
        <xdr:cNvSpPr/>
      </xdr:nvSpPr>
      <xdr:spPr>
        <a:xfrm>
          <a:off x="7842250" y="178219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49530</xdr:rowOff>
    </xdr:from>
    <xdr:to>
      <xdr:col>41</xdr:col>
      <xdr:colOff>101600</xdr:colOff>
      <xdr:row>107</xdr:row>
      <xdr:rowOff>151130</xdr:rowOff>
    </xdr:to>
    <xdr:sp macro="" textlink="">
      <xdr:nvSpPr>
        <xdr:cNvPr id="472" name="フローチャート: 判断 471"/>
        <xdr:cNvSpPr/>
      </xdr:nvSpPr>
      <xdr:spPr>
        <a:xfrm>
          <a:off x="7029450" y="1782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54611</xdr:rowOff>
    </xdr:from>
    <xdr:to>
      <xdr:col>36</xdr:col>
      <xdr:colOff>165100</xdr:colOff>
      <xdr:row>107</xdr:row>
      <xdr:rowOff>156211</xdr:rowOff>
    </xdr:to>
    <xdr:sp macro="" textlink="">
      <xdr:nvSpPr>
        <xdr:cNvPr id="473" name="フローチャート: 判断 472"/>
        <xdr:cNvSpPr/>
      </xdr:nvSpPr>
      <xdr:spPr>
        <a:xfrm>
          <a:off x="6235700" y="178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57150</xdr:rowOff>
    </xdr:from>
    <xdr:to>
      <xdr:col>55</xdr:col>
      <xdr:colOff>50800</xdr:colOff>
      <xdr:row>107</xdr:row>
      <xdr:rowOff>158750</xdr:rowOff>
    </xdr:to>
    <xdr:sp macro="" textlink="">
      <xdr:nvSpPr>
        <xdr:cNvPr id="479" name="楕円 478"/>
        <xdr:cNvSpPr/>
      </xdr:nvSpPr>
      <xdr:spPr>
        <a:xfrm>
          <a:off x="9398000" y="17830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35577</xdr:rowOff>
    </xdr:from>
    <xdr:ext cx="469744" cy="259045"/>
    <xdr:sp macro="" textlink="">
      <xdr:nvSpPr>
        <xdr:cNvPr id="480" name="【市民会館】&#10;一人当たり面積該当値テキスト"/>
        <xdr:cNvSpPr txBox="1"/>
      </xdr:nvSpPr>
      <xdr:spPr>
        <a:xfrm>
          <a:off x="9467850" y="178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60961</xdr:rowOff>
    </xdr:from>
    <xdr:to>
      <xdr:col>50</xdr:col>
      <xdr:colOff>165100</xdr:colOff>
      <xdr:row>107</xdr:row>
      <xdr:rowOff>162561</xdr:rowOff>
    </xdr:to>
    <xdr:sp macro="" textlink="">
      <xdr:nvSpPr>
        <xdr:cNvPr id="481" name="楕円 480"/>
        <xdr:cNvSpPr/>
      </xdr:nvSpPr>
      <xdr:spPr>
        <a:xfrm>
          <a:off x="8636000" y="178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107950</xdr:rowOff>
    </xdr:from>
    <xdr:to>
      <xdr:col>55</xdr:col>
      <xdr:colOff>0</xdr:colOff>
      <xdr:row>107</xdr:row>
      <xdr:rowOff>111761</xdr:rowOff>
    </xdr:to>
    <xdr:cxnSp macro="">
      <xdr:nvCxnSpPr>
        <xdr:cNvPr id="482" name="直線コネクタ 481"/>
        <xdr:cNvCxnSpPr/>
      </xdr:nvCxnSpPr>
      <xdr:spPr>
        <a:xfrm flipV="1">
          <a:off x="8686800" y="17881600"/>
          <a:ext cx="7429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64770</xdr:rowOff>
    </xdr:from>
    <xdr:to>
      <xdr:col>46</xdr:col>
      <xdr:colOff>38100</xdr:colOff>
      <xdr:row>107</xdr:row>
      <xdr:rowOff>166370</xdr:rowOff>
    </xdr:to>
    <xdr:sp macro="" textlink="">
      <xdr:nvSpPr>
        <xdr:cNvPr id="483" name="楕円 482"/>
        <xdr:cNvSpPr/>
      </xdr:nvSpPr>
      <xdr:spPr>
        <a:xfrm>
          <a:off x="7842250" y="17838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111761</xdr:rowOff>
    </xdr:from>
    <xdr:to>
      <xdr:col>50</xdr:col>
      <xdr:colOff>114300</xdr:colOff>
      <xdr:row>107</xdr:row>
      <xdr:rowOff>115570</xdr:rowOff>
    </xdr:to>
    <xdr:cxnSp macro="">
      <xdr:nvCxnSpPr>
        <xdr:cNvPr id="484" name="直線コネクタ 483"/>
        <xdr:cNvCxnSpPr/>
      </xdr:nvCxnSpPr>
      <xdr:spPr>
        <a:xfrm flipV="1">
          <a:off x="7886700" y="17885411"/>
          <a:ext cx="8001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67311</xdr:rowOff>
    </xdr:from>
    <xdr:to>
      <xdr:col>41</xdr:col>
      <xdr:colOff>101600</xdr:colOff>
      <xdr:row>107</xdr:row>
      <xdr:rowOff>168911</xdr:rowOff>
    </xdr:to>
    <xdr:sp macro="" textlink="">
      <xdr:nvSpPr>
        <xdr:cNvPr id="485" name="楕円 484"/>
        <xdr:cNvSpPr/>
      </xdr:nvSpPr>
      <xdr:spPr>
        <a:xfrm>
          <a:off x="702945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115570</xdr:rowOff>
    </xdr:from>
    <xdr:to>
      <xdr:col>45</xdr:col>
      <xdr:colOff>177800</xdr:colOff>
      <xdr:row>107</xdr:row>
      <xdr:rowOff>118111</xdr:rowOff>
    </xdr:to>
    <xdr:cxnSp macro="">
      <xdr:nvCxnSpPr>
        <xdr:cNvPr id="486" name="直線コネクタ 485"/>
        <xdr:cNvCxnSpPr/>
      </xdr:nvCxnSpPr>
      <xdr:spPr>
        <a:xfrm flipV="1">
          <a:off x="7080250" y="17889220"/>
          <a:ext cx="80645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69850</xdr:rowOff>
    </xdr:from>
    <xdr:to>
      <xdr:col>36</xdr:col>
      <xdr:colOff>165100</xdr:colOff>
      <xdr:row>108</xdr:row>
      <xdr:rowOff>0</xdr:rowOff>
    </xdr:to>
    <xdr:sp macro="" textlink="">
      <xdr:nvSpPr>
        <xdr:cNvPr id="487" name="楕円 486"/>
        <xdr:cNvSpPr/>
      </xdr:nvSpPr>
      <xdr:spPr>
        <a:xfrm>
          <a:off x="6235700" y="1784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118111</xdr:rowOff>
    </xdr:from>
    <xdr:to>
      <xdr:col>41</xdr:col>
      <xdr:colOff>50800</xdr:colOff>
      <xdr:row>107</xdr:row>
      <xdr:rowOff>120650</xdr:rowOff>
    </xdr:to>
    <xdr:cxnSp macro="">
      <xdr:nvCxnSpPr>
        <xdr:cNvPr id="488" name="直線コネクタ 487"/>
        <xdr:cNvCxnSpPr/>
      </xdr:nvCxnSpPr>
      <xdr:spPr>
        <a:xfrm flipV="1">
          <a:off x="6286500" y="17891761"/>
          <a:ext cx="79375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134638</xdr:rowOff>
    </xdr:from>
    <xdr:ext cx="469744" cy="259045"/>
    <xdr:sp macro="" textlink="">
      <xdr:nvSpPr>
        <xdr:cNvPr id="489" name="n_1aveValue【市民会館】&#10;一人当たり面積"/>
        <xdr:cNvSpPr txBox="1"/>
      </xdr:nvSpPr>
      <xdr:spPr>
        <a:xfrm>
          <a:off x="8458277" y="1756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166388</xdr:rowOff>
    </xdr:from>
    <xdr:ext cx="469744" cy="259045"/>
    <xdr:sp macro="" textlink="">
      <xdr:nvSpPr>
        <xdr:cNvPr id="490" name="n_2aveValue【市民会館】&#10;一人当たり面積"/>
        <xdr:cNvSpPr txBox="1"/>
      </xdr:nvSpPr>
      <xdr:spPr>
        <a:xfrm>
          <a:off x="7677227" y="175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167657</xdr:rowOff>
    </xdr:from>
    <xdr:ext cx="469744" cy="259045"/>
    <xdr:sp macro="" textlink="">
      <xdr:nvSpPr>
        <xdr:cNvPr id="491" name="n_3aveValue【市民会館】&#10;一人当たり面積"/>
        <xdr:cNvSpPr txBox="1"/>
      </xdr:nvSpPr>
      <xdr:spPr>
        <a:xfrm>
          <a:off x="6864427" y="17598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1288</xdr:rowOff>
    </xdr:from>
    <xdr:ext cx="469744" cy="259045"/>
    <xdr:sp macro="" textlink="">
      <xdr:nvSpPr>
        <xdr:cNvPr id="492" name="n_4aveValue【市民会館】&#10;一人当たり面積"/>
        <xdr:cNvSpPr txBox="1"/>
      </xdr:nvSpPr>
      <xdr:spPr>
        <a:xfrm>
          <a:off x="6070677" y="1760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153688</xdr:rowOff>
    </xdr:from>
    <xdr:ext cx="469744" cy="259045"/>
    <xdr:sp macro="" textlink="">
      <xdr:nvSpPr>
        <xdr:cNvPr id="493" name="n_1mainValue【市民会館】&#10;一人当たり面積"/>
        <xdr:cNvSpPr txBox="1"/>
      </xdr:nvSpPr>
      <xdr:spPr>
        <a:xfrm>
          <a:off x="8458277" y="1792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157497</xdr:rowOff>
    </xdr:from>
    <xdr:ext cx="469744" cy="259045"/>
    <xdr:sp macro="" textlink="">
      <xdr:nvSpPr>
        <xdr:cNvPr id="494" name="n_2mainValue【市民会館】&#10;一人当たり面積"/>
        <xdr:cNvSpPr txBox="1"/>
      </xdr:nvSpPr>
      <xdr:spPr>
        <a:xfrm>
          <a:off x="7677227" y="1793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160038</xdr:rowOff>
    </xdr:from>
    <xdr:ext cx="469744" cy="259045"/>
    <xdr:sp macro="" textlink="">
      <xdr:nvSpPr>
        <xdr:cNvPr id="495" name="n_3mainValue【市民会館】&#10;一人当たり面積"/>
        <xdr:cNvSpPr txBox="1"/>
      </xdr:nvSpPr>
      <xdr:spPr>
        <a:xfrm>
          <a:off x="6864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162577</xdr:rowOff>
    </xdr:from>
    <xdr:ext cx="469744" cy="259045"/>
    <xdr:sp macro="" textlink="">
      <xdr:nvSpPr>
        <xdr:cNvPr id="496" name="n_4mainValue【市民会館】&#10;一人当たり面積"/>
        <xdr:cNvSpPr txBox="1"/>
      </xdr:nvSpPr>
      <xdr:spPr>
        <a:xfrm>
          <a:off x="607067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8" name="直線コネクタ 507"/>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9" name="テキスト ボックス 508"/>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10" name="直線コネクタ 509"/>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1" name="テキスト ボックス 510"/>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2" name="直線コネクタ 511"/>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3" name="テキスト ボックス 512"/>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4" name="直線コネクタ 513"/>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5" name="テキスト ボックス 514"/>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6" name="直線コネクタ 515"/>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7" name="テキスト ボックス 516"/>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8" name="直線コネクタ 517"/>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9" name="テキスト ボックス 518"/>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1"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102326</xdr:rowOff>
    </xdr:from>
    <xdr:to>
      <xdr:col>85</xdr:col>
      <xdr:colOff>126364</xdr:colOff>
      <xdr:row>42</xdr:row>
      <xdr:rowOff>92528</xdr:rowOff>
    </xdr:to>
    <xdr:cxnSp macro="">
      <xdr:nvCxnSpPr>
        <xdr:cNvPr id="522" name="直線コネクタ 521"/>
        <xdr:cNvCxnSpPr/>
      </xdr:nvCxnSpPr>
      <xdr:spPr>
        <a:xfrm flipV="1">
          <a:off x="14699614" y="5556976"/>
          <a:ext cx="0" cy="1476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3" name="【一般廃棄物処理施設】&#10;有形固定資産減価償却率最小値テキスト"/>
        <xdr:cNvSpPr txBox="1"/>
      </xdr:nvSpPr>
      <xdr:spPr>
        <a:xfrm>
          <a:off x="14738350" y="703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4" name="直線コネクタ 523"/>
        <xdr:cNvCxnSpPr/>
      </xdr:nvCxnSpPr>
      <xdr:spPr>
        <a:xfrm>
          <a:off x="14611350" y="7033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49003</xdr:rowOff>
    </xdr:from>
    <xdr:ext cx="340478" cy="259045"/>
    <xdr:sp macro="" textlink="">
      <xdr:nvSpPr>
        <xdr:cNvPr id="525" name="【一般廃棄物処理施設】&#10;有形固定資産減価償却率最大値テキスト"/>
        <xdr:cNvSpPr txBox="1"/>
      </xdr:nvSpPr>
      <xdr:spPr>
        <a:xfrm>
          <a:off x="14738350" y="5338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102326</xdr:rowOff>
    </xdr:from>
    <xdr:to>
      <xdr:col>86</xdr:col>
      <xdr:colOff>25400</xdr:colOff>
      <xdr:row>33</xdr:row>
      <xdr:rowOff>102326</xdr:rowOff>
    </xdr:to>
    <xdr:cxnSp macro="">
      <xdr:nvCxnSpPr>
        <xdr:cNvPr id="526" name="直線コネクタ 525"/>
        <xdr:cNvCxnSpPr/>
      </xdr:nvCxnSpPr>
      <xdr:spPr>
        <a:xfrm>
          <a:off x="14611350" y="5556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164210</xdr:rowOff>
    </xdr:from>
    <xdr:ext cx="405111" cy="259045"/>
    <xdr:sp macro="" textlink="">
      <xdr:nvSpPr>
        <xdr:cNvPr id="527" name="【一般廃棄物処理施設】&#10;有形固定資産減価償却率平均値テキスト"/>
        <xdr:cNvSpPr txBox="1"/>
      </xdr:nvSpPr>
      <xdr:spPr>
        <a:xfrm>
          <a:off x="14738350" y="62792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141333</xdr:rowOff>
    </xdr:from>
    <xdr:to>
      <xdr:col>85</xdr:col>
      <xdr:colOff>177800</xdr:colOff>
      <xdr:row>39</xdr:row>
      <xdr:rowOff>71483</xdr:rowOff>
    </xdr:to>
    <xdr:sp macro="" textlink="">
      <xdr:nvSpPr>
        <xdr:cNvPr id="528" name="フローチャート: 判断 527"/>
        <xdr:cNvSpPr/>
      </xdr:nvSpPr>
      <xdr:spPr>
        <a:xfrm>
          <a:off x="14649450" y="642148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529" name="フローチャート: 判断 528"/>
        <xdr:cNvSpPr/>
      </xdr:nvSpPr>
      <xdr:spPr>
        <a:xfrm>
          <a:off x="13887450" y="64410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530" name="フローチャート: 判断 529"/>
        <xdr:cNvSpPr/>
      </xdr:nvSpPr>
      <xdr:spPr>
        <a:xfrm>
          <a:off x="13093700" y="64231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61323</xdr:rowOff>
    </xdr:from>
    <xdr:to>
      <xdr:col>72</xdr:col>
      <xdr:colOff>38100</xdr:colOff>
      <xdr:row>38</xdr:row>
      <xdr:rowOff>162923</xdr:rowOff>
    </xdr:to>
    <xdr:sp macro="" textlink="">
      <xdr:nvSpPr>
        <xdr:cNvPr id="531" name="フローチャート: 判断 530"/>
        <xdr:cNvSpPr/>
      </xdr:nvSpPr>
      <xdr:spPr>
        <a:xfrm>
          <a:off x="12299950" y="63414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23767</xdr:rowOff>
    </xdr:from>
    <xdr:to>
      <xdr:col>67</xdr:col>
      <xdr:colOff>101600</xdr:colOff>
      <xdr:row>38</xdr:row>
      <xdr:rowOff>125367</xdr:rowOff>
    </xdr:to>
    <xdr:sp macro="" textlink="">
      <xdr:nvSpPr>
        <xdr:cNvPr id="532" name="フローチャート: 判断 531"/>
        <xdr:cNvSpPr/>
      </xdr:nvSpPr>
      <xdr:spPr>
        <a:xfrm>
          <a:off x="11487150" y="630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3" name="テキスト ボックス 532"/>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129903</xdr:rowOff>
    </xdr:from>
    <xdr:to>
      <xdr:col>85</xdr:col>
      <xdr:colOff>177800</xdr:colOff>
      <xdr:row>40</xdr:row>
      <xdr:rowOff>60053</xdr:rowOff>
    </xdr:to>
    <xdr:sp macro="" textlink="">
      <xdr:nvSpPr>
        <xdr:cNvPr id="538" name="楕円 537"/>
        <xdr:cNvSpPr/>
      </xdr:nvSpPr>
      <xdr:spPr>
        <a:xfrm>
          <a:off x="14649450" y="657515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108330</xdr:rowOff>
    </xdr:from>
    <xdr:ext cx="405111" cy="259045"/>
    <xdr:sp macro="" textlink="">
      <xdr:nvSpPr>
        <xdr:cNvPr id="539" name="【一般廃棄物処理施設】&#10;有形固定資産減価償却率該当値テキスト"/>
        <xdr:cNvSpPr txBox="1"/>
      </xdr:nvSpPr>
      <xdr:spPr>
        <a:xfrm>
          <a:off x="14738350" y="6553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13970</xdr:rowOff>
    </xdr:from>
    <xdr:to>
      <xdr:col>81</xdr:col>
      <xdr:colOff>101600</xdr:colOff>
      <xdr:row>39</xdr:row>
      <xdr:rowOff>115570</xdr:rowOff>
    </xdr:to>
    <xdr:sp macro="" textlink="">
      <xdr:nvSpPr>
        <xdr:cNvPr id="540" name="楕円 539"/>
        <xdr:cNvSpPr/>
      </xdr:nvSpPr>
      <xdr:spPr>
        <a:xfrm>
          <a:off x="13887450" y="64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64770</xdr:rowOff>
    </xdr:from>
    <xdr:to>
      <xdr:col>85</xdr:col>
      <xdr:colOff>127000</xdr:colOff>
      <xdr:row>40</xdr:row>
      <xdr:rowOff>9253</xdr:rowOff>
    </xdr:to>
    <xdr:cxnSp macro="">
      <xdr:nvCxnSpPr>
        <xdr:cNvPr id="541" name="直線コネクタ 540"/>
        <xdr:cNvCxnSpPr/>
      </xdr:nvCxnSpPr>
      <xdr:spPr>
        <a:xfrm>
          <a:off x="13938250" y="6510020"/>
          <a:ext cx="762000" cy="10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105410</xdr:rowOff>
    </xdr:from>
    <xdr:to>
      <xdr:col>76</xdr:col>
      <xdr:colOff>165100</xdr:colOff>
      <xdr:row>39</xdr:row>
      <xdr:rowOff>35560</xdr:rowOff>
    </xdr:to>
    <xdr:sp macro="" textlink="">
      <xdr:nvSpPr>
        <xdr:cNvPr id="542" name="楕円 541"/>
        <xdr:cNvSpPr/>
      </xdr:nvSpPr>
      <xdr:spPr>
        <a:xfrm>
          <a:off x="13093700" y="63855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156210</xdr:rowOff>
    </xdr:from>
    <xdr:to>
      <xdr:col>81</xdr:col>
      <xdr:colOff>50800</xdr:colOff>
      <xdr:row>39</xdr:row>
      <xdr:rowOff>64770</xdr:rowOff>
    </xdr:to>
    <xdr:cxnSp macro="">
      <xdr:nvCxnSpPr>
        <xdr:cNvPr id="543" name="直線コネクタ 542"/>
        <xdr:cNvCxnSpPr/>
      </xdr:nvCxnSpPr>
      <xdr:spPr>
        <a:xfrm>
          <a:off x="13144500" y="6436360"/>
          <a:ext cx="79375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31931</xdr:rowOff>
    </xdr:from>
    <xdr:to>
      <xdr:col>72</xdr:col>
      <xdr:colOff>38100</xdr:colOff>
      <xdr:row>38</xdr:row>
      <xdr:rowOff>133531</xdr:rowOff>
    </xdr:to>
    <xdr:sp macro="" textlink="">
      <xdr:nvSpPr>
        <xdr:cNvPr id="544" name="楕円 543"/>
        <xdr:cNvSpPr/>
      </xdr:nvSpPr>
      <xdr:spPr>
        <a:xfrm>
          <a:off x="12299950" y="63120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82731</xdr:rowOff>
    </xdr:from>
    <xdr:to>
      <xdr:col>76</xdr:col>
      <xdr:colOff>114300</xdr:colOff>
      <xdr:row>38</xdr:row>
      <xdr:rowOff>156210</xdr:rowOff>
    </xdr:to>
    <xdr:cxnSp macro="">
      <xdr:nvCxnSpPr>
        <xdr:cNvPr id="545" name="直線コネクタ 544"/>
        <xdr:cNvCxnSpPr/>
      </xdr:nvCxnSpPr>
      <xdr:spPr>
        <a:xfrm>
          <a:off x="12344400" y="6362881"/>
          <a:ext cx="8001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129903</xdr:rowOff>
    </xdr:from>
    <xdr:to>
      <xdr:col>67</xdr:col>
      <xdr:colOff>101600</xdr:colOff>
      <xdr:row>38</xdr:row>
      <xdr:rowOff>60053</xdr:rowOff>
    </xdr:to>
    <xdr:sp macro="" textlink="">
      <xdr:nvSpPr>
        <xdr:cNvPr id="546" name="楕円 545"/>
        <xdr:cNvSpPr/>
      </xdr:nvSpPr>
      <xdr:spPr>
        <a:xfrm>
          <a:off x="11487150" y="62449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9253</xdr:rowOff>
    </xdr:from>
    <xdr:to>
      <xdr:col>71</xdr:col>
      <xdr:colOff>177800</xdr:colOff>
      <xdr:row>38</xdr:row>
      <xdr:rowOff>82731</xdr:rowOff>
    </xdr:to>
    <xdr:cxnSp macro="">
      <xdr:nvCxnSpPr>
        <xdr:cNvPr id="547" name="直線コネクタ 546"/>
        <xdr:cNvCxnSpPr/>
      </xdr:nvCxnSpPr>
      <xdr:spPr>
        <a:xfrm>
          <a:off x="11537950" y="6289403"/>
          <a:ext cx="80645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107604</xdr:rowOff>
    </xdr:from>
    <xdr:ext cx="405111" cy="259045"/>
    <xdr:sp macro="" textlink="">
      <xdr:nvSpPr>
        <xdr:cNvPr id="548" name="n_1aveValue【一般廃棄物処理施設】&#10;有形固定資産減価償却率"/>
        <xdr:cNvSpPr txBox="1"/>
      </xdr:nvSpPr>
      <xdr:spPr>
        <a:xfrm>
          <a:off x="137420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64243</xdr:rowOff>
    </xdr:from>
    <xdr:ext cx="405111" cy="259045"/>
    <xdr:sp macro="" textlink="">
      <xdr:nvSpPr>
        <xdr:cNvPr id="549" name="n_2aveValue【一般廃棄物処理施設】&#10;有形固定資産減価償却率"/>
        <xdr:cNvSpPr txBox="1"/>
      </xdr:nvSpPr>
      <xdr:spPr>
        <a:xfrm>
          <a:off x="12960994" y="6509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154050</xdr:rowOff>
    </xdr:from>
    <xdr:ext cx="405111" cy="259045"/>
    <xdr:sp macro="" textlink="">
      <xdr:nvSpPr>
        <xdr:cNvPr id="550" name="n_3aveValue【一般廃棄物処理施設】&#10;有形固定資産減価償却率"/>
        <xdr:cNvSpPr txBox="1"/>
      </xdr:nvSpPr>
      <xdr:spPr>
        <a:xfrm>
          <a:off x="12167244" y="6434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116494</xdr:rowOff>
    </xdr:from>
    <xdr:ext cx="405111" cy="259045"/>
    <xdr:sp macro="" textlink="">
      <xdr:nvSpPr>
        <xdr:cNvPr id="551" name="n_4aveValue【一般廃棄物処理施設】&#10;有形固定資産減価償却率"/>
        <xdr:cNvSpPr txBox="1"/>
      </xdr:nvSpPr>
      <xdr:spPr>
        <a:xfrm>
          <a:off x="11354444" y="6396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106697</xdr:rowOff>
    </xdr:from>
    <xdr:ext cx="405111" cy="259045"/>
    <xdr:sp macro="" textlink="">
      <xdr:nvSpPr>
        <xdr:cNvPr id="552" name="n_1mainValue【一般廃棄物処理施設】&#10;有形固定資産減価償却率"/>
        <xdr:cNvSpPr txBox="1"/>
      </xdr:nvSpPr>
      <xdr:spPr>
        <a:xfrm>
          <a:off x="13742044" y="655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52087</xdr:rowOff>
    </xdr:from>
    <xdr:ext cx="405111" cy="259045"/>
    <xdr:sp macro="" textlink="">
      <xdr:nvSpPr>
        <xdr:cNvPr id="553" name="n_2mainValue【一般廃棄物処理施設】&#10;有形固定資産減価償却率"/>
        <xdr:cNvSpPr txBox="1"/>
      </xdr:nvSpPr>
      <xdr:spPr>
        <a:xfrm>
          <a:off x="1296099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554" name="n_3mainValue【一般廃棄物処理施設】&#10;有形固定資産減価償却率"/>
        <xdr:cNvSpPr txBox="1"/>
      </xdr:nvSpPr>
      <xdr:spPr>
        <a:xfrm>
          <a:off x="12167244" y="6100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76580</xdr:rowOff>
    </xdr:from>
    <xdr:ext cx="405111" cy="259045"/>
    <xdr:sp macro="" textlink="">
      <xdr:nvSpPr>
        <xdr:cNvPr id="555" name="n_4mainValue【一般廃棄物処理施設】&#10;有形固定資産減価償却率"/>
        <xdr:cNvSpPr txBox="1"/>
      </xdr:nvSpPr>
      <xdr:spPr>
        <a:xfrm>
          <a:off x="11354444" y="6026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6" name="正方形/長方形 555"/>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7" name="正方形/長方形 556"/>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8" name="正方形/長方形 557"/>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9" name="正方形/長方形 558"/>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0" name="正方形/長方形 559"/>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1" name="正方形/長方形 560"/>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2" name="正方形/長方形 561"/>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3" name="正方形/長方形 562"/>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4" name="テキスト ボックス 563"/>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5" name="直線コネクタ 564"/>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6" name="直線コネクタ 565"/>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7" name="テキスト ボックス 566"/>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8" name="直線コネクタ 567"/>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9" name="テキスト ボックス 568"/>
        <xdr:cNvSpPr txBox="1"/>
      </xdr:nvSpPr>
      <xdr:spPr>
        <a:xfrm>
          <a:off x="15939981" y="6328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0" name="直線コネクタ 569"/>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1" name="テキスト ボックス 570"/>
        <xdr:cNvSpPr txBox="1"/>
      </xdr:nvSpPr>
      <xdr:spPr>
        <a:xfrm>
          <a:off x="15939981" y="589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2" name="直線コネクタ 571"/>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3" name="テキスト ボックス 572"/>
        <xdr:cNvSpPr txBox="1"/>
      </xdr:nvSpPr>
      <xdr:spPr>
        <a:xfrm>
          <a:off x="15939981" y="545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4" name="直線コネクタ 573"/>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5" name="テキスト ボックス 574"/>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6"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18679</xdr:rowOff>
    </xdr:from>
    <xdr:to>
      <xdr:col>116</xdr:col>
      <xdr:colOff>62864</xdr:colOff>
      <xdr:row>41</xdr:row>
      <xdr:rowOff>129624</xdr:rowOff>
    </xdr:to>
    <xdr:cxnSp macro="">
      <xdr:nvCxnSpPr>
        <xdr:cNvPr id="577" name="直線コネクタ 576"/>
        <xdr:cNvCxnSpPr/>
      </xdr:nvCxnSpPr>
      <xdr:spPr>
        <a:xfrm flipV="1">
          <a:off x="19951064" y="5473329"/>
          <a:ext cx="0" cy="143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133451</xdr:rowOff>
    </xdr:from>
    <xdr:ext cx="469744" cy="259045"/>
    <xdr:sp macro="" textlink="">
      <xdr:nvSpPr>
        <xdr:cNvPr id="578" name="【一般廃棄物処理施設】&#10;一人当たり有形固定資産（償却資産）額最小値テキスト"/>
        <xdr:cNvSpPr txBox="1"/>
      </xdr:nvSpPr>
      <xdr:spPr>
        <a:xfrm>
          <a:off x="19989800" y="690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129624</xdr:rowOff>
    </xdr:from>
    <xdr:to>
      <xdr:col>116</xdr:col>
      <xdr:colOff>152400</xdr:colOff>
      <xdr:row>41</xdr:row>
      <xdr:rowOff>129624</xdr:rowOff>
    </xdr:to>
    <xdr:cxnSp macro="">
      <xdr:nvCxnSpPr>
        <xdr:cNvPr id="579" name="直線コネクタ 578"/>
        <xdr:cNvCxnSpPr/>
      </xdr:nvCxnSpPr>
      <xdr:spPr>
        <a:xfrm>
          <a:off x="19881850" y="69050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136806</xdr:rowOff>
    </xdr:from>
    <xdr:ext cx="599010" cy="259045"/>
    <xdr:sp macro="" textlink="">
      <xdr:nvSpPr>
        <xdr:cNvPr id="580" name="【一般廃棄物処理施設】&#10;一人当たり有形固定資産（償却資産）額最大値テキスト"/>
        <xdr:cNvSpPr txBox="1"/>
      </xdr:nvSpPr>
      <xdr:spPr>
        <a:xfrm>
          <a:off x="19989800" y="526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18679</xdr:rowOff>
    </xdr:from>
    <xdr:to>
      <xdr:col>116</xdr:col>
      <xdr:colOff>152400</xdr:colOff>
      <xdr:row>33</xdr:row>
      <xdr:rowOff>18679</xdr:rowOff>
    </xdr:to>
    <xdr:cxnSp macro="">
      <xdr:nvCxnSpPr>
        <xdr:cNvPr id="581" name="直線コネクタ 580"/>
        <xdr:cNvCxnSpPr/>
      </xdr:nvCxnSpPr>
      <xdr:spPr>
        <a:xfrm>
          <a:off x="19881850" y="5473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9840</xdr:rowOff>
    </xdr:from>
    <xdr:ext cx="599010" cy="259045"/>
    <xdr:sp macro="" textlink="">
      <xdr:nvSpPr>
        <xdr:cNvPr id="582" name="【一般廃棄物処理施設】&#10;一人当たり有形固定資産（償却資産）額平均値テキスト"/>
        <xdr:cNvSpPr txBox="1"/>
      </xdr:nvSpPr>
      <xdr:spPr>
        <a:xfrm>
          <a:off x="19989800" y="64550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158413</xdr:rowOff>
    </xdr:from>
    <xdr:to>
      <xdr:col>116</xdr:col>
      <xdr:colOff>114300</xdr:colOff>
      <xdr:row>40</xdr:row>
      <xdr:rowOff>88563</xdr:rowOff>
    </xdr:to>
    <xdr:sp macro="" textlink="">
      <xdr:nvSpPr>
        <xdr:cNvPr id="583" name="フローチャート: 判断 582"/>
        <xdr:cNvSpPr/>
      </xdr:nvSpPr>
      <xdr:spPr>
        <a:xfrm>
          <a:off x="19900900" y="66036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156386</xdr:rowOff>
    </xdr:from>
    <xdr:to>
      <xdr:col>112</xdr:col>
      <xdr:colOff>38100</xdr:colOff>
      <xdr:row>40</xdr:row>
      <xdr:rowOff>86536</xdr:rowOff>
    </xdr:to>
    <xdr:sp macro="" textlink="">
      <xdr:nvSpPr>
        <xdr:cNvPr id="584" name="フローチャート: 判断 583"/>
        <xdr:cNvSpPr/>
      </xdr:nvSpPr>
      <xdr:spPr>
        <a:xfrm>
          <a:off x="19157950" y="66016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26593</xdr:rowOff>
    </xdr:from>
    <xdr:to>
      <xdr:col>107</xdr:col>
      <xdr:colOff>101600</xdr:colOff>
      <xdr:row>40</xdr:row>
      <xdr:rowOff>128193</xdr:rowOff>
    </xdr:to>
    <xdr:sp macro="" textlink="">
      <xdr:nvSpPr>
        <xdr:cNvPr id="585" name="フローチャート: 判断 584"/>
        <xdr:cNvSpPr/>
      </xdr:nvSpPr>
      <xdr:spPr>
        <a:xfrm>
          <a:off x="18345150" y="663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32706</xdr:rowOff>
    </xdr:from>
    <xdr:to>
      <xdr:col>102</xdr:col>
      <xdr:colOff>165100</xdr:colOff>
      <xdr:row>40</xdr:row>
      <xdr:rowOff>134306</xdr:rowOff>
    </xdr:to>
    <xdr:sp macro="" textlink="">
      <xdr:nvSpPr>
        <xdr:cNvPr id="586" name="フローチャート: 判断 585"/>
        <xdr:cNvSpPr/>
      </xdr:nvSpPr>
      <xdr:spPr>
        <a:xfrm>
          <a:off x="17551400" y="664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38864</xdr:rowOff>
    </xdr:from>
    <xdr:to>
      <xdr:col>98</xdr:col>
      <xdr:colOff>38100</xdr:colOff>
      <xdr:row>40</xdr:row>
      <xdr:rowOff>140464</xdr:rowOff>
    </xdr:to>
    <xdr:sp macro="" textlink="">
      <xdr:nvSpPr>
        <xdr:cNvPr id="587" name="フローチャート: 判断 586"/>
        <xdr:cNvSpPr/>
      </xdr:nvSpPr>
      <xdr:spPr>
        <a:xfrm>
          <a:off x="16757650" y="66492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8" name="テキスト ボックス 587"/>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9" name="テキスト ボックス 588"/>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0" name="テキスト ボックス 589"/>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1" name="テキスト ボックス 590"/>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2" name="テキスト ボックス 591"/>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8527</xdr:rowOff>
    </xdr:from>
    <xdr:to>
      <xdr:col>116</xdr:col>
      <xdr:colOff>114300</xdr:colOff>
      <xdr:row>40</xdr:row>
      <xdr:rowOff>110127</xdr:rowOff>
    </xdr:to>
    <xdr:sp macro="" textlink="">
      <xdr:nvSpPr>
        <xdr:cNvPr id="593" name="楕円 592"/>
        <xdr:cNvSpPr/>
      </xdr:nvSpPr>
      <xdr:spPr>
        <a:xfrm>
          <a:off x="199009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158404</xdr:rowOff>
    </xdr:from>
    <xdr:ext cx="599010" cy="259045"/>
    <xdr:sp macro="" textlink="">
      <xdr:nvSpPr>
        <xdr:cNvPr id="594" name="【一般廃棄物処理施設】&#10;一人当たり有形固定資産（償却資産）額該当値テキスト"/>
        <xdr:cNvSpPr txBox="1"/>
      </xdr:nvSpPr>
      <xdr:spPr>
        <a:xfrm>
          <a:off x="19989800" y="66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5226</xdr:rowOff>
    </xdr:from>
    <xdr:to>
      <xdr:col>112</xdr:col>
      <xdr:colOff>38100</xdr:colOff>
      <xdr:row>40</xdr:row>
      <xdr:rowOff>106826</xdr:rowOff>
    </xdr:to>
    <xdr:sp macro="" textlink="">
      <xdr:nvSpPr>
        <xdr:cNvPr id="595" name="楕円 594"/>
        <xdr:cNvSpPr/>
      </xdr:nvSpPr>
      <xdr:spPr>
        <a:xfrm>
          <a:off x="19157950" y="66155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56026</xdr:rowOff>
    </xdr:from>
    <xdr:to>
      <xdr:col>116</xdr:col>
      <xdr:colOff>63500</xdr:colOff>
      <xdr:row>40</xdr:row>
      <xdr:rowOff>59327</xdr:rowOff>
    </xdr:to>
    <xdr:cxnSp macro="">
      <xdr:nvCxnSpPr>
        <xdr:cNvPr id="596" name="直線コネクタ 595"/>
        <xdr:cNvCxnSpPr/>
      </xdr:nvCxnSpPr>
      <xdr:spPr>
        <a:xfrm>
          <a:off x="19202400" y="6666376"/>
          <a:ext cx="749300" cy="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20284</xdr:rowOff>
    </xdr:from>
    <xdr:to>
      <xdr:col>107</xdr:col>
      <xdr:colOff>101600</xdr:colOff>
      <xdr:row>40</xdr:row>
      <xdr:rowOff>121884</xdr:rowOff>
    </xdr:to>
    <xdr:sp macro="" textlink="">
      <xdr:nvSpPr>
        <xdr:cNvPr id="597" name="楕円 596"/>
        <xdr:cNvSpPr/>
      </xdr:nvSpPr>
      <xdr:spPr>
        <a:xfrm>
          <a:off x="18345150" y="663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56026</xdr:rowOff>
    </xdr:from>
    <xdr:to>
      <xdr:col>111</xdr:col>
      <xdr:colOff>177800</xdr:colOff>
      <xdr:row>40</xdr:row>
      <xdr:rowOff>71084</xdr:rowOff>
    </xdr:to>
    <xdr:cxnSp macro="">
      <xdr:nvCxnSpPr>
        <xdr:cNvPr id="598" name="直線コネクタ 597"/>
        <xdr:cNvCxnSpPr/>
      </xdr:nvCxnSpPr>
      <xdr:spPr>
        <a:xfrm flipV="1">
          <a:off x="18395950" y="6666376"/>
          <a:ext cx="806450" cy="1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22536</xdr:rowOff>
    </xdr:from>
    <xdr:to>
      <xdr:col>102</xdr:col>
      <xdr:colOff>165100</xdr:colOff>
      <xdr:row>40</xdr:row>
      <xdr:rowOff>124136</xdr:rowOff>
    </xdr:to>
    <xdr:sp macro="" textlink="">
      <xdr:nvSpPr>
        <xdr:cNvPr id="599" name="楕円 598"/>
        <xdr:cNvSpPr/>
      </xdr:nvSpPr>
      <xdr:spPr>
        <a:xfrm>
          <a:off x="17551400" y="663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71084</xdr:rowOff>
    </xdr:from>
    <xdr:to>
      <xdr:col>107</xdr:col>
      <xdr:colOff>50800</xdr:colOff>
      <xdr:row>40</xdr:row>
      <xdr:rowOff>73336</xdr:rowOff>
    </xdr:to>
    <xdr:cxnSp macro="">
      <xdr:nvCxnSpPr>
        <xdr:cNvPr id="600" name="直線コネクタ 599"/>
        <xdr:cNvCxnSpPr/>
      </xdr:nvCxnSpPr>
      <xdr:spPr>
        <a:xfrm flipV="1">
          <a:off x="17602200" y="6681434"/>
          <a:ext cx="79375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25243</xdr:rowOff>
    </xdr:from>
    <xdr:to>
      <xdr:col>98</xdr:col>
      <xdr:colOff>38100</xdr:colOff>
      <xdr:row>40</xdr:row>
      <xdr:rowOff>126843</xdr:rowOff>
    </xdr:to>
    <xdr:sp macro="" textlink="">
      <xdr:nvSpPr>
        <xdr:cNvPr id="601" name="楕円 600"/>
        <xdr:cNvSpPr/>
      </xdr:nvSpPr>
      <xdr:spPr>
        <a:xfrm>
          <a:off x="16757650" y="66355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73336</xdr:rowOff>
    </xdr:from>
    <xdr:to>
      <xdr:col>102</xdr:col>
      <xdr:colOff>114300</xdr:colOff>
      <xdr:row>40</xdr:row>
      <xdr:rowOff>76043</xdr:rowOff>
    </xdr:to>
    <xdr:cxnSp macro="">
      <xdr:nvCxnSpPr>
        <xdr:cNvPr id="602" name="直線コネクタ 601"/>
        <xdr:cNvCxnSpPr/>
      </xdr:nvCxnSpPr>
      <xdr:spPr>
        <a:xfrm flipV="1">
          <a:off x="16802100" y="6683686"/>
          <a:ext cx="800100" cy="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103063</xdr:rowOff>
    </xdr:from>
    <xdr:ext cx="599010" cy="259045"/>
    <xdr:sp macro="" textlink="">
      <xdr:nvSpPr>
        <xdr:cNvPr id="603" name="n_1aveValue【一般廃棄物処理施設】&#10;一人当たり有形固定資産（償却資産）額"/>
        <xdr:cNvSpPr txBox="1"/>
      </xdr:nvSpPr>
      <xdr:spPr>
        <a:xfrm>
          <a:off x="18915595" y="6383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119320</xdr:rowOff>
    </xdr:from>
    <xdr:ext cx="534377" cy="259045"/>
    <xdr:sp macro="" textlink="">
      <xdr:nvSpPr>
        <xdr:cNvPr id="604" name="n_2aveValue【一般廃棄物処理施設】&#10;一人当たり有形固定資産（償却資産）額"/>
        <xdr:cNvSpPr txBox="1"/>
      </xdr:nvSpPr>
      <xdr:spPr>
        <a:xfrm>
          <a:off x="18166861" y="672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125433</xdr:rowOff>
    </xdr:from>
    <xdr:ext cx="534377" cy="259045"/>
    <xdr:sp macro="" textlink="">
      <xdr:nvSpPr>
        <xdr:cNvPr id="605" name="n_3aveValue【一般廃棄物処理施設】&#10;一人当たり有形固定資産（償却資産）額"/>
        <xdr:cNvSpPr txBox="1"/>
      </xdr:nvSpPr>
      <xdr:spPr>
        <a:xfrm>
          <a:off x="17354061" y="673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131591</xdr:rowOff>
    </xdr:from>
    <xdr:ext cx="534377" cy="259045"/>
    <xdr:sp macro="" textlink="">
      <xdr:nvSpPr>
        <xdr:cNvPr id="606" name="n_4aveValue【一般廃棄物処理施設】&#10;一人当たり有形固定資産（償却資産）額"/>
        <xdr:cNvSpPr txBox="1"/>
      </xdr:nvSpPr>
      <xdr:spPr>
        <a:xfrm>
          <a:off x="16560311" y="674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97953</xdr:rowOff>
    </xdr:from>
    <xdr:ext cx="599010" cy="259045"/>
    <xdr:sp macro="" textlink="">
      <xdr:nvSpPr>
        <xdr:cNvPr id="607" name="n_1mainValue【一般廃棄物処理施設】&#10;一人当たり有形固定資産（償却資産）額"/>
        <xdr:cNvSpPr txBox="1"/>
      </xdr:nvSpPr>
      <xdr:spPr>
        <a:xfrm>
          <a:off x="18915595" y="6708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138411</xdr:rowOff>
    </xdr:from>
    <xdr:ext cx="599010" cy="259045"/>
    <xdr:sp macro="" textlink="">
      <xdr:nvSpPr>
        <xdr:cNvPr id="608" name="n_2mainValue【一般廃棄物処理施設】&#10;一人当たり有形固定資産（償却資産）額"/>
        <xdr:cNvSpPr txBox="1"/>
      </xdr:nvSpPr>
      <xdr:spPr>
        <a:xfrm>
          <a:off x="18134545" y="6418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140663</xdr:rowOff>
    </xdr:from>
    <xdr:ext cx="599010" cy="259045"/>
    <xdr:sp macro="" textlink="">
      <xdr:nvSpPr>
        <xdr:cNvPr id="609" name="n_3mainValue【一般廃棄物処理施設】&#10;一人当たり有形固定資産（償却資産）額"/>
        <xdr:cNvSpPr txBox="1"/>
      </xdr:nvSpPr>
      <xdr:spPr>
        <a:xfrm>
          <a:off x="17321745" y="6420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143370</xdr:rowOff>
    </xdr:from>
    <xdr:ext cx="599010" cy="259045"/>
    <xdr:sp macro="" textlink="">
      <xdr:nvSpPr>
        <xdr:cNvPr id="610" name="n_4mainValue【一般廃棄物処理施設】&#10;一人当たり有形固定資産（償却資産）額"/>
        <xdr:cNvSpPr txBox="1"/>
      </xdr:nvSpPr>
      <xdr:spPr>
        <a:xfrm>
          <a:off x="16527995" y="642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1" name="正方形/長方形 610"/>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2" name="正方形/長方形 611"/>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3" name="正方形/長方形 612"/>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4" name="正方形/長方形 613"/>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5" name="正方形/長方形 614"/>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6" name="正方形/長方形 615"/>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7" name="正方形/長方形 616"/>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8" name="正方形/長方形 617"/>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9" name="テキスト ボックス 618"/>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0" name="直線コネクタ 619"/>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1" name="テキスト ボックス 620"/>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2" name="直線コネクタ 621"/>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3" name="テキスト ボックス 622"/>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4" name="直線コネクタ 623"/>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5" name="テキスト ボックス 624"/>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6" name="直線コネクタ 625"/>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7" name="テキスト ボックス 626"/>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8" name="直線コネクタ 627"/>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9" name="テキスト ボックス 628"/>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0" name="直線コネクタ 629"/>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1" name="テキスト ボックス 630"/>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2" name="直線コネクタ 631"/>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3" name="テキスト ボックス 632"/>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4" name="直線コネクタ 633"/>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5"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76744</xdr:rowOff>
    </xdr:to>
    <xdr:cxnSp macro="">
      <xdr:nvCxnSpPr>
        <xdr:cNvPr id="636" name="直線コネクタ 635"/>
        <xdr:cNvCxnSpPr/>
      </xdr:nvCxnSpPr>
      <xdr:spPr>
        <a:xfrm flipV="1">
          <a:off x="14699614" y="9192985"/>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80571</xdr:rowOff>
    </xdr:from>
    <xdr:ext cx="405111" cy="259045"/>
    <xdr:sp macro="" textlink="">
      <xdr:nvSpPr>
        <xdr:cNvPr id="637" name="【保健センター・保健所】&#10;有形固定資産減価償却率最小値テキスト"/>
        <xdr:cNvSpPr txBox="1"/>
      </xdr:nvSpPr>
      <xdr:spPr>
        <a:xfrm>
          <a:off x="14738350" y="10653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76744</xdr:rowOff>
    </xdr:from>
    <xdr:to>
      <xdr:col>86</xdr:col>
      <xdr:colOff>25400</xdr:colOff>
      <xdr:row>64</xdr:row>
      <xdr:rowOff>76744</xdr:rowOff>
    </xdr:to>
    <xdr:cxnSp macro="">
      <xdr:nvCxnSpPr>
        <xdr:cNvPr id="638" name="直線コネクタ 637"/>
        <xdr:cNvCxnSpPr/>
      </xdr:nvCxnSpPr>
      <xdr:spPr>
        <a:xfrm>
          <a:off x="14611350" y="106494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639" name="【保健センター・保健所】&#10;有形固定資産減価償却率最大値テキスト"/>
        <xdr:cNvSpPr txBox="1"/>
      </xdr:nvSpPr>
      <xdr:spPr>
        <a:xfrm>
          <a:off x="14738350" y="89745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640" name="直線コネクタ 639"/>
        <xdr:cNvCxnSpPr/>
      </xdr:nvCxnSpPr>
      <xdr:spPr>
        <a:xfrm>
          <a:off x="14611350" y="91929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151692</xdr:rowOff>
    </xdr:from>
    <xdr:ext cx="405111" cy="259045"/>
    <xdr:sp macro="" textlink="">
      <xdr:nvSpPr>
        <xdr:cNvPr id="641" name="【保健センター・保健所】&#10;有形固定資産減価償却率平均値テキスト"/>
        <xdr:cNvSpPr txBox="1"/>
      </xdr:nvSpPr>
      <xdr:spPr>
        <a:xfrm>
          <a:off x="14738350" y="9733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128815</xdr:rowOff>
    </xdr:from>
    <xdr:to>
      <xdr:col>85</xdr:col>
      <xdr:colOff>177800</xdr:colOff>
      <xdr:row>60</xdr:row>
      <xdr:rowOff>58965</xdr:rowOff>
    </xdr:to>
    <xdr:sp macro="" textlink="">
      <xdr:nvSpPr>
        <xdr:cNvPr id="642" name="フローチャート: 判断 641"/>
        <xdr:cNvSpPr/>
      </xdr:nvSpPr>
      <xdr:spPr>
        <a:xfrm>
          <a:off x="14649450" y="987606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643" name="フローチャート: 判断 642"/>
        <xdr:cNvSpPr/>
      </xdr:nvSpPr>
      <xdr:spPr>
        <a:xfrm>
          <a:off x="13887450" y="98874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87993</xdr:rowOff>
    </xdr:from>
    <xdr:to>
      <xdr:col>76</xdr:col>
      <xdr:colOff>165100</xdr:colOff>
      <xdr:row>60</xdr:row>
      <xdr:rowOff>18143</xdr:rowOff>
    </xdr:to>
    <xdr:sp macro="" textlink="">
      <xdr:nvSpPr>
        <xdr:cNvPr id="644" name="フローチャート: 判断 643"/>
        <xdr:cNvSpPr/>
      </xdr:nvSpPr>
      <xdr:spPr>
        <a:xfrm>
          <a:off x="13093700" y="98352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5" name="フローチャート: 判断 644"/>
        <xdr:cNvSpPr/>
      </xdr:nvSpPr>
      <xdr:spPr>
        <a:xfrm>
          <a:off x="12299950" y="98156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646" name="フローチャート: 判断 645"/>
        <xdr:cNvSpPr/>
      </xdr:nvSpPr>
      <xdr:spPr>
        <a:xfrm>
          <a:off x="11487150" y="979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24312</xdr:rowOff>
    </xdr:from>
    <xdr:to>
      <xdr:col>85</xdr:col>
      <xdr:colOff>177800</xdr:colOff>
      <xdr:row>62</xdr:row>
      <xdr:rowOff>125912</xdr:rowOff>
    </xdr:to>
    <xdr:sp macro="" textlink="">
      <xdr:nvSpPr>
        <xdr:cNvPr id="652" name="楕円 651"/>
        <xdr:cNvSpPr/>
      </xdr:nvSpPr>
      <xdr:spPr>
        <a:xfrm>
          <a:off x="14649450" y="1026686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2739</xdr:rowOff>
    </xdr:from>
    <xdr:ext cx="405111" cy="259045"/>
    <xdr:sp macro="" textlink="">
      <xdr:nvSpPr>
        <xdr:cNvPr id="653" name="【保健センター・保健所】&#10;有形固定資産減価償却率該当値テキスト"/>
        <xdr:cNvSpPr txBox="1"/>
      </xdr:nvSpPr>
      <xdr:spPr>
        <a:xfrm>
          <a:off x="14738350" y="1024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128815</xdr:rowOff>
    </xdr:from>
    <xdr:to>
      <xdr:col>81</xdr:col>
      <xdr:colOff>101600</xdr:colOff>
      <xdr:row>62</xdr:row>
      <xdr:rowOff>58965</xdr:rowOff>
    </xdr:to>
    <xdr:sp macro="" textlink="">
      <xdr:nvSpPr>
        <xdr:cNvPr id="654" name="楕円 653"/>
        <xdr:cNvSpPr/>
      </xdr:nvSpPr>
      <xdr:spPr>
        <a:xfrm>
          <a:off x="13887450" y="102062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8165</xdr:rowOff>
    </xdr:from>
    <xdr:to>
      <xdr:col>85</xdr:col>
      <xdr:colOff>127000</xdr:colOff>
      <xdr:row>62</xdr:row>
      <xdr:rowOff>75112</xdr:rowOff>
    </xdr:to>
    <xdr:cxnSp macro="">
      <xdr:nvCxnSpPr>
        <xdr:cNvPr id="655" name="直線コネクタ 654"/>
        <xdr:cNvCxnSpPr/>
      </xdr:nvCxnSpPr>
      <xdr:spPr>
        <a:xfrm>
          <a:off x="13938250" y="10250715"/>
          <a:ext cx="762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96157</xdr:rowOff>
    </xdr:from>
    <xdr:to>
      <xdr:col>76</xdr:col>
      <xdr:colOff>165100</xdr:colOff>
      <xdr:row>62</xdr:row>
      <xdr:rowOff>26307</xdr:rowOff>
    </xdr:to>
    <xdr:sp macro="" textlink="">
      <xdr:nvSpPr>
        <xdr:cNvPr id="656" name="楕円 655"/>
        <xdr:cNvSpPr/>
      </xdr:nvSpPr>
      <xdr:spPr>
        <a:xfrm>
          <a:off x="13093700" y="101736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146957</xdr:rowOff>
    </xdr:from>
    <xdr:to>
      <xdr:col>81</xdr:col>
      <xdr:colOff>50800</xdr:colOff>
      <xdr:row>62</xdr:row>
      <xdr:rowOff>8165</xdr:rowOff>
    </xdr:to>
    <xdr:cxnSp macro="">
      <xdr:nvCxnSpPr>
        <xdr:cNvPr id="657" name="直線コネクタ 656"/>
        <xdr:cNvCxnSpPr/>
      </xdr:nvCxnSpPr>
      <xdr:spPr>
        <a:xfrm>
          <a:off x="13144500" y="10224407"/>
          <a:ext cx="79375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63500</xdr:rowOff>
    </xdr:from>
    <xdr:to>
      <xdr:col>72</xdr:col>
      <xdr:colOff>38100</xdr:colOff>
      <xdr:row>61</xdr:row>
      <xdr:rowOff>165100</xdr:rowOff>
    </xdr:to>
    <xdr:sp macro="" textlink="">
      <xdr:nvSpPr>
        <xdr:cNvPr id="658" name="楕円 657"/>
        <xdr:cNvSpPr/>
      </xdr:nvSpPr>
      <xdr:spPr>
        <a:xfrm>
          <a:off x="12299950" y="10140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114300</xdr:rowOff>
    </xdr:from>
    <xdr:to>
      <xdr:col>76</xdr:col>
      <xdr:colOff>114300</xdr:colOff>
      <xdr:row>61</xdr:row>
      <xdr:rowOff>146957</xdr:rowOff>
    </xdr:to>
    <xdr:cxnSp macro="">
      <xdr:nvCxnSpPr>
        <xdr:cNvPr id="659" name="直線コネクタ 658"/>
        <xdr:cNvCxnSpPr/>
      </xdr:nvCxnSpPr>
      <xdr:spPr>
        <a:xfrm>
          <a:off x="12344400" y="10191750"/>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34109</xdr:rowOff>
    </xdr:from>
    <xdr:to>
      <xdr:col>67</xdr:col>
      <xdr:colOff>101600</xdr:colOff>
      <xdr:row>61</xdr:row>
      <xdr:rowOff>135709</xdr:rowOff>
    </xdr:to>
    <xdr:sp macro="" textlink="">
      <xdr:nvSpPr>
        <xdr:cNvPr id="660" name="楕円 659"/>
        <xdr:cNvSpPr/>
      </xdr:nvSpPr>
      <xdr:spPr>
        <a:xfrm>
          <a:off x="11487150" y="1011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84909</xdr:rowOff>
    </xdr:from>
    <xdr:to>
      <xdr:col>71</xdr:col>
      <xdr:colOff>177800</xdr:colOff>
      <xdr:row>61</xdr:row>
      <xdr:rowOff>114300</xdr:rowOff>
    </xdr:to>
    <xdr:cxnSp macro="">
      <xdr:nvCxnSpPr>
        <xdr:cNvPr id="661" name="直線コネクタ 660"/>
        <xdr:cNvCxnSpPr/>
      </xdr:nvCxnSpPr>
      <xdr:spPr>
        <a:xfrm>
          <a:off x="11537950" y="10162359"/>
          <a:ext cx="80645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662" name="n_1aveValue【保健センター・保健所】&#10;有形固定資産減価償却率"/>
        <xdr:cNvSpPr txBox="1"/>
      </xdr:nvSpPr>
      <xdr:spPr>
        <a:xfrm>
          <a:off x="13742044" y="966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34670</xdr:rowOff>
    </xdr:from>
    <xdr:ext cx="405111" cy="259045"/>
    <xdr:sp macro="" textlink="">
      <xdr:nvSpPr>
        <xdr:cNvPr id="663" name="n_2aveValue【保健センター・保健所】&#10;有形固定資産減価償却率"/>
        <xdr:cNvSpPr txBox="1"/>
      </xdr:nvSpPr>
      <xdr:spPr>
        <a:xfrm>
          <a:off x="12960994" y="961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4" name="n_3aveValue【保健センター・保健所】&#10;有形固定資産減価償却率"/>
        <xdr:cNvSpPr txBox="1"/>
      </xdr:nvSpPr>
      <xdr:spPr>
        <a:xfrm>
          <a:off x="12167244" y="959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665" name="n_4aveValue【保健センター・保健所】&#10;有形固定資産減価償却率"/>
        <xdr:cNvSpPr txBox="1"/>
      </xdr:nvSpPr>
      <xdr:spPr>
        <a:xfrm>
          <a:off x="11354444" y="9579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50092</xdr:rowOff>
    </xdr:from>
    <xdr:ext cx="405111" cy="259045"/>
    <xdr:sp macro="" textlink="">
      <xdr:nvSpPr>
        <xdr:cNvPr id="666" name="n_1mainValue【保健センター・保健所】&#10;有形固定資産減価償却率"/>
        <xdr:cNvSpPr txBox="1"/>
      </xdr:nvSpPr>
      <xdr:spPr>
        <a:xfrm>
          <a:off x="13742044" y="10292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17434</xdr:rowOff>
    </xdr:from>
    <xdr:ext cx="405111" cy="259045"/>
    <xdr:sp macro="" textlink="">
      <xdr:nvSpPr>
        <xdr:cNvPr id="667" name="n_2mainValue【保健センター・保健所】&#10;有形固定資産減価償却率"/>
        <xdr:cNvSpPr txBox="1"/>
      </xdr:nvSpPr>
      <xdr:spPr>
        <a:xfrm>
          <a:off x="12960994" y="10259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156227</xdr:rowOff>
    </xdr:from>
    <xdr:ext cx="405111" cy="259045"/>
    <xdr:sp macro="" textlink="">
      <xdr:nvSpPr>
        <xdr:cNvPr id="668" name="n_3mainValue【保健センター・保健所】&#10;有形固定資産減価償却率"/>
        <xdr:cNvSpPr txBox="1"/>
      </xdr:nvSpPr>
      <xdr:spPr>
        <a:xfrm>
          <a:off x="121672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126836</xdr:rowOff>
    </xdr:from>
    <xdr:ext cx="405111" cy="259045"/>
    <xdr:sp macro="" textlink="">
      <xdr:nvSpPr>
        <xdr:cNvPr id="669" name="n_4mainValue【保健センター・保健所】&#10;有形固定資産減価償却率"/>
        <xdr:cNvSpPr txBox="1"/>
      </xdr:nvSpPr>
      <xdr:spPr>
        <a:xfrm>
          <a:off x="11354444" y="10204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0" name="直線コネクタ 679"/>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1" name="テキスト ボックス 680"/>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2" name="直線コネクタ 681"/>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3" name="テキスト ボックス 682"/>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4" name="直線コネクタ 683"/>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5" name="テキスト ボックス 684"/>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6" name="直線コネクタ 685"/>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7" name="テキスト ボックス 686"/>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125730</xdr:rowOff>
    </xdr:to>
    <xdr:cxnSp macro="">
      <xdr:nvCxnSpPr>
        <xdr:cNvPr id="691" name="直線コネクタ 690"/>
        <xdr:cNvCxnSpPr/>
      </xdr:nvCxnSpPr>
      <xdr:spPr>
        <a:xfrm flipV="1">
          <a:off x="19951064" y="9230868"/>
          <a:ext cx="0" cy="130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92" name="【保健センター・保健所】&#10;一人当たり面積最小値テキスト"/>
        <xdr:cNvSpPr txBox="1"/>
      </xdr:nvSpPr>
      <xdr:spPr>
        <a:xfrm>
          <a:off x="19989800"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93" name="直線コネクタ 692"/>
        <xdr:cNvCxnSpPr/>
      </xdr:nvCxnSpPr>
      <xdr:spPr>
        <a:xfrm>
          <a:off x="19881850" y="105333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94" name="【保健センター・保健所】&#10;一人当たり面積最大値テキスト"/>
        <xdr:cNvSpPr txBox="1"/>
      </xdr:nvSpPr>
      <xdr:spPr>
        <a:xfrm>
          <a:off x="19989800" y="901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95" name="直線コネクタ 694"/>
        <xdr:cNvCxnSpPr/>
      </xdr:nvCxnSpPr>
      <xdr:spPr>
        <a:xfrm>
          <a:off x="19881850" y="92308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696" name="【保健センター・保健所】&#10;一人当たり面積平均値テキスト"/>
        <xdr:cNvSpPr txBox="1"/>
      </xdr:nvSpPr>
      <xdr:spPr>
        <a:xfrm>
          <a:off x="19989800" y="10078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7" name="フローチャート: 判断 696"/>
        <xdr:cNvSpPr/>
      </xdr:nvSpPr>
      <xdr:spPr>
        <a:xfrm>
          <a:off x="19900900" y="102209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698" name="フローチャート: 判断 697"/>
        <xdr:cNvSpPr/>
      </xdr:nvSpPr>
      <xdr:spPr>
        <a:xfrm>
          <a:off x="19157950" y="101889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9" name="フローチャート: 判断 698"/>
        <xdr:cNvSpPr/>
      </xdr:nvSpPr>
      <xdr:spPr>
        <a:xfrm>
          <a:off x="18345150" y="10198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700" name="フローチャート: 判断 699"/>
        <xdr:cNvSpPr/>
      </xdr:nvSpPr>
      <xdr:spPr>
        <a:xfrm>
          <a:off x="17551400" y="102026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701" name="フローチャート: 判断 700"/>
        <xdr:cNvSpPr/>
      </xdr:nvSpPr>
      <xdr:spPr>
        <a:xfrm>
          <a:off x="16757650" y="102163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81788</xdr:rowOff>
    </xdr:from>
    <xdr:to>
      <xdr:col>116</xdr:col>
      <xdr:colOff>114300</xdr:colOff>
      <xdr:row>63</xdr:row>
      <xdr:rowOff>11938</xdr:rowOff>
    </xdr:to>
    <xdr:sp macro="" textlink="">
      <xdr:nvSpPr>
        <xdr:cNvPr id="707" name="楕円 706"/>
        <xdr:cNvSpPr/>
      </xdr:nvSpPr>
      <xdr:spPr>
        <a:xfrm>
          <a:off x="19900900" y="103243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60215</xdr:rowOff>
    </xdr:from>
    <xdr:ext cx="469744" cy="259045"/>
    <xdr:sp macro="" textlink="">
      <xdr:nvSpPr>
        <xdr:cNvPr id="708" name="【保健センター・保健所】&#10;一人当たり面積該当値テキスト"/>
        <xdr:cNvSpPr txBox="1"/>
      </xdr:nvSpPr>
      <xdr:spPr>
        <a:xfrm>
          <a:off x="19989800" y="1030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709" name="楕円 708"/>
        <xdr:cNvSpPr/>
      </xdr:nvSpPr>
      <xdr:spPr>
        <a:xfrm>
          <a:off x="19157950" y="103289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132588</xdr:rowOff>
    </xdr:from>
    <xdr:to>
      <xdr:col>116</xdr:col>
      <xdr:colOff>63500</xdr:colOff>
      <xdr:row>62</xdr:row>
      <xdr:rowOff>137160</xdr:rowOff>
    </xdr:to>
    <xdr:cxnSp macro="">
      <xdr:nvCxnSpPr>
        <xdr:cNvPr id="710" name="直線コネクタ 709"/>
        <xdr:cNvCxnSpPr/>
      </xdr:nvCxnSpPr>
      <xdr:spPr>
        <a:xfrm flipV="1">
          <a:off x="19202400" y="10375138"/>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90932</xdr:rowOff>
    </xdr:from>
    <xdr:to>
      <xdr:col>107</xdr:col>
      <xdr:colOff>101600</xdr:colOff>
      <xdr:row>63</xdr:row>
      <xdr:rowOff>21082</xdr:rowOff>
    </xdr:to>
    <xdr:sp macro="" textlink="">
      <xdr:nvSpPr>
        <xdr:cNvPr id="711" name="楕円 710"/>
        <xdr:cNvSpPr/>
      </xdr:nvSpPr>
      <xdr:spPr>
        <a:xfrm>
          <a:off x="18345150" y="103334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137160</xdr:rowOff>
    </xdr:from>
    <xdr:to>
      <xdr:col>111</xdr:col>
      <xdr:colOff>177800</xdr:colOff>
      <xdr:row>62</xdr:row>
      <xdr:rowOff>141732</xdr:rowOff>
    </xdr:to>
    <xdr:cxnSp macro="">
      <xdr:nvCxnSpPr>
        <xdr:cNvPr id="712" name="直線コネクタ 711"/>
        <xdr:cNvCxnSpPr/>
      </xdr:nvCxnSpPr>
      <xdr:spPr>
        <a:xfrm flipV="1">
          <a:off x="18395950" y="10379710"/>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90932</xdr:rowOff>
    </xdr:from>
    <xdr:to>
      <xdr:col>102</xdr:col>
      <xdr:colOff>165100</xdr:colOff>
      <xdr:row>63</xdr:row>
      <xdr:rowOff>21082</xdr:rowOff>
    </xdr:to>
    <xdr:sp macro="" textlink="">
      <xdr:nvSpPr>
        <xdr:cNvPr id="713" name="楕円 712"/>
        <xdr:cNvSpPr/>
      </xdr:nvSpPr>
      <xdr:spPr>
        <a:xfrm>
          <a:off x="17551400" y="103334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141732</xdr:rowOff>
    </xdr:from>
    <xdr:to>
      <xdr:col>107</xdr:col>
      <xdr:colOff>50800</xdr:colOff>
      <xdr:row>62</xdr:row>
      <xdr:rowOff>141732</xdr:rowOff>
    </xdr:to>
    <xdr:cxnSp macro="">
      <xdr:nvCxnSpPr>
        <xdr:cNvPr id="714" name="直線コネクタ 713"/>
        <xdr:cNvCxnSpPr/>
      </xdr:nvCxnSpPr>
      <xdr:spPr>
        <a:xfrm>
          <a:off x="17602200" y="10384282"/>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86360</xdr:rowOff>
    </xdr:from>
    <xdr:to>
      <xdr:col>98</xdr:col>
      <xdr:colOff>38100</xdr:colOff>
      <xdr:row>63</xdr:row>
      <xdr:rowOff>16510</xdr:rowOff>
    </xdr:to>
    <xdr:sp macro="" textlink="">
      <xdr:nvSpPr>
        <xdr:cNvPr id="715" name="楕円 714"/>
        <xdr:cNvSpPr/>
      </xdr:nvSpPr>
      <xdr:spPr>
        <a:xfrm>
          <a:off x="16757650" y="103289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137160</xdr:rowOff>
    </xdr:from>
    <xdr:to>
      <xdr:col>102</xdr:col>
      <xdr:colOff>114300</xdr:colOff>
      <xdr:row>62</xdr:row>
      <xdr:rowOff>141732</xdr:rowOff>
    </xdr:to>
    <xdr:cxnSp macro="">
      <xdr:nvCxnSpPr>
        <xdr:cNvPr id="716" name="直線コネクタ 715"/>
        <xdr:cNvCxnSpPr/>
      </xdr:nvCxnSpPr>
      <xdr:spPr>
        <a:xfrm>
          <a:off x="16802100" y="10379710"/>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58183</xdr:rowOff>
    </xdr:from>
    <xdr:ext cx="469744" cy="259045"/>
    <xdr:sp macro="" textlink="">
      <xdr:nvSpPr>
        <xdr:cNvPr id="717" name="n_1aveValue【保健センター・保健所】&#10;一人当たり面積"/>
        <xdr:cNvSpPr txBox="1"/>
      </xdr:nvSpPr>
      <xdr:spPr>
        <a:xfrm>
          <a:off x="18980227" y="997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718" name="n_2aveValue【保健センター・保健所】&#10;一人当たり面積"/>
        <xdr:cNvSpPr txBox="1"/>
      </xdr:nvSpPr>
      <xdr:spPr>
        <a:xfrm>
          <a:off x="18180127" y="9979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719" name="n_3aveValue【保健センター・保健所】&#10;一人当たり面積"/>
        <xdr:cNvSpPr txBox="1"/>
      </xdr:nvSpPr>
      <xdr:spPr>
        <a:xfrm>
          <a:off x="17386377" y="998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85615</xdr:rowOff>
    </xdr:from>
    <xdr:ext cx="469744" cy="259045"/>
    <xdr:sp macro="" textlink="">
      <xdr:nvSpPr>
        <xdr:cNvPr id="720" name="n_4aveValue【保健センター・保健所】&#10;一人当たり面積"/>
        <xdr:cNvSpPr txBox="1"/>
      </xdr:nvSpPr>
      <xdr:spPr>
        <a:xfrm>
          <a:off x="16592627" y="999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7637</xdr:rowOff>
    </xdr:from>
    <xdr:ext cx="469744" cy="259045"/>
    <xdr:sp macro="" textlink="">
      <xdr:nvSpPr>
        <xdr:cNvPr id="721" name="n_1mainValue【保健センター・保健所】&#10;一人当たり面積"/>
        <xdr:cNvSpPr txBox="1"/>
      </xdr:nvSpPr>
      <xdr:spPr>
        <a:xfrm>
          <a:off x="189802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12209</xdr:rowOff>
    </xdr:from>
    <xdr:ext cx="469744" cy="259045"/>
    <xdr:sp macro="" textlink="">
      <xdr:nvSpPr>
        <xdr:cNvPr id="722" name="n_2mainValue【保健センター・保健所】&#10;一人当たり面積"/>
        <xdr:cNvSpPr txBox="1"/>
      </xdr:nvSpPr>
      <xdr:spPr>
        <a:xfrm>
          <a:off x="18180127" y="1041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12209</xdr:rowOff>
    </xdr:from>
    <xdr:ext cx="469744" cy="259045"/>
    <xdr:sp macro="" textlink="">
      <xdr:nvSpPr>
        <xdr:cNvPr id="723" name="n_3mainValue【保健センター・保健所】&#10;一人当たり面積"/>
        <xdr:cNvSpPr txBox="1"/>
      </xdr:nvSpPr>
      <xdr:spPr>
        <a:xfrm>
          <a:off x="17386377" y="1041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7637</xdr:rowOff>
    </xdr:from>
    <xdr:ext cx="469744" cy="259045"/>
    <xdr:sp macro="" textlink="">
      <xdr:nvSpPr>
        <xdr:cNvPr id="724" name="n_4mainValue【保健センター・保健所】&#10;一人当たり面積"/>
        <xdr:cNvSpPr txBox="1"/>
      </xdr:nvSpPr>
      <xdr:spPr>
        <a:xfrm>
          <a:off x="165926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168729</xdr:rowOff>
    </xdr:to>
    <xdr:cxnSp macro="">
      <xdr:nvCxnSpPr>
        <xdr:cNvPr id="750" name="直線コネクタ 749"/>
        <xdr:cNvCxnSpPr/>
      </xdr:nvCxnSpPr>
      <xdr:spPr>
        <a:xfrm flipV="1">
          <a:off x="14699614" y="12976134"/>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1" name="【消防施設】&#10;有形固定資産減価償却率最小値テキスト"/>
        <xdr:cNvSpPr txBox="1"/>
      </xdr:nvSpPr>
      <xdr:spPr>
        <a:xfrm>
          <a:off x="1473835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2" name="直線コネクタ 751"/>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53" name="【消防施設】&#10;有形固定資産減価償却率最大値テキスト"/>
        <xdr:cNvSpPr txBox="1"/>
      </xdr:nvSpPr>
      <xdr:spPr>
        <a:xfrm>
          <a:off x="14738350" y="12757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54" name="直線コネクタ 753"/>
        <xdr:cNvCxnSpPr/>
      </xdr:nvCxnSpPr>
      <xdr:spPr>
        <a:xfrm>
          <a:off x="14611350" y="129761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755" name="【消防施設】&#10;有形固定資産減価償却率平均値テキスト"/>
        <xdr:cNvSpPr txBox="1"/>
      </xdr:nvSpPr>
      <xdr:spPr>
        <a:xfrm>
          <a:off x="14738350" y="13500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756" name="フローチャート: 判断 755"/>
        <xdr:cNvSpPr/>
      </xdr:nvSpPr>
      <xdr:spPr>
        <a:xfrm>
          <a:off x="14649450" y="136428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57" name="フローチャート: 判断 756"/>
        <xdr:cNvSpPr/>
      </xdr:nvSpPr>
      <xdr:spPr>
        <a:xfrm>
          <a:off x="13887450" y="136559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134257</xdr:rowOff>
    </xdr:from>
    <xdr:to>
      <xdr:col>76</xdr:col>
      <xdr:colOff>165100</xdr:colOff>
      <xdr:row>83</xdr:row>
      <xdr:rowOff>64407</xdr:rowOff>
    </xdr:to>
    <xdr:sp macro="" textlink="">
      <xdr:nvSpPr>
        <xdr:cNvPr id="758" name="フローチャート: 判断 757"/>
        <xdr:cNvSpPr/>
      </xdr:nvSpPr>
      <xdr:spPr>
        <a:xfrm>
          <a:off x="13093700" y="136788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1995</xdr:rowOff>
    </xdr:from>
    <xdr:to>
      <xdr:col>72</xdr:col>
      <xdr:colOff>38100</xdr:colOff>
      <xdr:row>83</xdr:row>
      <xdr:rowOff>103595</xdr:rowOff>
    </xdr:to>
    <xdr:sp macro="" textlink="">
      <xdr:nvSpPr>
        <xdr:cNvPr id="759" name="フローチャート: 判断 758"/>
        <xdr:cNvSpPr/>
      </xdr:nvSpPr>
      <xdr:spPr>
        <a:xfrm>
          <a:off x="12299950" y="137116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33020</xdr:rowOff>
    </xdr:from>
    <xdr:to>
      <xdr:col>67</xdr:col>
      <xdr:colOff>101600</xdr:colOff>
      <xdr:row>83</xdr:row>
      <xdr:rowOff>134620</xdr:rowOff>
    </xdr:to>
    <xdr:sp macro="" textlink="">
      <xdr:nvSpPr>
        <xdr:cNvPr id="760" name="フローチャート: 判断 759"/>
        <xdr:cNvSpPr/>
      </xdr:nvSpPr>
      <xdr:spPr>
        <a:xfrm>
          <a:off x="11487150" y="1374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82006</xdr:rowOff>
    </xdr:from>
    <xdr:to>
      <xdr:col>85</xdr:col>
      <xdr:colOff>177800</xdr:colOff>
      <xdr:row>85</xdr:row>
      <xdr:rowOff>12156</xdr:rowOff>
    </xdr:to>
    <xdr:sp macro="" textlink="">
      <xdr:nvSpPr>
        <xdr:cNvPr id="766" name="楕円 765"/>
        <xdr:cNvSpPr/>
      </xdr:nvSpPr>
      <xdr:spPr>
        <a:xfrm>
          <a:off x="14649450" y="1395675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60433</xdr:rowOff>
    </xdr:from>
    <xdr:ext cx="405111" cy="259045"/>
    <xdr:sp macro="" textlink="">
      <xdr:nvSpPr>
        <xdr:cNvPr id="767" name="【消防施設】&#10;有形固定資産減価償却率該当値テキスト"/>
        <xdr:cNvSpPr txBox="1"/>
      </xdr:nvSpPr>
      <xdr:spPr>
        <a:xfrm>
          <a:off x="14738350" y="1393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41184</xdr:rowOff>
    </xdr:from>
    <xdr:to>
      <xdr:col>81</xdr:col>
      <xdr:colOff>101600</xdr:colOff>
      <xdr:row>84</xdr:row>
      <xdr:rowOff>142784</xdr:rowOff>
    </xdr:to>
    <xdr:sp macro="" textlink="">
      <xdr:nvSpPr>
        <xdr:cNvPr id="768" name="楕円 767"/>
        <xdr:cNvSpPr/>
      </xdr:nvSpPr>
      <xdr:spPr>
        <a:xfrm>
          <a:off x="13887450" y="1391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91984</xdr:rowOff>
    </xdr:from>
    <xdr:to>
      <xdr:col>85</xdr:col>
      <xdr:colOff>127000</xdr:colOff>
      <xdr:row>84</xdr:row>
      <xdr:rowOff>132806</xdr:rowOff>
    </xdr:to>
    <xdr:cxnSp macro="">
      <xdr:nvCxnSpPr>
        <xdr:cNvPr id="769" name="直線コネクタ 768"/>
        <xdr:cNvCxnSpPr/>
      </xdr:nvCxnSpPr>
      <xdr:spPr>
        <a:xfrm>
          <a:off x="13938250" y="13966734"/>
          <a:ext cx="762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65677</xdr:rowOff>
    </xdr:from>
    <xdr:to>
      <xdr:col>76</xdr:col>
      <xdr:colOff>165100</xdr:colOff>
      <xdr:row>82</xdr:row>
      <xdr:rowOff>167277</xdr:rowOff>
    </xdr:to>
    <xdr:sp macro="" textlink="">
      <xdr:nvSpPr>
        <xdr:cNvPr id="770" name="楕円 769"/>
        <xdr:cNvSpPr/>
      </xdr:nvSpPr>
      <xdr:spPr>
        <a:xfrm>
          <a:off x="13093700" y="1361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116477</xdr:rowOff>
    </xdr:from>
    <xdr:to>
      <xdr:col>81</xdr:col>
      <xdr:colOff>50800</xdr:colOff>
      <xdr:row>84</xdr:row>
      <xdr:rowOff>91984</xdr:rowOff>
    </xdr:to>
    <xdr:cxnSp macro="">
      <xdr:nvCxnSpPr>
        <xdr:cNvPr id="771" name="直線コネクタ 770"/>
        <xdr:cNvCxnSpPr/>
      </xdr:nvCxnSpPr>
      <xdr:spPr>
        <a:xfrm>
          <a:off x="13144500" y="13661027"/>
          <a:ext cx="793750" cy="30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62412</xdr:rowOff>
    </xdr:from>
    <xdr:to>
      <xdr:col>72</xdr:col>
      <xdr:colOff>38100</xdr:colOff>
      <xdr:row>84</xdr:row>
      <xdr:rowOff>164012</xdr:rowOff>
    </xdr:to>
    <xdr:sp macro="" textlink="">
      <xdr:nvSpPr>
        <xdr:cNvPr id="772" name="楕円 771"/>
        <xdr:cNvSpPr/>
      </xdr:nvSpPr>
      <xdr:spPr>
        <a:xfrm>
          <a:off x="12299950" y="139371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116477</xdr:rowOff>
    </xdr:from>
    <xdr:to>
      <xdr:col>76</xdr:col>
      <xdr:colOff>114300</xdr:colOff>
      <xdr:row>84</xdr:row>
      <xdr:rowOff>113212</xdr:rowOff>
    </xdr:to>
    <xdr:cxnSp macro="">
      <xdr:nvCxnSpPr>
        <xdr:cNvPr id="773" name="直線コネクタ 772"/>
        <xdr:cNvCxnSpPr/>
      </xdr:nvCxnSpPr>
      <xdr:spPr>
        <a:xfrm flipV="1">
          <a:off x="12344400" y="13661027"/>
          <a:ext cx="800100" cy="32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34652</xdr:rowOff>
    </xdr:from>
    <xdr:to>
      <xdr:col>67</xdr:col>
      <xdr:colOff>101600</xdr:colOff>
      <xdr:row>84</xdr:row>
      <xdr:rowOff>136252</xdr:rowOff>
    </xdr:to>
    <xdr:sp macro="" textlink="">
      <xdr:nvSpPr>
        <xdr:cNvPr id="774" name="楕円 773"/>
        <xdr:cNvSpPr/>
      </xdr:nvSpPr>
      <xdr:spPr>
        <a:xfrm>
          <a:off x="11487150" y="139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85452</xdr:rowOff>
    </xdr:from>
    <xdr:to>
      <xdr:col>71</xdr:col>
      <xdr:colOff>177800</xdr:colOff>
      <xdr:row>84</xdr:row>
      <xdr:rowOff>113212</xdr:rowOff>
    </xdr:to>
    <xdr:cxnSp macro="">
      <xdr:nvCxnSpPr>
        <xdr:cNvPr id="775" name="直線コネクタ 774"/>
        <xdr:cNvCxnSpPr/>
      </xdr:nvCxnSpPr>
      <xdr:spPr>
        <a:xfrm>
          <a:off x="11537950" y="13960202"/>
          <a:ext cx="80645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776" name="n_1aveValue【消防施設】&#10;有形固定資産減価償却率"/>
        <xdr:cNvSpPr txBox="1"/>
      </xdr:nvSpPr>
      <xdr:spPr>
        <a:xfrm>
          <a:off x="13742044" y="1343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55534</xdr:rowOff>
    </xdr:from>
    <xdr:ext cx="405111" cy="259045"/>
    <xdr:sp macro="" textlink="">
      <xdr:nvSpPr>
        <xdr:cNvPr id="777" name="n_2aveValue【消防施設】&#10;有形固定資産減価償却率"/>
        <xdr:cNvSpPr txBox="1"/>
      </xdr:nvSpPr>
      <xdr:spPr>
        <a:xfrm>
          <a:off x="12960994" y="13765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120122</xdr:rowOff>
    </xdr:from>
    <xdr:ext cx="405111" cy="259045"/>
    <xdr:sp macro="" textlink="">
      <xdr:nvSpPr>
        <xdr:cNvPr id="778" name="n_3aveValue【消防施設】&#10;有形固定資産減価償却率"/>
        <xdr:cNvSpPr txBox="1"/>
      </xdr:nvSpPr>
      <xdr:spPr>
        <a:xfrm>
          <a:off x="12167244" y="1349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779" name="n_4aveValue【消防施設】&#10;有形固定資産減価償却率"/>
        <xdr:cNvSpPr txBox="1"/>
      </xdr:nvSpPr>
      <xdr:spPr>
        <a:xfrm>
          <a:off x="11354444" y="13530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133911</xdr:rowOff>
    </xdr:from>
    <xdr:ext cx="405111" cy="259045"/>
    <xdr:sp macro="" textlink="">
      <xdr:nvSpPr>
        <xdr:cNvPr id="780" name="n_1mainValue【消防施設】&#10;有形固定資産減価償却率"/>
        <xdr:cNvSpPr txBox="1"/>
      </xdr:nvSpPr>
      <xdr:spPr>
        <a:xfrm>
          <a:off x="13742044" y="14008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12354</xdr:rowOff>
    </xdr:from>
    <xdr:ext cx="405111" cy="259045"/>
    <xdr:sp macro="" textlink="">
      <xdr:nvSpPr>
        <xdr:cNvPr id="781" name="n_2mainValue【消防施設】&#10;有形固定資産減価償却率"/>
        <xdr:cNvSpPr txBox="1"/>
      </xdr:nvSpPr>
      <xdr:spPr>
        <a:xfrm>
          <a:off x="12960994" y="13391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155139</xdr:rowOff>
    </xdr:from>
    <xdr:ext cx="405111" cy="259045"/>
    <xdr:sp macro="" textlink="">
      <xdr:nvSpPr>
        <xdr:cNvPr id="782" name="n_3mainValue【消防施設】&#10;有形固定資産減価償却率"/>
        <xdr:cNvSpPr txBox="1"/>
      </xdr:nvSpPr>
      <xdr:spPr>
        <a:xfrm>
          <a:off x="12167244" y="1402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127379</xdr:rowOff>
    </xdr:from>
    <xdr:ext cx="405111" cy="259045"/>
    <xdr:sp macro="" textlink="">
      <xdr:nvSpPr>
        <xdr:cNvPr id="783" name="n_4mainValue【消防施設】&#10;有形固定資産減価償却率"/>
        <xdr:cNvSpPr txBox="1"/>
      </xdr:nvSpPr>
      <xdr:spPr>
        <a:xfrm>
          <a:off x="11354444" y="1400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134113</xdr:rowOff>
    </xdr:from>
    <xdr:to>
      <xdr:col>116</xdr:col>
      <xdr:colOff>62864</xdr:colOff>
      <xdr:row>86</xdr:row>
      <xdr:rowOff>26670</xdr:rowOff>
    </xdr:to>
    <xdr:cxnSp macro="">
      <xdr:nvCxnSpPr>
        <xdr:cNvPr id="805" name="直線コネクタ 804"/>
        <xdr:cNvCxnSpPr/>
      </xdr:nvCxnSpPr>
      <xdr:spPr>
        <a:xfrm flipV="1">
          <a:off x="19951064" y="12853163"/>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806" name="【消防施設】&#10;一人当たり面積最小値テキスト"/>
        <xdr:cNvSpPr txBox="1"/>
      </xdr:nvSpPr>
      <xdr:spPr>
        <a:xfrm>
          <a:off x="19989800" y="1423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807" name="直線コネクタ 806"/>
        <xdr:cNvCxnSpPr/>
      </xdr:nvCxnSpPr>
      <xdr:spPr>
        <a:xfrm>
          <a:off x="19881850" y="14231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80790</xdr:rowOff>
    </xdr:from>
    <xdr:ext cx="469744" cy="259045"/>
    <xdr:sp macro="" textlink="">
      <xdr:nvSpPr>
        <xdr:cNvPr id="808" name="【消防施設】&#10;一人当たり面積最大値テキスト"/>
        <xdr:cNvSpPr txBox="1"/>
      </xdr:nvSpPr>
      <xdr:spPr>
        <a:xfrm>
          <a:off x="19989800" y="1263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134113</xdr:rowOff>
    </xdr:from>
    <xdr:to>
      <xdr:col>116</xdr:col>
      <xdr:colOff>152400</xdr:colOff>
      <xdr:row>77</xdr:row>
      <xdr:rowOff>134113</xdr:rowOff>
    </xdr:to>
    <xdr:cxnSp macro="">
      <xdr:nvCxnSpPr>
        <xdr:cNvPr id="809" name="直線コネクタ 808"/>
        <xdr:cNvCxnSpPr/>
      </xdr:nvCxnSpPr>
      <xdr:spPr>
        <a:xfrm>
          <a:off x="19881850" y="128531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89171</xdr:rowOff>
    </xdr:from>
    <xdr:ext cx="469744" cy="259045"/>
    <xdr:sp macro="" textlink="">
      <xdr:nvSpPr>
        <xdr:cNvPr id="810" name="【消防施設】&#10;一人当たり面積平均値テキスト"/>
        <xdr:cNvSpPr txBox="1"/>
      </xdr:nvSpPr>
      <xdr:spPr>
        <a:xfrm>
          <a:off x="19989800" y="13963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811" name="フローチャート: 判断 810"/>
        <xdr:cNvSpPr/>
      </xdr:nvSpPr>
      <xdr:spPr>
        <a:xfrm>
          <a:off x="19900900" y="139854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81026</xdr:rowOff>
    </xdr:from>
    <xdr:to>
      <xdr:col>112</xdr:col>
      <xdr:colOff>38100</xdr:colOff>
      <xdr:row>85</xdr:row>
      <xdr:rowOff>11176</xdr:rowOff>
    </xdr:to>
    <xdr:sp macro="" textlink="">
      <xdr:nvSpPr>
        <xdr:cNvPr id="812" name="フローチャート: 判断 811"/>
        <xdr:cNvSpPr/>
      </xdr:nvSpPr>
      <xdr:spPr>
        <a:xfrm>
          <a:off x="19157950" y="139557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119887</xdr:rowOff>
    </xdr:from>
    <xdr:to>
      <xdr:col>107</xdr:col>
      <xdr:colOff>101600</xdr:colOff>
      <xdr:row>85</xdr:row>
      <xdr:rowOff>50037</xdr:rowOff>
    </xdr:to>
    <xdr:sp macro="" textlink="">
      <xdr:nvSpPr>
        <xdr:cNvPr id="813" name="フローチャート: 判断 812"/>
        <xdr:cNvSpPr/>
      </xdr:nvSpPr>
      <xdr:spPr>
        <a:xfrm>
          <a:off x="18345150" y="139946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814" name="フローチャート: 判断 813"/>
        <xdr:cNvSpPr/>
      </xdr:nvSpPr>
      <xdr:spPr>
        <a:xfrm>
          <a:off x="17551400" y="138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815" name="フローチャート: 判断 814"/>
        <xdr:cNvSpPr/>
      </xdr:nvSpPr>
      <xdr:spPr>
        <a:xfrm>
          <a:off x="16757650" y="138894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142748</xdr:rowOff>
    </xdr:from>
    <xdr:to>
      <xdr:col>116</xdr:col>
      <xdr:colOff>114300</xdr:colOff>
      <xdr:row>84</xdr:row>
      <xdr:rowOff>72898</xdr:rowOff>
    </xdr:to>
    <xdr:sp macro="" textlink="">
      <xdr:nvSpPr>
        <xdr:cNvPr id="821" name="楕円 820"/>
        <xdr:cNvSpPr/>
      </xdr:nvSpPr>
      <xdr:spPr>
        <a:xfrm>
          <a:off x="19900900" y="138523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165625</xdr:rowOff>
    </xdr:from>
    <xdr:ext cx="469744" cy="259045"/>
    <xdr:sp macro="" textlink="">
      <xdr:nvSpPr>
        <xdr:cNvPr id="822" name="【消防施設】&#10;一人当たり面積該当値テキスト"/>
        <xdr:cNvSpPr txBox="1"/>
      </xdr:nvSpPr>
      <xdr:spPr>
        <a:xfrm>
          <a:off x="19989800" y="1371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140463</xdr:rowOff>
    </xdr:from>
    <xdr:to>
      <xdr:col>112</xdr:col>
      <xdr:colOff>38100</xdr:colOff>
      <xdr:row>84</xdr:row>
      <xdr:rowOff>70613</xdr:rowOff>
    </xdr:to>
    <xdr:sp macro="" textlink="">
      <xdr:nvSpPr>
        <xdr:cNvPr id="823" name="楕円 822"/>
        <xdr:cNvSpPr/>
      </xdr:nvSpPr>
      <xdr:spPr>
        <a:xfrm>
          <a:off x="19157950" y="138501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19813</xdr:rowOff>
    </xdr:from>
    <xdr:to>
      <xdr:col>116</xdr:col>
      <xdr:colOff>63500</xdr:colOff>
      <xdr:row>84</xdr:row>
      <xdr:rowOff>22098</xdr:rowOff>
    </xdr:to>
    <xdr:cxnSp macro="">
      <xdr:nvCxnSpPr>
        <xdr:cNvPr id="824" name="直線コネクタ 823"/>
        <xdr:cNvCxnSpPr/>
      </xdr:nvCxnSpPr>
      <xdr:spPr>
        <a:xfrm>
          <a:off x="19202400" y="13894563"/>
          <a:ext cx="7493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161037</xdr:rowOff>
    </xdr:from>
    <xdr:to>
      <xdr:col>107</xdr:col>
      <xdr:colOff>101600</xdr:colOff>
      <xdr:row>84</xdr:row>
      <xdr:rowOff>91187</xdr:rowOff>
    </xdr:to>
    <xdr:sp macro="" textlink="">
      <xdr:nvSpPr>
        <xdr:cNvPr id="825" name="楕円 824"/>
        <xdr:cNvSpPr/>
      </xdr:nvSpPr>
      <xdr:spPr>
        <a:xfrm>
          <a:off x="18345150" y="138706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19813</xdr:rowOff>
    </xdr:from>
    <xdr:to>
      <xdr:col>111</xdr:col>
      <xdr:colOff>177800</xdr:colOff>
      <xdr:row>84</xdr:row>
      <xdr:rowOff>40387</xdr:rowOff>
    </xdr:to>
    <xdr:cxnSp macro="">
      <xdr:nvCxnSpPr>
        <xdr:cNvPr id="826" name="直線コネクタ 825"/>
        <xdr:cNvCxnSpPr/>
      </xdr:nvCxnSpPr>
      <xdr:spPr>
        <a:xfrm flipV="1">
          <a:off x="18395950" y="13894563"/>
          <a:ext cx="80645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163322</xdr:rowOff>
    </xdr:from>
    <xdr:to>
      <xdr:col>102</xdr:col>
      <xdr:colOff>165100</xdr:colOff>
      <xdr:row>84</xdr:row>
      <xdr:rowOff>93472</xdr:rowOff>
    </xdr:to>
    <xdr:sp macro="" textlink="">
      <xdr:nvSpPr>
        <xdr:cNvPr id="827" name="楕円 826"/>
        <xdr:cNvSpPr/>
      </xdr:nvSpPr>
      <xdr:spPr>
        <a:xfrm>
          <a:off x="17551400" y="138729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40387</xdr:rowOff>
    </xdr:from>
    <xdr:to>
      <xdr:col>107</xdr:col>
      <xdr:colOff>50800</xdr:colOff>
      <xdr:row>84</xdr:row>
      <xdr:rowOff>42672</xdr:rowOff>
    </xdr:to>
    <xdr:cxnSp macro="">
      <xdr:nvCxnSpPr>
        <xdr:cNvPr id="828" name="直線コネクタ 827"/>
        <xdr:cNvCxnSpPr/>
      </xdr:nvCxnSpPr>
      <xdr:spPr>
        <a:xfrm flipV="1">
          <a:off x="17602200" y="13915137"/>
          <a:ext cx="7937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167894</xdr:rowOff>
    </xdr:from>
    <xdr:to>
      <xdr:col>98</xdr:col>
      <xdr:colOff>38100</xdr:colOff>
      <xdr:row>84</xdr:row>
      <xdr:rowOff>98044</xdr:rowOff>
    </xdr:to>
    <xdr:sp macro="" textlink="">
      <xdr:nvSpPr>
        <xdr:cNvPr id="829" name="楕円 828"/>
        <xdr:cNvSpPr/>
      </xdr:nvSpPr>
      <xdr:spPr>
        <a:xfrm>
          <a:off x="16757650" y="138775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42672</xdr:rowOff>
    </xdr:from>
    <xdr:to>
      <xdr:col>102</xdr:col>
      <xdr:colOff>114300</xdr:colOff>
      <xdr:row>84</xdr:row>
      <xdr:rowOff>47244</xdr:rowOff>
    </xdr:to>
    <xdr:cxnSp macro="">
      <xdr:nvCxnSpPr>
        <xdr:cNvPr id="830" name="直線コネクタ 829"/>
        <xdr:cNvCxnSpPr/>
      </xdr:nvCxnSpPr>
      <xdr:spPr>
        <a:xfrm flipV="1">
          <a:off x="16802100" y="13917422"/>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2303</xdr:rowOff>
    </xdr:from>
    <xdr:ext cx="469744" cy="259045"/>
    <xdr:sp macro="" textlink="">
      <xdr:nvSpPr>
        <xdr:cNvPr id="831" name="n_1aveValue【消防施設】&#10;一人当たり面積"/>
        <xdr:cNvSpPr txBox="1"/>
      </xdr:nvSpPr>
      <xdr:spPr>
        <a:xfrm>
          <a:off x="18980227" y="1404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41164</xdr:rowOff>
    </xdr:from>
    <xdr:ext cx="469744" cy="259045"/>
    <xdr:sp macro="" textlink="">
      <xdr:nvSpPr>
        <xdr:cNvPr id="832" name="n_2aveValue【消防施設】&#10;一人当たり面積"/>
        <xdr:cNvSpPr txBox="1"/>
      </xdr:nvSpPr>
      <xdr:spPr>
        <a:xfrm>
          <a:off x="18180127" y="14081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109745</xdr:rowOff>
    </xdr:from>
    <xdr:ext cx="469744" cy="259045"/>
    <xdr:sp macro="" textlink="">
      <xdr:nvSpPr>
        <xdr:cNvPr id="833" name="n_3aveValue【消防施設】&#10;一人当たり面積"/>
        <xdr:cNvSpPr txBox="1"/>
      </xdr:nvSpPr>
      <xdr:spPr>
        <a:xfrm>
          <a:off x="17386377" y="139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834" name="n_4aveValue【消防施設】&#10;一人当たり面積"/>
        <xdr:cNvSpPr txBox="1"/>
      </xdr:nvSpPr>
      <xdr:spPr>
        <a:xfrm>
          <a:off x="16592627" y="1398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87140</xdr:rowOff>
    </xdr:from>
    <xdr:ext cx="469744" cy="259045"/>
    <xdr:sp macro="" textlink="">
      <xdr:nvSpPr>
        <xdr:cNvPr id="835" name="n_1mainValue【消防施設】&#10;一人当たり面積"/>
        <xdr:cNvSpPr txBox="1"/>
      </xdr:nvSpPr>
      <xdr:spPr>
        <a:xfrm>
          <a:off x="18980227" y="1363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107714</xdr:rowOff>
    </xdr:from>
    <xdr:ext cx="469744" cy="259045"/>
    <xdr:sp macro="" textlink="">
      <xdr:nvSpPr>
        <xdr:cNvPr id="836" name="n_2mainValue【消防施設】&#10;一人当たり面積"/>
        <xdr:cNvSpPr txBox="1"/>
      </xdr:nvSpPr>
      <xdr:spPr>
        <a:xfrm>
          <a:off x="18180127" y="1365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109999</xdr:rowOff>
    </xdr:from>
    <xdr:ext cx="469744" cy="259045"/>
    <xdr:sp macro="" textlink="">
      <xdr:nvSpPr>
        <xdr:cNvPr id="837" name="n_3mainValue【消防施設】&#10;一人当たり面積"/>
        <xdr:cNvSpPr txBox="1"/>
      </xdr:nvSpPr>
      <xdr:spPr>
        <a:xfrm>
          <a:off x="17386377" y="1365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838" name="n_4mainValue【消防施設】&#10;一人当たり面積"/>
        <xdr:cNvSpPr txBox="1"/>
      </xdr:nvSpPr>
      <xdr:spPr>
        <a:xfrm>
          <a:off x="16592627" y="1365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14151</xdr:rowOff>
    </xdr:to>
    <xdr:cxnSp macro="">
      <xdr:nvCxnSpPr>
        <xdr:cNvPr id="864" name="直線コネクタ 863"/>
        <xdr:cNvCxnSpPr/>
      </xdr:nvCxnSpPr>
      <xdr:spPr>
        <a:xfrm flipV="1">
          <a:off x="14699614" y="16519071"/>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17978</xdr:rowOff>
    </xdr:from>
    <xdr:ext cx="405111" cy="259045"/>
    <xdr:sp macro="" textlink="">
      <xdr:nvSpPr>
        <xdr:cNvPr id="865" name="【庁舎】&#10;有形固定資産減価償却率最小値テキスト"/>
        <xdr:cNvSpPr txBox="1"/>
      </xdr:nvSpPr>
      <xdr:spPr>
        <a:xfrm>
          <a:off x="14738350" y="18134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14151</xdr:rowOff>
    </xdr:from>
    <xdr:to>
      <xdr:col>86</xdr:col>
      <xdr:colOff>25400</xdr:colOff>
      <xdr:row>109</xdr:row>
      <xdr:rowOff>14151</xdr:rowOff>
    </xdr:to>
    <xdr:cxnSp macro="">
      <xdr:nvCxnSpPr>
        <xdr:cNvPr id="866" name="直線コネクタ 865"/>
        <xdr:cNvCxnSpPr/>
      </xdr:nvCxnSpPr>
      <xdr:spPr>
        <a:xfrm>
          <a:off x="14611350" y="181307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67" name="【庁舎】&#10;有形固定資産減価償却率最大値テキスト"/>
        <xdr:cNvSpPr txBox="1"/>
      </xdr:nvSpPr>
      <xdr:spPr>
        <a:xfrm>
          <a:off x="14738350" y="16294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68" name="直線コネクタ 867"/>
        <xdr:cNvCxnSpPr/>
      </xdr:nvCxnSpPr>
      <xdr:spPr>
        <a:xfrm>
          <a:off x="14611350" y="165190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62609</xdr:rowOff>
    </xdr:from>
    <xdr:ext cx="405111" cy="259045"/>
    <xdr:sp macro="" textlink="">
      <xdr:nvSpPr>
        <xdr:cNvPr id="869" name="【庁舎】&#10;有形固定資産減価償却率平均値テキスト"/>
        <xdr:cNvSpPr txBox="1"/>
      </xdr:nvSpPr>
      <xdr:spPr>
        <a:xfrm>
          <a:off x="14738350" y="171504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870" name="フローチャート: 判断 869"/>
        <xdr:cNvSpPr/>
      </xdr:nvSpPr>
      <xdr:spPr>
        <a:xfrm>
          <a:off x="14649450" y="1717203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871" name="フローチャート: 判断 870"/>
        <xdr:cNvSpPr/>
      </xdr:nvSpPr>
      <xdr:spPr>
        <a:xfrm>
          <a:off x="1388745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872" name="フローチャート: 判断 871"/>
        <xdr:cNvSpPr/>
      </xdr:nvSpPr>
      <xdr:spPr>
        <a:xfrm>
          <a:off x="13093700" y="17297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111942</xdr:rowOff>
    </xdr:from>
    <xdr:to>
      <xdr:col>72</xdr:col>
      <xdr:colOff>38100</xdr:colOff>
      <xdr:row>105</xdr:row>
      <xdr:rowOff>42092</xdr:rowOff>
    </xdr:to>
    <xdr:sp macro="" textlink="">
      <xdr:nvSpPr>
        <xdr:cNvPr id="873" name="フローチャート: 判断 872"/>
        <xdr:cNvSpPr/>
      </xdr:nvSpPr>
      <xdr:spPr>
        <a:xfrm>
          <a:off x="12299950" y="173712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164193</xdr:rowOff>
    </xdr:from>
    <xdr:to>
      <xdr:col>67</xdr:col>
      <xdr:colOff>101600</xdr:colOff>
      <xdr:row>105</xdr:row>
      <xdr:rowOff>94343</xdr:rowOff>
    </xdr:to>
    <xdr:sp macro="" textlink="">
      <xdr:nvSpPr>
        <xdr:cNvPr id="874" name="フローチャート: 判断 873"/>
        <xdr:cNvSpPr/>
      </xdr:nvSpPr>
      <xdr:spPr>
        <a:xfrm>
          <a:off x="11487150" y="1742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20501</xdr:rowOff>
    </xdr:from>
    <xdr:to>
      <xdr:col>85</xdr:col>
      <xdr:colOff>177800</xdr:colOff>
      <xdr:row>101</xdr:row>
      <xdr:rowOff>122101</xdr:rowOff>
    </xdr:to>
    <xdr:sp macro="" textlink="">
      <xdr:nvSpPr>
        <xdr:cNvPr id="880" name="楕円 879"/>
        <xdr:cNvSpPr/>
      </xdr:nvSpPr>
      <xdr:spPr>
        <a:xfrm>
          <a:off x="14649450" y="1676545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43378</xdr:rowOff>
    </xdr:from>
    <xdr:ext cx="405111" cy="259045"/>
    <xdr:sp macro="" textlink="">
      <xdr:nvSpPr>
        <xdr:cNvPr id="881" name="【庁舎】&#10;有形固定資産減価償却率該当値テキスト"/>
        <xdr:cNvSpPr txBox="1"/>
      </xdr:nvSpPr>
      <xdr:spPr>
        <a:xfrm>
          <a:off x="14738350" y="1661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121738</xdr:rowOff>
    </xdr:from>
    <xdr:to>
      <xdr:col>81</xdr:col>
      <xdr:colOff>101600</xdr:colOff>
      <xdr:row>106</xdr:row>
      <xdr:rowOff>51888</xdr:rowOff>
    </xdr:to>
    <xdr:sp macro="" textlink="">
      <xdr:nvSpPr>
        <xdr:cNvPr id="882" name="楕円 881"/>
        <xdr:cNvSpPr/>
      </xdr:nvSpPr>
      <xdr:spPr>
        <a:xfrm>
          <a:off x="1388745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71301</xdr:rowOff>
    </xdr:from>
    <xdr:to>
      <xdr:col>85</xdr:col>
      <xdr:colOff>127000</xdr:colOff>
      <xdr:row>106</xdr:row>
      <xdr:rowOff>1088</xdr:rowOff>
    </xdr:to>
    <xdr:cxnSp macro="">
      <xdr:nvCxnSpPr>
        <xdr:cNvPr id="883" name="直線コネクタ 882"/>
        <xdr:cNvCxnSpPr/>
      </xdr:nvCxnSpPr>
      <xdr:spPr>
        <a:xfrm flipV="1">
          <a:off x="13938250" y="16816251"/>
          <a:ext cx="762000" cy="78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85816</xdr:rowOff>
    </xdr:from>
    <xdr:to>
      <xdr:col>76</xdr:col>
      <xdr:colOff>165100</xdr:colOff>
      <xdr:row>106</xdr:row>
      <xdr:rowOff>15966</xdr:rowOff>
    </xdr:to>
    <xdr:sp macro="" textlink="">
      <xdr:nvSpPr>
        <xdr:cNvPr id="884" name="楕円 883"/>
        <xdr:cNvSpPr/>
      </xdr:nvSpPr>
      <xdr:spPr>
        <a:xfrm>
          <a:off x="130937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136616</xdr:rowOff>
    </xdr:from>
    <xdr:to>
      <xdr:col>81</xdr:col>
      <xdr:colOff>50800</xdr:colOff>
      <xdr:row>106</xdr:row>
      <xdr:rowOff>1088</xdr:rowOff>
    </xdr:to>
    <xdr:cxnSp macro="">
      <xdr:nvCxnSpPr>
        <xdr:cNvPr id="885" name="直線コネクタ 884"/>
        <xdr:cNvCxnSpPr/>
      </xdr:nvCxnSpPr>
      <xdr:spPr>
        <a:xfrm>
          <a:off x="13144500" y="17567366"/>
          <a:ext cx="79375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886" name="楕円 885"/>
        <xdr:cNvSpPr/>
      </xdr:nvSpPr>
      <xdr:spPr>
        <a:xfrm>
          <a:off x="12299950" y="174888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108857</xdr:rowOff>
    </xdr:from>
    <xdr:to>
      <xdr:col>76</xdr:col>
      <xdr:colOff>114300</xdr:colOff>
      <xdr:row>105</xdr:row>
      <xdr:rowOff>136616</xdr:rowOff>
    </xdr:to>
    <xdr:cxnSp macro="">
      <xdr:nvCxnSpPr>
        <xdr:cNvPr id="887" name="直線コネクタ 886"/>
        <xdr:cNvCxnSpPr/>
      </xdr:nvCxnSpPr>
      <xdr:spPr>
        <a:xfrm>
          <a:off x="12344400" y="17539607"/>
          <a:ext cx="8001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22134</xdr:rowOff>
    </xdr:from>
    <xdr:to>
      <xdr:col>67</xdr:col>
      <xdr:colOff>101600</xdr:colOff>
      <xdr:row>105</xdr:row>
      <xdr:rowOff>123734</xdr:rowOff>
    </xdr:to>
    <xdr:sp macro="" textlink="">
      <xdr:nvSpPr>
        <xdr:cNvPr id="888" name="楕円 887"/>
        <xdr:cNvSpPr/>
      </xdr:nvSpPr>
      <xdr:spPr>
        <a:xfrm>
          <a:off x="11487150" y="174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72934</xdr:rowOff>
    </xdr:from>
    <xdr:to>
      <xdr:col>71</xdr:col>
      <xdr:colOff>177800</xdr:colOff>
      <xdr:row>105</xdr:row>
      <xdr:rowOff>108857</xdr:rowOff>
    </xdr:to>
    <xdr:cxnSp macro="">
      <xdr:nvCxnSpPr>
        <xdr:cNvPr id="889" name="直線コネクタ 888"/>
        <xdr:cNvCxnSpPr/>
      </xdr:nvCxnSpPr>
      <xdr:spPr>
        <a:xfrm>
          <a:off x="11537950" y="17503684"/>
          <a:ext cx="8064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890" name="n_1aveValue【庁舎】&#10;有形固定資産減価償却率"/>
        <xdr:cNvSpPr txBox="1"/>
      </xdr:nvSpPr>
      <xdr:spPr>
        <a:xfrm>
          <a:off x="137420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891" name="n_2aveValue【庁舎】&#10;有形固定資産減価償却率"/>
        <xdr:cNvSpPr txBox="1"/>
      </xdr:nvSpPr>
      <xdr:spPr>
        <a:xfrm>
          <a:off x="12960994" y="1707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58619</xdr:rowOff>
    </xdr:from>
    <xdr:ext cx="405111" cy="259045"/>
    <xdr:sp macro="" textlink="">
      <xdr:nvSpPr>
        <xdr:cNvPr id="892" name="n_3aveValue【庁舎】&#10;有形固定資産減価償却率"/>
        <xdr:cNvSpPr txBox="1"/>
      </xdr:nvSpPr>
      <xdr:spPr>
        <a:xfrm>
          <a:off x="12167244" y="17146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110870</xdr:rowOff>
    </xdr:from>
    <xdr:ext cx="405111" cy="259045"/>
    <xdr:sp macro="" textlink="">
      <xdr:nvSpPr>
        <xdr:cNvPr id="893" name="n_4aveValue【庁舎】&#10;有形固定資産減価償却率"/>
        <xdr:cNvSpPr txBox="1"/>
      </xdr:nvSpPr>
      <xdr:spPr>
        <a:xfrm>
          <a:off x="11354444" y="17198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43015</xdr:rowOff>
    </xdr:from>
    <xdr:ext cx="405111" cy="259045"/>
    <xdr:sp macro="" textlink="">
      <xdr:nvSpPr>
        <xdr:cNvPr id="894" name="n_1mainValue【庁舎】&#10;有形固定資産減価償却率"/>
        <xdr:cNvSpPr txBox="1"/>
      </xdr:nvSpPr>
      <xdr:spPr>
        <a:xfrm>
          <a:off x="13742044" y="1764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7093</xdr:rowOff>
    </xdr:from>
    <xdr:ext cx="405111" cy="259045"/>
    <xdr:sp macro="" textlink="">
      <xdr:nvSpPr>
        <xdr:cNvPr id="895" name="n_2mainValue【庁舎】&#10;有形固定資産減価償却率"/>
        <xdr:cNvSpPr txBox="1"/>
      </xdr:nvSpPr>
      <xdr:spPr>
        <a:xfrm>
          <a:off x="12960994" y="1760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150784</xdr:rowOff>
    </xdr:from>
    <xdr:ext cx="405111" cy="259045"/>
    <xdr:sp macro="" textlink="">
      <xdr:nvSpPr>
        <xdr:cNvPr id="896" name="n_3mainValue【庁舎】&#10;有形固定資産減価償却率"/>
        <xdr:cNvSpPr txBox="1"/>
      </xdr:nvSpPr>
      <xdr:spPr>
        <a:xfrm>
          <a:off x="12167244" y="1758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114861</xdr:rowOff>
    </xdr:from>
    <xdr:ext cx="405111" cy="259045"/>
    <xdr:sp macro="" textlink="">
      <xdr:nvSpPr>
        <xdr:cNvPr id="897" name="n_4mainValue【庁舎】&#10;有形固定資産減価償却率"/>
        <xdr:cNvSpPr txBox="1"/>
      </xdr:nvSpPr>
      <xdr:spPr>
        <a:xfrm>
          <a:off x="11354444" y="17545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8" name="直線コネクタ 907"/>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9" name="テキスト ボックス 908"/>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0" name="直線コネクタ 909"/>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1" name="テキスト ボックス 910"/>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2" name="直線コネクタ 911"/>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3" name="テキスト ボックス 912"/>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4" name="直線コネクタ 913"/>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5" name="テキスト ボックス 914"/>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6" name="直線コネクタ 915"/>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7" name="テキスト ボックス 916"/>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8" name="直線コネクタ 917"/>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9" name="テキスト ボックス 918"/>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74568</xdr:rowOff>
    </xdr:to>
    <xdr:cxnSp macro="">
      <xdr:nvCxnSpPr>
        <xdr:cNvPr id="923" name="直線コネクタ 922"/>
        <xdr:cNvCxnSpPr/>
      </xdr:nvCxnSpPr>
      <xdr:spPr>
        <a:xfrm flipV="1">
          <a:off x="19951064" y="16568057"/>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78395</xdr:rowOff>
    </xdr:from>
    <xdr:ext cx="469744" cy="259045"/>
    <xdr:sp macro="" textlink="">
      <xdr:nvSpPr>
        <xdr:cNvPr id="924" name="【庁舎】&#10;一人当たり面積最小値テキスト"/>
        <xdr:cNvSpPr txBox="1"/>
      </xdr:nvSpPr>
      <xdr:spPr>
        <a:xfrm>
          <a:off x="19989800" y="18023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74568</xdr:rowOff>
    </xdr:from>
    <xdr:to>
      <xdr:col>116</xdr:col>
      <xdr:colOff>152400</xdr:colOff>
      <xdr:row>108</xdr:row>
      <xdr:rowOff>74568</xdr:rowOff>
    </xdr:to>
    <xdr:cxnSp macro="">
      <xdr:nvCxnSpPr>
        <xdr:cNvPr id="925" name="直線コネクタ 924"/>
        <xdr:cNvCxnSpPr/>
      </xdr:nvCxnSpPr>
      <xdr:spPr>
        <a:xfrm>
          <a:off x="19881850" y="180196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926" name="【庁舎】&#10;一人当たり面積最大値テキスト"/>
        <xdr:cNvSpPr txBox="1"/>
      </xdr:nvSpPr>
      <xdr:spPr>
        <a:xfrm>
          <a:off x="19989800" y="1634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927" name="直線コネクタ 926"/>
        <xdr:cNvCxnSpPr/>
      </xdr:nvCxnSpPr>
      <xdr:spPr>
        <a:xfrm>
          <a:off x="19881850" y="165680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8726</xdr:rowOff>
    </xdr:from>
    <xdr:ext cx="469744" cy="259045"/>
    <xdr:sp macro="" textlink="">
      <xdr:nvSpPr>
        <xdr:cNvPr id="928" name="【庁舎】&#10;一人当たり面積平均値テキスト"/>
        <xdr:cNvSpPr txBox="1"/>
      </xdr:nvSpPr>
      <xdr:spPr>
        <a:xfrm>
          <a:off x="19989800" y="1761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30299</xdr:rowOff>
    </xdr:from>
    <xdr:to>
      <xdr:col>116</xdr:col>
      <xdr:colOff>114300</xdr:colOff>
      <xdr:row>106</xdr:row>
      <xdr:rowOff>131899</xdr:rowOff>
    </xdr:to>
    <xdr:sp macro="" textlink="">
      <xdr:nvSpPr>
        <xdr:cNvPr id="929" name="フローチャート: 判断 928"/>
        <xdr:cNvSpPr/>
      </xdr:nvSpPr>
      <xdr:spPr>
        <a:xfrm>
          <a:off x="19900900" y="1763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53158</xdr:rowOff>
    </xdr:from>
    <xdr:to>
      <xdr:col>112</xdr:col>
      <xdr:colOff>38100</xdr:colOff>
      <xdr:row>106</xdr:row>
      <xdr:rowOff>154758</xdr:rowOff>
    </xdr:to>
    <xdr:sp macro="" textlink="">
      <xdr:nvSpPr>
        <xdr:cNvPr id="930" name="フローチャート: 判断 929"/>
        <xdr:cNvSpPr/>
      </xdr:nvSpPr>
      <xdr:spPr>
        <a:xfrm>
          <a:off x="19157950" y="176553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931" name="フローチャート: 判断 930"/>
        <xdr:cNvSpPr/>
      </xdr:nvSpPr>
      <xdr:spPr>
        <a:xfrm>
          <a:off x="1834515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32" name="フローチャート: 判断 931"/>
        <xdr:cNvSpPr/>
      </xdr:nvSpPr>
      <xdr:spPr>
        <a:xfrm>
          <a:off x="175514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62956</xdr:rowOff>
    </xdr:from>
    <xdr:to>
      <xdr:col>98</xdr:col>
      <xdr:colOff>38100</xdr:colOff>
      <xdr:row>106</xdr:row>
      <xdr:rowOff>164556</xdr:rowOff>
    </xdr:to>
    <xdr:sp macro="" textlink="">
      <xdr:nvSpPr>
        <xdr:cNvPr id="933" name="フローチャート: 判断 932"/>
        <xdr:cNvSpPr/>
      </xdr:nvSpPr>
      <xdr:spPr>
        <a:xfrm>
          <a:off x="16757650" y="176651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22134</xdr:rowOff>
    </xdr:from>
    <xdr:to>
      <xdr:col>116</xdr:col>
      <xdr:colOff>114300</xdr:colOff>
      <xdr:row>105</xdr:row>
      <xdr:rowOff>123734</xdr:rowOff>
    </xdr:to>
    <xdr:sp macro="" textlink="">
      <xdr:nvSpPr>
        <xdr:cNvPr id="939" name="楕円 938"/>
        <xdr:cNvSpPr/>
      </xdr:nvSpPr>
      <xdr:spPr>
        <a:xfrm>
          <a:off x="19900900" y="174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45011</xdr:rowOff>
    </xdr:from>
    <xdr:ext cx="469744" cy="259045"/>
    <xdr:sp macro="" textlink="">
      <xdr:nvSpPr>
        <xdr:cNvPr id="940" name="【庁舎】&#10;一人当たり面積該当値テキスト"/>
        <xdr:cNvSpPr txBox="1"/>
      </xdr:nvSpPr>
      <xdr:spPr>
        <a:xfrm>
          <a:off x="19989800" y="1730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xdr:rowOff>
    </xdr:from>
    <xdr:to>
      <xdr:col>112</xdr:col>
      <xdr:colOff>38100</xdr:colOff>
      <xdr:row>106</xdr:row>
      <xdr:rowOff>102507</xdr:rowOff>
    </xdr:to>
    <xdr:sp macro="" textlink="">
      <xdr:nvSpPr>
        <xdr:cNvPr id="941" name="楕円 940"/>
        <xdr:cNvSpPr/>
      </xdr:nvSpPr>
      <xdr:spPr>
        <a:xfrm>
          <a:off x="19157950" y="176031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72934</xdr:rowOff>
    </xdr:from>
    <xdr:to>
      <xdr:col>116</xdr:col>
      <xdr:colOff>63500</xdr:colOff>
      <xdr:row>106</xdr:row>
      <xdr:rowOff>51707</xdr:rowOff>
    </xdr:to>
    <xdr:cxnSp macro="">
      <xdr:nvCxnSpPr>
        <xdr:cNvPr id="942" name="直線コネクタ 941"/>
        <xdr:cNvCxnSpPr/>
      </xdr:nvCxnSpPr>
      <xdr:spPr>
        <a:xfrm flipV="1">
          <a:off x="19202400" y="17503684"/>
          <a:ext cx="7493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10705</xdr:rowOff>
    </xdr:from>
    <xdr:to>
      <xdr:col>107</xdr:col>
      <xdr:colOff>101600</xdr:colOff>
      <xdr:row>106</xdr:row>
      <xdr:rowOff>112305</xdr:rowOff>
    </xdr:to>
    <xdr:sp macro="" textlink="">
      <xdr:nvSpPr>
        <xdr:cNvPr id="943" name="楕円 942"/>
        <xdr:cNvSpPr/>
      </xdr:nvSpPr>
      <xdr:spPr>
        <a:xfrm>
          <a:off x="18345150" y="1761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51707</xdr:rowOff>
    </xdr:from>
    <xdr:to>
      <xdr:col>111</xdr:col>
      <xdr:colOff>177800</xdr:colOff>
      <xdr:row>106</xdr:row>
      <xdr:rowOff>61505</xdr:rowOff>
    </xdr:to>
    <xdr:cxnSp macro="">
      <xdr:nvCxnSpPr>
        <xdr:cNvPr id="944" name="直線コネクタ 943"/>
        <xdr:cNvCxnSpPr/>
      </xdr:nvCxnSpPr>
      <xdr:spPr>
        <a:xfrm flipV="1">
          <a:off x="18395950" y="17653907"/>
          <a:ext cx="80645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4173</xdr:rowOff>
    </xdr:from>
    <xdr:to>
      <xdr:col>102</xdr:col>
      <xdr:colOff>165100</xdr:colOff>
      <xdr:row>106</xdr:row>
      <xdr:rowOff>105773</xdr:rowOff>
    </xdr:to>
    <xdr:sp macro="" textlink="">
      <xdr:nvSpPr>
        <xdr:cNvPr id="945" name="楕円 944"/>
        <xdr:cNvSpPr/>
      </xdr:nvSpPr>
      <xdr:spPr>
        <a:xfrm>
          <a:off x="17551400" y="1760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54973</xdr:rowOff>
    </xdr:from>
    <xdr:to>
      <xdr:col>107</xdr:col>
      <xdr:colOff>50800</xdr:colOff>
      <xdr:row>106</xdr:row>
      <xdr:rowOff>61505</xdr:rowOff>
    </xdr:to>
    <xdr:cxnSp macro="">
      <xdr:nvCxnSpPr>
        <xdr:cNvPr id="946" name="直線コネクタ 945"/>
        <xdr:cNvCxnSpPr/>
      </xdr:nvCxnSpPr>
      <xdr:spPr>
        <a:xfrm>
          <a:off x="17602200" y="17657173"/>
          <a:ext cx="7937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170724</xdr:rowOff>
    </xdr:from>
    <xdr:to>
      <xdr:col>98</xdr:col>
      <xdr:colOff>38100</xdr:colOff>
      <xdr:row>106</xdr:row>
      <xdr:rowOff>100874</xdr:rowOff>
    </xdr:to>
    <xdr:sp macro="" textlink="">
      <xdr:nvSpPr>
        <xdr:cNvPr id="947" name="楕円 946"/>
        <xdr:cNvSpPr/>
      </xdr:nvSpPr>
      <xdr:spPr>
        <a:xfrm>
          <a:off x="16757650" y="176014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50074</xdr:rowOff>
    </xdr:from>
    <xdr:to>
      <xdr:col>102</xdr:col>
      <xdr:colOff>114300</xdr:colOff>
      <xdr:row>106</xdr:row>
      <xdr:rowOff>54973</xdr:rowOff>
    </xdr:to>
    <xdr:cxnSp macro="">
      <xdr:nvCxnSpPr>
        <xdr:cNvPr id="948" name="直線コネクタ 947"/>
        <xdr:cNvCxnSpPr/>
      </xdr:nvCxnSpPr>
      <xdr:spPr>
        <a:xfrm>
          <a:off x="16802100" y="17652274"/>
          <a:ext cx="8001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145885</xdr:rowOff>
    </xdr:from>
    <xdr:ext cx="469744" cy="259045"/>
    <xdr:sp macro="" textlink="">
      <xdr:nvSpPr>
        <xdr:cNvPr id="949" name="n_1aveValue【庁舎】&#10;一人当たり面積"/>
        <xdr:cNvSpPr txBox="1"/>
      </xdr:nvSpPr>
      <xdr:spPr>
        <a:xfrm>
          <a:off x="18980227" y="17748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150784</xdr:rowOff>
    </xdr:from>
    <xdr:ext cx="469744" cy="259045"/>
    <xdr:sp macro="" textlink="">
      <xdr:nvSpPr>
        <xdr:cNvPr id="950" name="n_2aveValue【庁舎】&#10;一人当たり面積"/>
        <xdr:cNvSpPr txBox="1"/>
      </xdr:nvSpPr>
      <xdr:spPr>
        <a:xfrm>
          <a:off x="18180127" y="1775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51" name="n_3aveValue【庁舎】&#10;一人当たり面積"/>
        <xdr:cNvSpPr txBox="1"/>
      </xdr:nvSpPr>
      <xdr:spPr>
        <a:xfrm>
          <a:off x="17386377" y="177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155683</xdr:rowOff>
    </xdr:from>
    <xdr:ext cx="469744" cy="259045"/>
    <xdr:sp macro="" textlink="">
      <xdr:nvSpPr>
        <xdr:cNvPr id="952" name="n_4aveValue【庁舎】&#10;一人当たり面積"/>
        <xdr:cNvSpPr txBox="1"/>
      </xdr:nvSpPr>
      <xdr:spPr>
        <a:xfrm>
          <a:off x="16592627" y="1775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119034</xdr:rowOff>
    </xdr:from>
    <xdr:ext cx="469744" cy="259045"/>
    <xdr:sp macro="" textlink="">
      <xdr:nvSpPr>
        <xdr:cNvPr id="953" name="n_1mainValue【庁舎】&#10;一人当たり面積"/>
        <xdr:cNvSpPr txBox="1"/>
      </xdr:nvSpPr>
      <xdr:spPr>
        <a:xfrm>
          <a:off x="18980227" y="1737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128832</xdr:rowOff>
    </xdr:from>
    <xdr:ext cx="469744" cy="259045"/>
    <xdr:sp macro="" textlink="">
      <xdr:nvSpPr>
        <xdr:cNvPr id="954" name="n_2mainValue【庁舎】&#10;一人当たり面積"/>
        <xdr:cNvSpPr txBox="1"/>
      </xdr:nvSpPr>
      <xdr:spPr>
        <a:xfrm>
          <a:off x="18180127" y="1738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122300</xdr:rowOff>
    </xdr:from>
    <xdr:ext cx="469744" cy="259045"/>
    <xdr:sp macro="" textlink="">
      <xdr:nvSpPr>
        <xdr:cNvPr id="955" name="n_3mainValue【庁舎】&#10;一人当たり面積"/>
        <xdr:cNvSpPr txBox="1"/>
      </xdr:nvSpPr>
      <xdr:spPr>
        <a:xfrm>
          <a:off x="17386377" y="1738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117401</xdr:rowOff>
    </xdr:from>
    <xdr:ext cx="469744" cy="259045"/>
    <xdr:sp macro="" textlink="">
      <xdr:nvSpPr>
        <xdr:cNvPr id="956" name="n_4mainValue【庁舎】&#10;一人当たり面積"/>
        <xdr:cNvSpPr txBox="1"/>
      </xdr:nvSpPr>
      <xdr:spPr>
        <a:xfrm>
          <a:off x="16592627" y="1737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有形固定資産減価償却率は、前年と比べて微増し、償却が進んでいる。類似団体と比較し、図書館、体育館・プール、福祉施設、一般廃棄物処理施設、消防施設、保健センターで高くなっている。（図書館建築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年以上経過、体育館建築後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年以上経過、保健センター建築後</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年以上経過）</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消防施設の</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年度有形固定資産減価償却率は</a:t>
          </a:r>
          <a:r>
            <a:rPr kumimoji="1" lang="en-US" altLang="ja-JP" sz="1100">
              <a:solidFill>
                <a:schemeClr val="dk1"/>
              </a:solidFill>
              <a:effectLst/>
              <a:latin typeface="+mn-lt"/>
              <a:ea typeface="+mn-ea"/>
              <a:cs typeface="+mn-cs"/>
            </a:rPr>
            <a:t>54.8</a:t>
          </a:r>
          <a:r>
            <a:rPr kumimoji="1" lang="ja-JP" altLang="ja-JP" sz="1100">
              <a:solidFill>
                <a:schemeClr val="dk1"/>
              </a:solidFill>
              <a:effectLst/>
              <a:latin typeface="+mn-lt"/>
              <a:ea typeface="+mn-ea"/>
              <a:cs typeface="+mn-cs"/>
            </a:rPr>
            <a:t>％となっているが、正しくは</a:t>
          </a:r>
          <a:r>
            <a:rPr kumimoji="1" lang="en-US" altLang="ja-JP" sz="1100">
              <a:solidFill>
                <a:schemeClr val="dk1"/>
              </a:solidFill>
              <a:effectLst/>
              <a:latin typeface="+mn-lt"/>
              <a:ea typeface="+mn-ea"/>
              <a:cs typeface="+mn-cs"/>
            </a:rPr>
            <a:t>77.3</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庁舎については、新庁舎の建設の影響により数値が大きく下がった。</a:t>
          </a:r>
          <a:endParaRPr lang="ja-JP" altLang="ja-JP" sz="1400">
            <a:effectLst/>
          </a:endParaRPr>
        </a:p>
        <a:p>
          <a:r>
            <a:rPr kumimoji="1" lang="ja-JP" altLang="ja-JP" sz="1100">
              <a:solidFill>
                <a:schemeClr val="dk1"/>
              </a:solidFill>
              <a:effectLst/>
              <a:latin typeface="+mn-lt"/>
              <a:ea typeface="+mn-ea"/>
              <a:cs typeface="+mn-cs"/>
            </a:rPr>
            <a:t>　今後も公共施設等総合管理計画を基本に施設の長寿命化を図りながら、計画的な集約化・複合化、除却等を進めていく必要がある。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22,493
22,205
268.24
18,637,775
17,840,449
626,396
9,188,394
19,482,533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人口減少が進み、高齢化率も高い（</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国調</a:t>
          </a:r>
          <a:r>
            <a:rPr kumimoji="1" lang="en-US" altLang="ja-JP" sz="1300">
              <a:latin typeface="ＭＳ Ｐゴシック" panose="020B0600070205080204" pitchFamily="50" charset="-128"/>
              <a:ea typeface="ＭＳ Ｐゴシック" panose="020B0600070205080204" pitchFamily="50" charset="-128"/>
            </a:rPr>
            <a:t>39.2%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比</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ポイント増）本市においては、社会福祉費や高齢者保健福祉費等の需要が逓増する一方で、地場基幹産業の回復も厳しい状況にあり、指数は若干上昇しつつあるものの、類似団体平均を下回る傾向にある。</a:t>
          </a:r>
        </a:p>
        <a:p>
          <a:r>
            <a:rPr kumimoji="1" lang="ja-JP" altLang="en-US" sz="1300">
              <a:latin typeface="ＭＳ Ｐゴシック" panose="020B0600070205080204" pitchFamily="50" charset="-128"/>
              <a:ea typeface="ＭＳ Ｐゴシック" panose="020B0600070205080204" pitchFamily="50" charset="-128"/>
            </a:rPr>
            <a:t>　総合振興計画、総合戦略を基に、産業の振興、定住促進、人口減少対策等を進めることにより、財政基盤の強化を図るとともに、自主財源の確保の取り組み等健全な財政運営に努めていく。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113393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42635</xdr:rowOff>
    </xdr:from>
    <xdr:to>
      <xdr:col>23</xdr:col>
      <xdr:colOff>133350</xdr:colOff>
      <xdr:row>42</xdr:row>
      <xdr:rowOff>59872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435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7455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865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42635</xdr:rowOff>
    </xdr:from>
    <xdr:to>
      <xdr:col>19</xdr:col>
      <xdr:colOff>133350</xdr:colOff>
      <xdr:row>42</xdr:row>
      <xdr:rowOff>42635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42635</xdr:rowOff>
    </xdr:from>
    <xdr:to>
      <xdr:col>15</xdr:col>
      <xdr:colOff>82550</xdr:colOff>
      <xdr:row>42</xdr:row>
      <xdr:rowOff>59872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59872</xdr:rowOff>
    </xdr:from>
    <xdr:to>
      <xdr:col>15</xdr:col>
      <xdr:colOff>133350</xdr:colOff>
      <xdr:row>41</xdr:row>
      <xdr:rowOff>161472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59872</xdr:rowOff>
    </xdr:from>
    <xdr:to>
      <xdr:col>11</xdr:col>
      <xdr:colOff>31750</xdr:colOff>
      <xdr:row>42</xdr:row>
      <xdr:rowOff>59872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607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152599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163285</xdr:rowOff>
    </xdr:from>
    <xdr:to>
      <xdr:col>19</xdr:col>
      <xdr:colOff>184150</xdr:colOff>
      <xdr:row>42</xdr:row>
      <xdr:rowOff>93435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78212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163285</xdr:rowOff>
    </xdr:from>
    <xdr:to>
      <xdr:col>15</xdr:col>
      <xdr:colOff>133350</xdr:colOff>
      <xdr:row>42</xdr:row>
      <xdr:rowOff>93435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78212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9072</xdr:rowOff>
    </xdr:from>
    <xdr:to>
      <xdr:col>11</xdr:col>
      <xdr:colOff>82550</xdr:colOff>
      <xdr:row>42</xdr:row>
      <xdr:rowOff>110672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95449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95449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ﾎﾟｲﾝﾄの改善となった。分子の経常一般財源支出は、広域行政組合負担金（</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百万円）、汚泥共同処理施設負担金（</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百万円）、公共下水道事業会計への繰出金（</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百万円）等の影響により、</a:t>
          </a:r>
          <a:r>
            <a:rPr kumimoji="1" lang="en-US" altLang="ja-JP" sz="1300">
              <a:latin typeface="ＭＳ Ｐゴシック" panose="020B0600070205080204" pitchFamily="50" charset="-128"/>
              <a:ea typeface="ＭＳ Ｐゴシック" panose="020B0600070205080204" pitchFamily="50" charset="-128"/>
            </a:rPr>
            <a:t>157</a:t>
          </a:r>
          <a:r>
            <a:rPr kumimoji="1" lang="ja-JP" altLang="en-US" sz="1300">
              <a:latin typeface="ＭＳ Ｐゴシック" panose="020B0600070205080204" pitchFamily="50" charset="-128"/>
              <a:ea typeface="ＭＳ Ｐゴシック" panose="020B0600070205080204" pitchFamily="50" charset="-128"/>
            </a:rPr>
            <a:t>百万円の増（</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％）、分母の経常一般財源収入は、普通交付税の</a:t>
          </a:r>
          <a:r>
            <a:rPr kumimoji="1" lang="en-US" altLang="ja-JP" sz="1300">
              <a:latin typeface="ＭＳ Ｐゴシック" panose="020B0600070205080204" pitchFamily="50" charset="-128"/>
              <a:ea typeface="ＭＳ Ｐゴシック" panose="020B0600070205080204" pitchFamily="50" charset="-128"/>
            </a:rPr>
            <a:t>325</a:t>
          </a:r>
          <a:r>
            <a:rPr kumimoji="1" lang="ja-JP" altLang="en-US" sz="1300">
              <a:latin typeface="ＭＳ Ｐゴシック" panose="020B0600070205080204" pitchFamily="50" charset="-128"/>
              <a:ea typeface="ＭＳ Ｐゴシック" panose="020B0600070205080204" pitchFamily="50" charset="-128"/>
            </a:rPr>
            <a:t>百万円増等があり、全体として前年度比</a:t>
          </a:r>
          <a:r>
            <a:rPr kumimoji="1" lang="en-US" altLang="ja-JP" sz="1300">
              <a:latin typeface="ＭＳ Ｐゴシック" panose="020B0600070205080204" pitchFamily="50" charset="-128"/>
              <a:ea typeface="ＭＳ Ｐゴシック" panose="020B0600070205080204" pitchFamily="50" charset="-128"/>
            </a:rPr>
            <a:t>447</a:t>
          </a:r>
          <a:r>
            <a:rPr kumimoji="1" lang="ja-JP" altLang="en-US" sz="1300">
              <a:latin typeface="ＭＳ Ｐゴシック" panose="020B0600070205080204" pitchFamily="50" charset="-128"/>
              <a:ea typeface="ＭＳ Ｐゴシック" panose="020B0600070205080204" pitchFamily="50" charset="-128"/>
            </a:rPr>
            <a:t>百万円の増（</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％）となり、比率は改善した。</a:t>
          </a:r>
        </a:p>
        <a:p>
          <a:r>
            <a:rPr kumimoji="1" lang="ja-JP" altLang="en-US" sz="1300">
              <a:latin typeface="ＭＳ Ｐゴシック" panose="020B0600070205080204" pitchFamily="50" charset="-128"/>
              <a:ea typeface="ＭＳ Ｐゴシック" panose="020B0600070205080204" pitchFamily="50" charset="-128"/>
            </a:rPr>
            <a:t>　今後も普通交付税や税収入等の状況が不透明な中、増加傾向にある歳出経費について見直し、抑制を図る。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14796"/>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64</xdr:row>
      <xdr:rowOff>15240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770870"/>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165540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64</xdr:row>
      <xdr:rowOff>135890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8804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135890</xdr:rowOff>
    </xdr:from>
    <xdr:to>
      <xdr:col>15</xdr:col>
      <xdr:colOff>82550</xdr:colOff>
      <xdr:row>66</xdr:row>
      <xdr:rowOff>10160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10869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149437</xdr:rowOff>
    </xdr:from>
    <xdr:to>
      <xdr:col>15</xdr:col>
      <xdr:colOff>133350</xdr:colOff>
      <xdr:row>65</xdr:row>
      <xdr:rowOff>79587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64364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93133</xdr:rowOff>
    </xdr:from>
    <xdr:to>
      <xdr:col>11</xdr:col>
      <xdr:colOff>31750</xdr:colOff>
      <xdr:row>66</xdr:row>
      <xdr:rowOff>10160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23738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36830</xdr:rowOff>
    </xdr:from>
    <xdr:to>
      <xdr:col>7</xdr:col>
      <xdr:colOff>31750</xdr:colOff>
      <xdr:row>64</xdr:row>
      <xdr:rowOff>138430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148607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62247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76217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130810</xdr:rowOff>
    </xdr:from>
    <xdr:to>
      <xdr:col>11</xdr:col>
      <xdr:colOff>82550</xdr:colOff>
      <xdr:row>66</xdr:row>
      <xdr:rowOff>60960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45737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42333</xdr:rowOff>
    </xdr:from>
    <xdr:to>
      <xdr:col>7</xdr:col>
      <xdr:colOff>31750</xdr:colOff>
      <xdr:row>65</xdr:row>
      <xdr:rowOff>143933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128710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人件費・維持補修費はほぼ横ばいであったものの、物件費等については新型コロナウイルス対策として、ワクチン接種や独自の消費喚起事業を実施したことによる経費増等により、前年度と比較して</a:t>
          </a:r>
          <a:r>
            <a:rPr kumimoji="1" lang="en-US" altLang="ja-JP" sz="1300">
              <a:latin typeface="ＭＳ Ｐゴシック" panose="020B0600070205080204" pitchFamily="50" charset="-128"/>
              <a:ea typeface="ＭＳ Ｐゴシック" panose="020B0600070205080204" pitchFamily="50" charset="-128"/>
            </a:rPr>
            <a:t>431</a:t>
          </a:r>
          <a:r>
            <a:rPr kumimoji="1" lang="ja-JP" altLang="en-US" sz="1300">
              <a:latin typeface="ＭＳ Ｐゴシック" panose="020B0600070205080204" pitchFamily="50" charset="-128"/>
              <a:ea typeface="ＭＳ Ｐゴシック" panose="020B0600070205080204" pitchFamily="50" charset="-128"/>
            </a:rPr>
            <a:t>百万円の増となり、人口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人あたりの決算額は増となった。</a:t>
          </a:r>
        </a:p>
        <a:p>
          <a:r>
            <a:rPr kumimoji="1" lang="ja-JP" altLang="en-US" sz="1300">
              <a:latin typeface="ＭＳ Ｐゴシック" panose="020B0600070205080204" pitchFamily="50" charset="-128"/>
              <a:ea typeface="ＭＳ Ｐゴシック" panose="020B0600070205080204" pitchFamily="50" charset="-128"/>
            </a:rPr>
            <a:t>　今後も引き続き人件費の抑制を行っていくほか、指定管理委託料の増加や公共施設の老朽化により増加が見込まれる物件費、維持補修費についても、事業の精査、施設の統合廃止により歳出総額の抑制を図っ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69004</xdr:rowOff>
    </xdr:from>
    <xdr:to>
      <xdr:col>23</xdr:col>
      <xdr:colOff>133350</xdr:colOff>
      <xdr:row>88</xdr:row>
      <xdr:rowOff>153229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85004"/>
          <a:ext cx="0" cy="1455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125306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153229</xdr:rowOff>
    </xdr:from>
    <xdr:to>
      <xdr:col>24</xdr:col>
      <xdr:colOff>12700</xdr:colOff>
      <xdr:row>88</xdr:row>
      <xdr:rowOff>153229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155381</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2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69004</xdr:rowOff>
    </xdr:from>
    <xdr:to>
      <xdr:col>24</xdr:col>
      <xdr:colOff>12700</xdr:colOff>
      <xdr:row>80</xdr:row>
      <xdr:rowOff>69004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8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160043</xdr:rowOff>
    </xdr:from>
    <xdr:to>
      <xdr:col>23</xdr:col>
      <xdr:colOff>133350</xdr:colOff>
      <xdr:row>82</xdr:row>
      <xdr:rowOff>67320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47493"/>
          <a:ext cx="838200" cy="7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85831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01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69304</xdr:rowOff>
    </xdr:from>
    <xdr:to>
      <xdr:col>23</xdr:col>
      <xdr:colOff>184150</xdr:colOff>
      <xdr:row>81</xdr:row>
      <xdr:rowOff>170904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101532</xdr:rowOff>
    </xdr:from>
    <xdr:to>
      <xdr:col>19</xdr:col>
      <xdr:colOff>133350</xdr:colOff>
      <xdr:row>81</xdr:row>
      <xdr:rowOff>160043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88982"/>
          <a:ext cx="889000" cy="58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87396</xdr:rowOff>
    </xdr:from>
    <xdr:to>
      <xdr:col>19</xdr:col>
      <xdr:colOff>184150</xdr:colOff>
      <xdr:row>82</xdr:row>
      <xdr:rowOff>17546</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27723</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43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101532</xdr:rowOff>
    </xdr:from>
    <xdr:to>
      <xdr:col>15</xdr:col>
      <xdr:colOff>82550</xdr:colOff>
      <xdr:row>81</xdr:row>
      <xdr:rowOff>117309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2336800" y="13988982"/>
          <a:ext cx="889000" cy="1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13419</xdr:rowOff>
    </xdr:from>
    <xdr:to>
      <xdr:col>15</xdr:col>
      <xdr:colOff>133350</xdr:colOff>
      <xdr:row>81</xdr:row>
      <xdr:rowOff>115019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125196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6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93951</xdr:rowOff>
    </xdr:from>
    <xdr:to>
      <xdr:col>11</xdr:col>
      <xdr:colOff>31750</xdr:colOff>
      <xdr:row>81</xdr:row>
      <xdr:rowOff>117309</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81401"/>
          <a:ext cx="889000" cy="2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783</xdr:rowOff>
    </xdr:from>
    <xdr:to>
      <xdr:col>11</xdr:col>
      <xdr:colOff>82550</xdr:colOff>
      <xdr:row>81</xdr:row>
      <xdr:rowOff>102383</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112560</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6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165060</xdr:rowOff>
    </xdr:from>
    <xdr:to>
      <xdr:col>7</xdr:col>
      <xdr:colOff>31750</xdr:colOff>
      <xdr:row>81</xdr:row>
      <xdr:rowOff>95210</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8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105387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4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16520</xdr:rowOff>
    </xdr:from>
    <xdr:to>
      <xdr:col>23</xdr:col>
      <xdr:colOff>184150</xdr:colOff>
      <xdr:row>82</xdr:row>
      <xdr:rowOff>118120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160047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4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109243</xdr:rowOff>
    </xdr:from>
    <xdr:to>
      <xdr:col>19</xdr:col>
      <xdr:colOff>184150</xdr:colOff>
      <xdr:row>82</xdr:row>
      <xdr:rowOff>39393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9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24170</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08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50732</xdr:rowOff>
    </xdr:from>
    <xdr:to>
      <xdr:col>15</xdr:col>
      <xdr:colOff>133350</xdr:colOff>
      <xdr:row>81</xdr:row>
      <xdr:rowOff>152332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3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137109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02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66509</xdr:rowOff>
    </xdr:from>
    <xdr:to>
      <xdr:col>11</xdr:col>
      <xdr:colOff>82550</xdr:colOff>
      <xdr:row>81</xdr:row>
      <xdr:rowOff>168109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5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152886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04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43151</xdr:rowOff>
    </xdr:from>
    <xdr:to>
      <xdr:col>7</xdr:col>
      <xdr:colOff>31750</xdr:colOff>
      <xdr:row>81</xdr:row>
      <xdr:rowOff>144751</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3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129528</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401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年度までの</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年間にわたる給与カットを終了したことにより、平均より高い水準となっていたが、平成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年度からの新たな給与カットの実施により、平均に対して大きく下回っていた。</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年度からカット率を引き下げたことにより、数値は大きく上昇した。給与カットは平成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年度で終了したが、それ以降、類似団体平均よりも高い数値となっている。</a:t>
          </a:r>
        </a:p>
        <a:p>
          <a:r>
            <a:rPr kumimoji="1" lang="ja-JP" altLang="en-US" sz="1300">
              <a:latin typeface="ＭＳ Ｐゴシック" panose="020B0600070205080204" pitchFamily="50" charset="-128"/>
              <a:ea typeface="ＭＳ Ｐゴシック" panose="020B0600070205080204" pitchFamily="50" charset="-128"/>
            </a:rPr>
            <a:t>　年功的な要素が強い昇給、昇格制度の在り方や手当の見直しなど適正化に努める。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18143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760450"/>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151493</xdr:rowOff>
    </xdr:from>
    <xdr:to>
      <xdr:col>81</xdr:col>
      <xdr:colOff>44450</xdr:colOff>
      <xdr:row>84</xdr:row>
      <xdr:rowOff>151493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6179800" y="145532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116313</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175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99786</xdr:rowOff>
    </xdr:from>
    <xdr:to>
      <xdr:col>81</xdr:col>
      <xdr:colOff>95250</xdr:colOff>
      <xdr:row>84</xdr:row>
      <xdr:rowOff>29936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85</xdr:row>
      <xdr:rowOff>135164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55329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30843</xdr:rowOff>
    </xdr:from>
    <xdr:to>
      <xdr:col>77</xdr:col>
      <xdr:colOff>95250</xdr:colOff>
      <xdr:row>83</xdr:row>
      <xdr:rowOff>132443</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26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142620</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03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135164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5877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168729</xdr:rowOff>
    </xdr:from>
    <xdr:to>
      <xdr:col>68</xdr:col>
      <xdr:colOff>152400</xdr:colOff>
      <xdr:row>85</xdr:row>
      <xdr:rowOff>14514</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a:off x="13512800" y="145705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5641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100693</xdr:rowOff>
    </xdr:from>
    <xdr:to>
      <xdr:col>81</xdr:col>
      <xdr:colOff>95250</xdr:colOff>
      <xdr:row>85</xdr:row>
      <xdr:rowOff>30843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72770</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47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100693</xdr:rowOff>
    </xdr:from>
    <xdr:to>
      <xdr:col>77</xdr:col>
      <xdr:colOff>95250</xdr:colOff>
      <xdr:row>85</xdr:row>
      <xdr:rowOff>30843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15620</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58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50091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32856</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年台半ば～後半において、行政需要に対応するため大量採用をしたことにより、類似団体平均よりも若干多くなったが、平成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年度にはほぼ同水準に近づいた。平成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年度以降も、同様の状態が続いている。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年度の市町村合併時に策定した定員管理計画の目標職員数は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年度に達成し、</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年度からの第</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次定員管理計画においても、さらに</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人の削減を達成した。現在、</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年度からの第</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次定員管理計画の実施中で、</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人削減を掲げている。</a:t>
          </a:r>
        </a:p>
        <a:p>
          <a:r>
            <a:rPr kumimoji="1" lang="ja-JP" altLang="en-US" sz="1300">
              <a:latin typeface="ＭＳ Ｐゴシック" panose="020B0600070205080204" pitchFamily="50" charset="-128"/>
              <a:ea typeface="ＭＳ Ｐゴシック" panose="020B0600070205080204" pitchFamily="50" charset="-128"/>
            </a:rPr>
            <a:t>  今後、職員の大量退職を踏まえ、職員の採用数については、定年延長や再任用制度など総合的な観点から、適正な人事管理に努める。</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75395</xdr:rowOff>
    </xdr:from>
    <xdr:to>
      <xdr:col>81</xdr:col>
      <xdr:colOff>44450</xdr:colOff>
      <xdr:row>66</xdr:row>
      <xdr:rowOff>150516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90945"/>
          <a:ext cx="0" cy="1275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122593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150516</xdr:rowOff>
    </xdr:from>
    <xdr:to>
      <xdr:col>81</xdr:col>
      <xdr:colOff>133350</xdr:colOff>
      <xdr:row>66</xdr:row>
      <xdr:rowOff>150516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6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161772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3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75395</xdr:rowOff>
    </xdr:from>
    <xdr:to>
      <xdr:col>81</xdr:col>
      <xdr:colOff>133350</xdr:colOff>
      <xdr:row>59</xdr:row>
      <xdr:rowOff>75395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9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105833</xdr:rowOff>
    </xdr:from>
    <xdr:to>
      <xdr:col>81</xdr:col>
      <xdr:colOff>44450</xdr:colOff>
      <xdr:row>60</xdr:row>
      <xdr:rowOff>115083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92833"/>
          <a:ext cx="838200" cy="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32550</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148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16023</xdr:rowOff>
    </xdr:from>
    <xdr:to>
      <xdr:col>81</xdr:col>
      <xdr:colOff>95250</xdr:colOff>
      <xdr:row>60</xdr:row>
      <xdr:rowOff>117623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98192</xdr:rowOff>
    </xdr:from>
    <xdr:to>
      <xdr:col>77</xdr:col>
      <xdr:colOff>44450</xdr:colOff>
      <xdr:row>60</xdr:row>
      <xdr:rowOff>105833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85192"/>
          <a:ext cx="889000" cy="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39349</xdr:rowOff>
    </xdr:from>
    <xdr:to>
      <xdr:col>77</xdr:col>
      <xdr:colOff>95250</xdr:colOff>
      <xdr:row>60</xdr:row>
      <xdr:rowOff>140949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151126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095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97790</xdr:rowOff>
    </xdr:from>
    <xdr:to>
      <xdr:col>72</xdr:col>
      <xdr:colOff>203200</xdr:colOff>
      <xdr:row>60</xdr:row>
      <xdr:rowOff>98192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84790"/>
          <a:ext cx="889000" cy="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29294</xdr:rowOff>
    </xdr:from>
    <xdr:to>
      <xdr:col>73</xdr:col>
      <xdr:colOff>44450</xdr:colOff>
      <xdr:row>60</xdr:row>
      <xdr:rowOff>130894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141071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08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91757</xdr:rowOff>
    </xdr:from>
    <xdr:to>
      <xdr:col>68</xdr:col>
      <xdr:colOff>152400</xdr:colOff>
      <xdr:row>60</xdr:row>
      <xdr:rowOff>97790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7875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26077</xdr:rowOff>
    </xdr:from>
    <xdr:to>
      <xdr:col>68</xdr:col>
      <xdr:colOff>203200</xdr:colOff>
      <xdr:row>60</xdr:row>
      <xdr:rowOff>127677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137854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08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28893</xdr:rowOff>
    </xdr:from>
    <xdr:to>
      <xdr:col>64</xdr:col>
      <xdr:colOff>152400</xdr:colOff>
      <xdr:row>60</xdr:row>
      <xdr:rowOff>130493</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1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140670</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08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64283</xdr:rowOff>
    </xdr:from>
    <xdr:to>
      <xdr:col>81</xdr:col>
      <xdr:colOff>95250</xdr:colOff>
      <xdr:row>60</xdr:row>
      <xdr:rowOff>165883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5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36360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32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55033</xdr:rowOff>
    </xdr:from>
    <xdr:to>
      <xdr:col>77</xdr:col>
      <xdr:colOff>95250</xdr:colOff>
      <xdr:row>60</xdr:row>
      <xdr:rowOff>156633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141410</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428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47392</xdr:rowOff>
    </xdr:from>
    <xdr:to>
      <xdr:col>73</xdr:col>
      <xdr:colOff>44450</xdr:colOff>
      <xdr:row>60</xdr:row>
      <xdr:rowOff>148992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3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133769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42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46990</xdr:rowOff>
    </xdr:from>
    <xdr:to>
      <xdr:col>68</xdr:col>
      <xdr:colOff>203200</xdr:colOff>
      <xdr:row>60</xdr:row>
      <xdr:rowOff>148590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133367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40957</xdr:rowOff>
    </xdr:from>
    <xdr:to>
      <xdr:col>64</xdr:col>
      <xdr:colOff>152400</xdr:colOff>
      <xdr:row>60</xdr:row>
      <xdr:rowOff>142557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127334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41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においては元利償還金や一部事務組合負担金の減はあったものの、公債費に充当する財源の減により減、分母は普通交付税額の増等により、数値は改善した。さらに地方債の繰上償還を実施したことにより、後年度における数値の抑制を図った。</a:t>
          </a:r>
        </a:p>
        <a:p>
          <a:r>
            <a:rPr kumimoji="1" lang="ja-JP" altLang="en-US" sz="1300">
              <a:latin typeface="ＭＳ Ｐゴシック" panose="020B0600070205080204" pitchFamily="50" charset="-128"/>
              <a:ea typeface="ＭＳ Ｐゴシック" panose="020B0600070205080204" pitchFamily="50" charset="-128"/>
            </a:rPr>
            <a:t>　しかし、比率は依然として類似団体平均を大きく上回っており、引き続き新規普通建設事業、公営企業の事業計画の見直し・精査・事業繰り延べのほか、地方債の繰上償還の検討等により、実質公債費の抑制を図っ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94403</xdr:rowOff>
    </xdr:from>
    <xdr:to>
      <xdr:col>81</xdr:col>
      <xdr:colOff>44450</xdr:colOff>
      <xdr:row>45</xdr:row>
      <xdr:rowOff>162560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438053"/>
          <a:ext cx="0" cy="14397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9330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8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94403</xdr:rowOff>
    </xdr:from>
    <xdr:to>
      <xdr:col>81</xdr:col>
      <xdr:colOff>133350</xdr:colOff>
      <xdr:row>37</xdr:row>
      <xdr:rowOff>94403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43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4233</xdr:rowOff>
    </xdr:from>
    <xdr:to>
      <xdr:col>81</xdr:col>
      <xdr:colOff>44450</xdr:colOff>
      <xdr:row>44</xdr:row>
      <xdr:rowOff>76623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548033"/>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7214</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366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76623</xdr:rowOff>
    </xdr:from>
    <xdr:to>
      <xdr:col>77</xdr:col>
      <xdr:colOff>44450</xdr:colOff>
      <xdr:row>44</xdr:row>
      <xdr:rowOff>140970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62042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30904</xdr:rowOff>
    </xdr:from>
    <xdr:to>
      <xdr:col>77</xdr:col>
      <xdr:colOff>95250</xdr:colOff>
      <xdr:row>42</xdr:row>
      <xdr:rowOff>132504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142681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00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140970</xdr:rowOff>
    </xdr:from>
    <xdr:to>
      <xdr:col>72</xdr:col>
      <xdr:colOff>203200</xdr:colOff>
      <xdr:row>44</xdr:row>
      <xdr:rowOff>140970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38946</xdr:rowOff>
    </xdr:from>
    <xdr:to>
      <xdr:col>73</xdr:col>
      <xdr:colOff>44450</xdr:colOff>
      <xdr:row>42</xdr:row>
      <xdr:rowOff>140546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150723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00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116840</xdr:rowOff>
    </xdr:from>
    <xdr:to>
      <xdr:col>68</xdr:col>
      <xdr:colOff>152400</xdr:colOff>
      <xdr:row>44</xdr:row>
      <xdr:rowOff>140970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6606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30904</xdr:rowOff>
    </xdr:from>
    <xdr:to>
      <xdr:col>68</xdr:col>
      <xdr:colOff>203200</xdr:colOff>
      <xdr:row>42</xdr:row>
      <xdr:rowOff>132504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142681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158767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124883</xdr:rowOff>
    </xdr:from>
    <xdr:to>
      <xdr:col>81</xdr:col>
      <xdr:colOff>95250</xdr:colOff>
      <xdr:row>44</xdr:row>
      <xdr:rowOff>55033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96960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25823</xdr:rowOff>
    </xdr:from>
    <xdr:to>
      <xdr:col>77</xdr:col>
      <xdr:colOff>95250</xdr:colOff>
      <xdr:row>44</xdr:row>
      <xdr:rowOff>127423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112200</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656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90170</xdr:rowOff>
    </xdr:from>
    <xdr:to>
      <xdr:col>73</xdr:col>
      <xdr:colOff>44450</xdr:colOff>
      <xdr:row>45</xdr:row>
      <xdr:rowOff>20320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5097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90170</xdr:rowOff>
    </xdr:from>
    <xdr:to>
      <xdr:col>68</xdr:col>
      <xdr:colOff>203200</xdr:colOff>
      <xdr:row>45</xdr:row>
      <xdr:rowOff>20320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5097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66040</xdr:rowOff>
    </xdr:from>
    <xdr:to>
      <xdr:col>64</xdr:col>
      <xdr:colOff>152400</xdr:colOff>
      <xdr:row>44</xdr:row>
      <xdr:rowOff>167640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152417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年度以降は大規模な建設事業の実施に伴い発行額が償還額を上回る状況が続いていたものの、平成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年度以降、算入公債費等の増により良化傾向にある。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年度では、地方債の繰上償還を実施したこと等により償還額が新規発行額を大きく上回り、将来負担額は大きく減少した。一方、普通交付税額の増等もあり、将来負担比率は前年比</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ポイント減と大幅に改善した。</a:t>
          </a:r>
        </a:p>
        <a:p>
          <a:r>
            <a:rPr kumimoji="1" lang="ja-JP" altLang="en-US" sz="1300">
              <a:latin typeface="ＭＳ Ｐゴシック" panose="020B0600070205080204" pitchFamily="50" charset="-128"/>
              <a:ea typeface="ＭＳ Ｐゴシック" panose="020B0600070205080204" pitchFamily="50" charset="-128"/>
            </a:rPr>
            <a:t>　しかし、類似団体平均と比較すると依然高い水準にあるため、今後も新規事業は必要最小限にとどめる等、健全な財政運営に努める。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32089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33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4166</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7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32089</xdr:rowOff>
    </xdr:from>
    <xdr:to>
      <xdr:col>81</xdr:col>
      <xdr:colOff>133350</xdr:colOff>
      <xdr:row>22</xdr:row>
      <xdr:rowOff>32089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803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93853</xdr:rowOff>
    </xdr:from>
    <xdr:to>
      <xdr:col>81</xdr:col>
      <xdr:colOff>44450</xdr:colOff>
      <xdr:row>18</xdr:row>
      <xdr:rowOff>99356</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008503"/>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121090</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49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104563</xdr:rowOff>
    </xdr:from>
    <xdr:to>
      <xdr:col>81</xdr:col>
      <xdr:colOff>95250</xdr:colOff>
      <xdr:row>15</xdr:row>
      <xdr:rowOff>34713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50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96139</xdr:rowOff>
    </xdr:from>
    <xdr:to>
      <xdr:col>77</xdr:col>
      <xdr:colOff>44450</xdr:colOff>
      <xdr:row>18</xdr:row>
      <xdr:rowOff>99356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3182239"/>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96139</xdr:rowOff>
    </xdr:from>
    <xdr:to>
      <xdr:col>72</xdr:col>
      <xdr:colOff>203200</xdr:colOff>
      <xdr:row>18</xdr:row>
      <xdr:rowOff>166116</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182239"/>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59394</xdr:rowOff>
    </xdr:from>
    <xdr:to>
      <xdr:col>73</xdr:col>
      <xdr:colOff>44450</xdr:colOff>
      <xdr:row>15</xdr:row>
      <xdr:rowOff>160994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63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171171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400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166116</xdr:rowOff>
    </xdr:from>
    <xdr:to>
      <xdr:col>68</xdr:col>
      <xdr:colOff>152400</xdr:colOff>
      <xdr:row>19</xdr:row>
      <xdr:rowOff>75099</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25221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52959</xdr:rowOff>
    </xdr:from>
    <xdr:to>
      <xdr:col>68</xdr:col>
      <xdr:colOff>203200</xdr:colOff>
      <xdr:row>15</xdr:row>
      <xdr:rowOff>154559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2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164736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51350</xdr:rowOff>
    </xdr:from>
    <xdr:to>
      <xdr:col>64</xdr:col>
      <xdr:colOff>152400</xdr:colOff>
      <xdr:row>15</xdr:row>
      <xdr:rowOff>152950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2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163127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3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43053</xdr:rowOff>
    </xdr:from>
    <xdr:to>
      <xdr:col>81</xdr:col>
      <xdr:colOff>95250</xdr:colOff>
      <xdr:row>17</xdr:row>
      <xdr:rowOff>144653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29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15130</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292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48556</xdr:rowOff>
    </xdr:from>
    <xdr:to>
      <xdr:col>77</xdr:col>
      <xdr:colOff>95250</xdr:colOff>
      <xdr:row>18</xdr:row>
      <xdr:rowOff>150156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13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134933</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22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45339</xdr:rowOff>
    </xdr:from>
    <xdr:to>
      <xdr:col>73</xdr:col>
      <xdr:colOff>44450</xdr:colOff>
      <xdr:row>18</xdr:row>
      <xdr:rowOff>146939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13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131716</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21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115316</xdr:rowOff>
    </xdr:from>
    <xdr:to>
      <xdr:col>68</xdr:col>
      <xdr:colOff>203200</xdr:colOff>
      <xdr:row>19</xdr:row>
      <xdr:rowOff>45466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2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30243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28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24299</xdr:rowOff>
    </xdr:from>
    <xdr:to>
      <xdr:col>64</xdr:col>
      <xdr:colOff>152400</xdr:colOff>
      <xdr:row>19</xdr:row>
      <xdr:rowOff>125899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2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110676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36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57150</xdr:rowOff>
    </xdr:from>
    <xdr:ext cx="9099176" cy="425758"/>
    <xdr:sp macro="" textlink="">
      <xdr:nvSpPr>
        <xdr:cNvPr id="476" name="テキスト ボックス 475">
          <a:extLst>
            <a:ext uri="{FF2B5EF4-FFF2-40B4-BE49-F238E27FC236}">
              <a16:creationId xmlns:a16="http://schemas.microsoft.com/office/drawing/2014/main" id="{D2F4DECA-7DF4-4757-B8E9-552EC107BAEE}"/>
            </a:ext>
          </a:extLst>
        </xdr:cNvPr>
        <xdr:cNvSpPr txBox="1"/>
      </xdr:nvSpPr>
      <xdr:spPr>
        <a:xfrm>
          <a:off x="762000" y="451485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22,493
22,205
268.24
18,637,775
17,840,449
626,396
9,188,394
19,482,533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年度にかけて給与カットを実施したことにより、類似団体平均と比較して比率は減少している。平成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年度以降も比率は低く推移しており、令和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年度においては、歳出額（分子）が前年比で</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百万円増となったが、経常収入額（分母）が</a:t>
          </a:r>
          <a:r>
            <a:rPr kumimoji="1" lang="en-US" altLang="ja-JP" sz="1300">
              <a:latin typeface="ＭＳ Ｐゴシック" panose="020B0600070205080204" pitchFamily="50" charset="-128"/>
              <a:ea typeface="ＭＳ Ｐゴシック" panose="020B0600070205080204" pitchFamily="50" charset="-128"/>
            </a:rPr>
            <a:t>447</a:t>
          </a:r>
          <a:r>
            <a:rPr kumimoji="1" lang="ja-JP" altLang="en-US" sz="1300">
              <a:latin typeface="ＭＳ Ｐゴシック" panose="020B0600070205080204" pitchFamily="50" charset="-128"/>
              <a:ea typeface="ＭＳ Ｐゴシック" panose="020B0600070205080204" pitchFamily="50" charset="-128"/>
            </a:rPr>
            <a:t>百万円の増となったことにより、比率は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引き続き、年功的な要素が強い昇給、昇格制度の在り方や手当の見直しなど適正化に努める。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117856</xdr:rowOff>
    </xdr:from>
    <xdr:to>
      <xdr:col>24</xdr:col>
      <xdr:colOff>25400</xdr:colOff>
      <xdr:row>40</xdr:row>
      <xdr:rowOff>17272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4715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160799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17272</xdr:rowOff>
    </xdr:from>
    <xdr:to>
      <xdr:col>24</xdr:col>
      <xdr:colOff>114300</xdr:colOff>
      <xdr:row>40</xdr:row>
      <xdr:rowOff>17272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32783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117856</xdr:rowOff>
    </xdr:from>
    <xdr:to>
      <xdr:col>24</xdr:col>
      <xdr:colOff>114300</xdr:colOff>
      <xdr:row>34</xdr:row>
      <xdr:rowOff>117856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4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49276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849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49276</xdr:rowOff>
    </xdr:from>
    <xdr:to>
      <xdr:col>19</xdr:col>
      <xdr:colOff>187325</xdr:colOff>
      <xdr:row>36</xdr:row>
      <xdr:rowOff>67564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21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19050</xdr:rowOff>
    </xdr:from>
    <xdr:to>
      <xdr:col>20</xdr:col>
      <xdr:colOff>38100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67564</xdr:rowOff>
    </xdr:from>
    <xdr:to>
      <xdr:col>15</xdr:col>
      <xdr:colOff>98425</xdr:colOff>
      <xdr:row>36</xdr:row>
      <xdr:rowOff>67564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39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163068</xdr:rowOff>
    </xdr:from>
    <xdr:to>
      <xdr:col>15</xdr:col>
      <xdr:colOff>149225</xdr:colOff>
      <xdr:row>37</xdr:row>
      <xdr:rowOff>93218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67564</xdr:rowOff>
    </xdr:from>
    <xdr:to>
      <xdr:col>11</xdr:col>
      <xdr:colOff>9525</xdr:colOff>
      <xdr:row>36</xdr:row>
      <xdr:rowOff>81280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39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149877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169926</xdr:rowOff>
    </xdr:from>
    <xdr:to>
      <xdr:col>20</xdr:col>
      <xdr:colOff>38100</xdr:colOff>
      <xdr:row>36</xdr:row>
      <xdr:rowOff>100076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110253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xdr:rowOff>
    </xdr:from>
    <xdr:to>
      <xdr:col>15</xdr:col>
      <xdr:colOff>149225</xdr:colOff>
      <xdr:row>36</xdr:row>
      <xdr:rowOff>118364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128541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xdr:rowOff>
    </xdr:from>
    <xdr:to>
      <xdr:col>11</xdr:col>
      <xdr:colOff>60325</xdr:colOff>
      <xdr:row>36</xdr:row>
      <xdr:rowOff>118364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128541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年度以降増加の傾向にあり、令和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年度は会計年度任用職員制度の導入に伴う人件費への移行等により、前年度比で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年度では、公共施設の光熱水費増（</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百万円）等歳出（分子）増が見られる一方経常収入額（分母）の増もあり、比率は前年度と同水準となっている。</a:t>
          </a:r>
        </a:p>
        <a:p>
          <a:r>
            <a:rPr kumimoji="1" lang="ja-JP" altLang="en-US" sz="1300">
              <a:latin typeface="ＭＳ Ｐゴシック" panose="020B0600070205080204" pitchFamily="50" charset="-128"/>
              <a:ea typeface="ＭＳ Ｐゴシック" panose="020B0600070205080204" pitchFamily="50" charset="-128"/>
            </a:rPr>
            <a:t>　今後、</a:t>
          </a:r>
          <a:r>
            <a:rPr kumimoji="1" lang="en-US" altLang="ja-JP" sz="1300">
              <a:latin typeface="ＭＳ Ｐゴシック" panose="020B0600070205080204" pitchFamily="50" charset="-128"/>
              <a:ea typeface="ＭＳ Ｐゴシック" panose="020B0600070205080204" pitchFamily="50" charset="-128"/>
            </a:rPr>
            <a:t>DX</a:t>
          </a:r>
          <a:r>
            <a:rPr kumimoji="1" lang="ja-JP" altLang="en-US" sz="1300">
              <a:latin typeface="ＭＳ Ｐゴシック" panose="020B0600070205080204" pitchFamily="50" charset="-128"/>
              <a:ea typeface="ＭＳ Ｐゴシック" panose="020B0600070205080204" pitchFamily="50" charset="-128"/>
            </a:rPr>
            <a:t>の推進によるシステム関連経費や物価高騰による経費増が見込まれるため、管理・運営費用の更なる節減に努める。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20</xdr:row>
      <xdr:rowOff>96520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682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68597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96520</xdr:rowOff>
    </xdr:from>
    <xdr:to>
      <xdr:col>82</xdr:col>
      <xdr:colOff>196850</xdr:colOff>
      <xdr:row>20</xdr:row>
      <xdr:rowOff>96520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2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54610</xdr:rowOff>
    </xdr:from>
    <xdr:to>
      <xdr:col>82</xdr:col>
      <xdr:colOff>107950</xdr:colOff>
      <xdr:row>15</xdr:row>
      <xdr:rowOff>62230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26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128287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0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156210</xdr:rowOff>
    </xdr:from>
    <xdr:to>
      <xdr:col>82</xdr:col>
      <xdr:colOff>158750</xdr:colOff>
      <xdr:row>16</xdr:row>
      <xdr:rowOff>86360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54610</xdr:rowOff>
    </xdr:from>
    <xdr:to>
      <xdr:col>78</xdr:col>
      <xdr:colOff>69850</xdr:colOff>
      <xdr:row>15</xdr:row>
      <xdr:rowOff>85090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2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163830</xdr:rowOff>
    </xdr:from>
    <xdr:to>
      <xdr:col>78</xdr:col>
      <xdr:colOff>120650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78757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85090</xdr:rowOff>
    </xdr:from>
    <xdr:to>
      <xdr:col>73</xdr:col>
      <xdr:colOff>180975</xdr:colOff>
      <xdr:row>15</xdr:row>
      <xdr:rowOff>123190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568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46990</xdr:rowOff>
    </xdr:from>
    <xdr:to>
      <xdr:col>69</xdr:col>
      <xdr:colOff>92075</xdr:colOff>
      <xdr:row>15</xdr:row>
      <xdr:rowOff>123190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18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60960</xdr:rowOff>
    </xdr:from>
    <xdr:to>
      <xdr:col>69</xdr:col>
      <xdr:colOff>142875</xdr:colOff>
      <xdr:row>16</xdr:row>
      <xdr:rowOff>162560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147337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116857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11430</xdr:rowOff>
    </xdr:from>
    <xdr:to>
      <xdr:col>82</xdr:col>
      <xdr:colOff>158750</xdr:colOff>
      <xdr:row>15</xdr:row>
      <xdr:rowOff>113030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27957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3810</xdr:rowOff>
    </xdr:from>
    <xdr:to>
      <xdr:col>78</xdr:col>
      <xdr:colOff>120650</xdr:colOff>
      <xdr:row>15</xdr:row>
      <xdr:rowOff>105410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115587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4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34290</xdr:rowOff>
    </xdr:from>
    <xdr:to>
      <xdr:col>74</xdr:col>
      <xdr:colOff>31750</xdr:colOff>
      <xdr:row>15</xdr:row>
      <xdr:rowOff>135890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146067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72390</xdr:rowOff>
    </xdr:from>
    <xdr:to>
      <xdr:col>69</xdr:col>
      <xdr:colOff>142875</xdr:colOff>
      <xdr:row>16</xdr:row>
      <xdr:rowOff>2540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107967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年度に私立認定こども園の新設による委託費の増、児童支援事業費の増等によりポイントが増加した。令和元年度をピークに減少傾向にあり、令和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年度では介護給付費（障がい）等の増が見られたもの、私立認定こども園等の委託費や生活保護費の減があり、全体としては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引き続き単独の助成事業等について検証、見直しを行っていく必要がある。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41275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13352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41275</xdr:rowOff>
    </xdr:from>
    <xdr:to>
      <xdr:col>24</xdr:col>
      <xdr:colOff>114300</xdr:colOff>
      <xdr:row>61</xdr:row>
      <xdr:rowOff>41275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165100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28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140352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98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123825</xdr:rowOff>
    </xdr:from>
    <xdr:to>
      <xdr:col>24</xdr:col>
      <xdr:colOff>76200</xdr:colOff>
      <xdr:row>56</xdr:row>
      <xdr:rowOff>53975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5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85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107950</xdr:rowOff>
    </xdr:from>
    <xdr:to>
      <xdr:col>11</xdr:col>
      <xdr:colOff>9525</xdr:colOff>
      <xdr:row>57</xdr:row>
      <xdr:rowOff>12700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09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28575</xdr:rowOff>
    </xdr:from>
    <xdr:to>
      <xdr:col>6</xdr:col>
      <xdr:colOff>171450</xdr:colOff>
      <xdr:row>56</xdr:row>
      <xdr:rowOff>130175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140352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98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143527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類似団体平均は減少傾向にあるが、令和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年度の本市においては、一部事務組合への繰出金の増、不燃物処理場の補修工事による維持補修費の増により比率が微減に留まり、類似団体と開きが出ている。</a:t>
          </a:r>
        </a:p>
        <a:p>
          <a:r>
            <a:rPr kumimoji="1" lang="ja-JP" altLang="en-US" sz="1200">
              <a:latin typeface="ＭＳ Ｐゴシック" panose="020B0600070205080204" pitchFamily="50" charset="-128"/>
              <a:ea typeface="ＭＳ Ｐゴシック" panose="020B0600070205080204" pitchFamily="50" charset="-128"/>
            </a:rPr>
            <a:t>　その主な要因は公共下水道事業等の特別会計への繰出金である。特に下水道事業は、今後も建設費に伴う起債償還金への繰出金増が見込まれるため、平成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年度から平準化債の活用により平準化を行っている。収支の見直し、事業計画の精査も行い総事業費の抑制を図っていく。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113393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38985"/>
          <a:ext cx="0" cy="163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85470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113393</xdr:rowOff>
    </xdr:from>
    <xdr:to>
      <xdr:col>82</xdr:col>
      <xdr:colOff>196850</xdr:colOff>
      <xdr:row>61</xdr:row>
      <xdr:rowOff>113393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59</xdr:row>
      <xdr:rowOff>64407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1473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119942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103415</xdr:rowOff>
    </xdr:from>
    <xdr:to>
      <xdr:col>82</xdr:col>
      <xdr:colOff>158750</xdr:colOff>
      <xdr:row>57</xdr:row>
      <xdr:rowOff>33565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18143</xdr:rowOff>
    </xdr:from>
    <xdr:to>
      <xdr:col>78</xdr:col>
      <xdr:colOff>69850</xdr:colOff>
      <xdr:row>59</xdr:row>
      <xdr:rowOff>64407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9622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13805</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18143</xdr:rowOff>
    </xdr:from>
    <xdr:to>
      <xdr:col>73</xdr:col>
      <xdr:colOff>180975</xdr:colOff>
      <xdr:row>59</xdr:row>
      <xdr:rowOff>107950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9622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65315</xdr:rowOff>
    </xdr:from>
    <xdr:to>
      <xdr:col>74</xdr:col>
      <xdr:colOff>31750</xdr:colOff>
      <xdr:row>58</xdr:row>
      <xdr:rowOff>166915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151692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60</xdr:row>
      <xdr:rowOff>12700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22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119743</xdr:rowOff>
    </xdr:from>
    <xdr:to>
      <xdr:col>69</xdr:col>
      <xdr:colOff>142875</xdr:colOff>
      <xdr:row>59</xdr:row>
      <xdr:rowOff>49893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60070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83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130628</xdr:rowOff>
    </xdr:from>
    <xdr:to>
      <xdr:col>65</xdr:col>
      <xdr:colOff>53975</xdr:colOff>
      <xdr:row>59</xdr:row>
      <xdr:rowOff>60778</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7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70955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4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13607</xdr:rowOff>
    </xdr:from>
    <xdr:to>
      <xdr:col>78</xdr:col>
      <xdr:colOff>120650</xdr:colOff>
      <xdr:row>59</xdr:row>
      <xdr:rowOff>115207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99984</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21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138793</xdr:rowOff>
    </xdr:from>
    <xdr:to>
      <xdr:col>74</xdr:col>
      <xdr:colOff>31750</xdr:colOff>
      <xdr:row>58</xdr:row>
      <xdr:rowOff>68943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79120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6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補助費等の比率は、類似団体と同程度で推移しているが、令和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年度は消防事務組合・一部事務組合への負担金や水道会計補助金が減となり、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年度についても消防事務組合への負担金減（</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百万円）等により、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今後も、補助金の交付要綱に定める基準により、交付先の決算状況等に応じた補助額の設定等、適正化を図っていく。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117856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92292"/>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72136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22147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122428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2443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90424</xdr:rowOff>
    </xdr:from>
    <xdr:to>
      <xdr:col>73</xdr:col>
      <xdr:colOff>180975</xdr:colOff>
      <xdr:row>36</xdr:row>
      <xdr:rowOff>122428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262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90424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244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15003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年度以降、大型事業の実施や過疎指定を受けたことに伴う過疎債事業の実施、平成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年度の災害復旧に伴う市債の償還も影響し、高い比率で推移している。今後、新庁舎建設や防災無線デジタル化等に伴う償還額の更なる増加が見込まれるため、令和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年度では元年度に続き繰上償還を実施した（</a:t>
          </a:r>
          <a:r>
            <a:rPr kumimoji="1" lang="en-US" altLang="ja-JP" sz="1300">
              <a:latin typeface="ＭＳ Ｐゴシック" panose="020B0600070205080204" pitchFamily="50" charset="-128"/>
              <a:ea typeface="ＭＳ Ｐゴシック" panose="020B0600070205080204" pitchFamily="50" charset="-128"/>
            </a:rPr>
            <a:t>1,071</a:t>
          </a:r>
          <a:r>
            <a:rPr kumimoji="1" lang="ja-JP" altLang="en-US" sz="1300">
              <a:latin typeface="ＭＳ Ｐゴシック" panose="020B0600070205080204" pitchFamily="50" charset="-128"/>
              <a:ea typeface="ＭＳ Ｐゴシック" panose="020B0600070205080204" pitchFamily="50" charset="-128"/>
            </a:rPr>
            <a:t>百万円）。</a:t>
          </a:r>
        </a:p>
        <a:p>
          <a:r>
            <a:rPr kumimoji="1" lang="ja-JP" altLang="en-US" sz="1300">
              <a:latin typeface="ＭＳ Ｐゴシック" panose="020B0600070205080204" pitchFamily="50" charset="-128"/>
              <a:ea typeface="ＭＳ Ｐゴシック" panose="020B0600070205080204" pitchFamily="50" charset="-128"/>
            </a:rPr>
            <a:t>　引き続き新規発行額が償還額以内となるよう起債対象事業の精査・調整を行い、市債残高の抑制に努める。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149860</xdr:rowOff>
    </xdr:from>
    <xdr:to>
      <xdr:col>24</xdr:col>
      <xdr:colOff>25400</xdr:colOff>
      <xdr:row>80</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49426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64787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149860</xdr:rowOff>
    </xdr:from>
    <xdr:to>
      <xdr:col>24</xdr:col>
      <xdr:colOff>114300</xdr:colOff>
      <xdr:row>72</xdr:row>
      <xdr:rowOff>149860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83565</xdr:rowOff>
    </xdr:from>
    <xdr:to>
      <xdr:col>24</xdr:col>
      <xdr:colOff>25400</xdr:colOff>
      <xdr:row>79</xdr:row>
      <xdr:rowOff>156718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628115"/>
          <a:ext cx="8382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124731</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156718</xdr:rowOff>
    </xdr:from>
    <xdr:to>
      <xdr:col>19</xdr:col>
      <xdr:colOff>187325</xdr:colOff>
      <xdr:row>80</xdr:row>
      <xdr:rowOff>94996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7012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94996</xdr:rowOff>
    </xdr:from>
    <xdr:to>
      <xdr:col>15</xdr:col>
      <xdr:colOff>98425</xdr:colOff>
      <xdr:row>80</xdr:row>
      <xdr:rowOff>159004</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8109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159004</xdr:rowOff>
    </xdr:from>
    <xdr:to>
      <xdr:col>11</xdr:col>
      <xdr:colOff>9525</xdr:colOff>
      <xdr:row>80</xdr:row>
      <xdr:rowOff>168148</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8750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101346</xdr:rowOff>
    </xdr:from>
    <xdr:to>
      <xdr:col>11</xdr:col>
      <xdr:colOff>60325</xdr:colOff>
      <xdr:row>78</xdr:row>
      <xdr:rowOff>31496</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41673</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41673</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32765</xdr:rowOff>
    </xdr:from>
    <xdr:to>
      <xdr:col>24</xdr:col>
      <xdr:colOff>76200</xdr:colOff>
      <xdr:row>79</xdr:row>
      <xdr:rowOff>134365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4842</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105918</xdr:rowOff>
    </xdr:from>
    <xdr:to>
      <xdr:col>20</xdr:col>
      <xdr:colOff>38100</xdr:colOff>
      <xdr:row>80</xdr:row>
      <xdr:rowOff>36068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20845</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44196</xdr:rowOff>
    </xdr:from>
    <xdr:to>
      <xdr:col>15</xdr:col>
      <xdr:colOff>149225</xdr:colOff>
      <xdr:row>80</xdr:row>
      <xdr:rowOff>145796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130573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108204</xdr:rowOff>
    </xdr:from>
    <xdr:to>
      <xdr:col>11</xdr:col>
      <xdr:colOff>60325</xdr:colOff>
      <xdr:row>81</xdr:row>
      <xdr:rowOff>38354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8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23131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91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117348</xdr:rowOff>
    </xdr:from>
    <xdr:to>
      <xdr:col>6</xdr:col>
      <xdr:colOff>171450</xdr:colOff>
      <xdr:row>81</xdr:row>
      <xdr:rowOff>47498</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32275</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91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平成</a:t>
          </a:r>
          <a:r>
            <a:rPr kumimoji="1" lang="en-US" altLang="ja-JP" sz="1250">
              <a:latin typeface="ＭＳ Ｐゴシック" panose="020B0600070205080204" pitchFamily="50" charset="-128"/>
              <a:ea typeface="ＭＳ Ｐゴシック" panose="020B0600070205080204" pitchFamily="50" charset="-128"/>
            </a:rPr>
            <a:t>27</a:t>
          </a:r>
          <a:r>
            <a:rPr kumimoji="1" lang="ja-JP" altLang="en-US" sz="1250">
              <a:latin typeface="ＭＳ Ｐゴシック" panose="020B0600070205080204" pitchFamily="50" charset="-128"/>
              <a:ea typeface="ＭＳ Ｐゴシック" panose="020B0600070205080204" pitchFamily="50" charset="-128"/>
            </a:rPr>
            <a:t>年度以降、公債費以外の比率は類似団体平均を下回って推移している。令和</a:t>
          </a:r>
          <a:r>
            <a:rPr kumimoji="1" lang="en-US" altLang="ja-JP" sz="1250">
              <a:latin typeface="ＭＳ Ｐゴシック" panose="020B0600070205080204" pitchFamily="50" charset="-128"/>
              <a:ea typeface="ＭＳ Ｐゴシック" panose="020B0600070205080204" pitchFamily="50" charset="-128"/>
            </a:rPr>
            <a:t>3</a:t>
          </a:r>
          <a:r>
            <a:rPr kumimoji="1" lang="ja-JP" altLang="en-US" sz="1250">
              <a:latin typeface="ＭＳ Ｐゴシック" panose="020B0600070205080204" pitchFamily="50" charset="-128"/>
              <a:ea typeface="ＭＳ Ｐゴシック" panose="020B0600070205080204" pitchFamily="50" charset="-128"/>
            </a:rPr>
            <a:t>年度は、繰出金、物件費の増が目立ち、全体として経常支出額（分子）は</a:t>
          </a:r>
          <a:r>
            <a:rPr kumimoji="1" lang="en-US" altLang="ja-JP" sz="1250">
              <a:latin typeface="ＭＳ Ｐゴシック" panose="020B0600070205080204" pitchFamily="50" charset="-128"/>
              <a:ea typeface="ＭＳ Ｐゴシック" panose="020B0600070205080204" pitchFamily="50" charset="-128"/>
            </a:rPr>
            <a:t>48</a:t>
          </a:r>
          <a:r>
            <a:rPr kumimoji="1" lang="ja-JP" altLang="en-US" sz="1250">
              <a:latin typeface="ＭＳ Ｐゴシック" panose="020B0600070205080204" pitchFamily="50" charset="-128"/>
              <a:ea typeface="ＭＳ Ｐゴシック" panose="020B0600070205080204" pitchFamily="50" charset="-128"/>
            </a:rPr>
            <a:t>百万円の増となった。一方、経常収入額（分母）は</a:t>
          </a:r>
          <a:r>
            <a:rPr kumimoji="1" lang="en-US" altLang="ja-JP" sz="1250">
              <a:latin typeface="ＭＳ Ｐゴシック" panose="020B0600070205080204" pitchFamily="50" charset="-128"/>
              <a:ea typeface="ＭＳ Ｐゴシック" panose="020B0600070205080204" pitchFamily="50" charset="-128"/>
            </a:rPr>
            <a:t>447</a:t>
          </a:r>
          <a:r>
            <a:rPr kumimoji="1" lang="ja-JP" altLang="en-US" sz="1250">
              <a:latin typeface="ＭＳ Ｐゴシック" panose="020B0600070205080204" pitchFamily="50" charset="-128"/>
              <a:ea typeface="ＭＳ Ｐゴシック" panose="020B0600070205080204" pitchFamily="50" charset="-128"/>
            </a:rPr>
            <a:t>百万円増となり、全体的に比率は減少した。</a:t>
          </a:r>
        </a:p>
        <a:p>
          <a:r>
            <a:rPr kumimoji="1" lang="ja-JP" altLang="en-US" sz="1250">
              <a:latin typeface="ＭＳ Ｐゴシック" panose="020B0600070205080204" pitchFamily="50" charset="-128"/>
              <a:ea typeface="ＭＳ Ｐゴシック" panose="020B0600070205080204" pitchFamily="50" charset="-128"/>
            </a:rPr>
            <a:t>　類似団体平均を下回る要因は人件費、物件費、補助費等によるものであるが、扶助費、繰出金等の伸びも抑えていく必要がある。今後も対象事業の精査、計画の見直しにより経費の抑制に努める。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80</xdr:row>
      <xdr:rowOff>72137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31420"/>
          <a:ext cx="0" cy="115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44214</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72137</xdr:rowOff>
    </xdr:from>
    <xdr:to>
      <xdr:col>82</xdr:col>
      <xdr:colOff>196850</xdr:colOff>
      <xdr:row>80</xdr:row>
      <xdr:rowOff>72137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106426</xdr:rowOff>
    </xdr:from>
    <xdr:to>
      <xdr:col>82</xdr:col>
      <xdr:colOff>107950</xdr:colOff>
      <xdr:row>76</xdr:row>
      <xdr:rowOff>21844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29651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11701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41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39624</xdr:rowOff>
    </xdr:from>
    <xdr:to>
      <xdr:col>82</xdr:col>
      <xdr:colOff>158750</xdr:colOff>
      <xdr:row>76</xdr:row>
      <xdr:rowOff>141224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76</xdr:row>
      <xdr:rowOff>35561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0520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127000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0657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96774</xdr:rowOff>
    </xdr:from>
    <xdr:to>
      <xdr:col>74</xdr:col>
      <xdr:colOff>31750</xdr:colOff>
      <xdr:row>78</xdr:row>
      <xdr:rowOff>26924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76</xdr:row>
      <xdr:rowOff>127000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1023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55626</xdr:rowOff>
    </xdr:from>
    <xdr:to>
      <xdr:col>69</xdr:col>
      <xdr:colOff>142875</xdr:colOff>
      <xdr:row>77</xdr:row>
      <xdr:rowOff>157226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55626</xdr:rowOff>
    </xdr:from>
    <xdr:to>
      <xdr:col>82</xdr:col>
      <xdr:colOff>158750</xdr:colOff>
      <xdr:row>75</xdr:row>
      <xdr:rowOff>157226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72153</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275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142494</xdr:rowOff>
    </xdr:from>
    <xdr:to>
      <xdr:col>78</xdr:col>
      <xdr:colOff>120650</xdr:colOff>
      <xdr:row>76</xdr:row>
      <xdr:rowOff>72644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82821</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96537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76200</xdr:rowOff>
    </xdr:from>
    <xdr:to>
      <xdr:col>69</xdr:col>
      <xdr:colOff>142875</xdr:colOff>
      <xdr:row>77</xdr:row>
      <xdr:rowOff>6350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133113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58332</xdr:rowOff>
    </xdr:from>
    <xdr:to>
      <xdr:col>29</xdr:col>
      <xdr:colOff>127000</xdr:colOff>
      <xdr:row>18</xdr:row>
      <xdr:rowOff>47583</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1907"/>
          <a:ext cx="0" cy="1189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19660</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47583</xdr:rowOff>
    </xdr:from>
    <xdr:to>
      <xdr:col>30</xdr:col>
      <xdr:colOff>25400</xdr:colOff>
      <xdr:row>18</xdr:row>
      <xdr:rowOff>47583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81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144709</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3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58332</xdr:rowOff>
    </xdr:from>
    <xdr:to>
      <xdr:col>30</xdr:col>
      <xdr:colOff>25400</xdr:colOff>
      <xdr:row>11</xdr:row>
      <xdr:rowOff>58332</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1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154120</xdr:rowOff>
    </xdr:from>
    <xdr:to>
      <xdr:col>29</xdr:col>
      <xdr:colOff>127000</xdr:colOff>
      <xdr:row>16</xdr:row>
      <xdr:rowOff>163799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44945"/>
          <a:ext cx="647700" cy="9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152686</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435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9159</xdr:rowOff>
    </xdr:from>
    <xdr:to>
      <xdr:col>29</xdr:col>
      <xdr:colOff>177800</xdr:colOff>
      <xdr:row>17</xdr:row>
      <xdr:rowOff>110759</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71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163799</xdr:rowOff>
    </xdr:from>
    <xdr:to>
      <xdr:col>26</xdr:col>
      <xdr:colOff>50800</xdr:colOff>
      <xdr:row>17</xdr:row>
      <xdr:rowOff>6810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954624"/>
          <a:ext cx="698500" cy="14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157553</xdr:rowOff>
    </xdr:from>
    <xdr:to>
      <xdr:col>26</xdr:col>
      <xdr:colOff>101600</xdr:colOff>
      <xdr:row>17</xdr:row>
      <xdr:rowOff>87703</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48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72480</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34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170437</xdr:rowOff>
    </xdr:from>
    <xdr:to>
      <xdr:col>22</xdr:col>
      <xdr:colOff>114300</xdr:colOff>
      <xdr:row>17</xdr:row>
      <xdr:rowOff>6810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606800" y="2961262"/>
          <a:ext cx="698500" cy="7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167762</xdr:rowOff>
    </xdr:from>
    <xdr:to>
      <xdr:col>22</xdr:col>
      <xdr:colOff>165100</xdr:colOff>
      <xdr:row>17</xdr:row>
      <xdr:rowOff>97912</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58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82689</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4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167790</xdr:rowOff>
    </xdr:from>
    <xdr:to>
      <xdr:col>18</xdr:col>
      <xdr:colOff>177800</xdr:colOff>
      <xdr:row>16</xdr:row>
      <xdr:rowOff>170437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2958615"/>
          <a:ext cx="698500" cy="2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5383</xdr:rowOff>
    </xdr:from>
    <xdr:to>
      <xdr:col>19</xdr:col>
      <xdr:colOff>38100</xdr:colOff>
      <xdr:row>17</xdr:row>
      <xdr:rowOff>106983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67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91760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305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9868</xdr:rowOff>
    </xdr:from>
    <xdr:to>
      <xdr:col>15</xdr:col>
      <xdr:colOff>101600</xdr:colOff>
      <xdr:row>17</xdr:row>
      <xdr:rowOff>111468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96245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305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103320</xdr:rowOff>
    </xdr:from>
    <xdr:to>
      <xdr:col>29</xdr:col>
      <xdr:colOff>177800</xdr:colOff>
      <xdr:row>17</xdr:row>
      <xdr:rowOff>33470</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894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119847</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739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112999</xdr:rowOff>
    </xdr:from>
    <xdr:to>
      <xdr:col>26</xdr:col>
      <xdr:colOff>101600</xdr:colOff>
      <xdr:row>17</xdr:row>
      <xdr:rowOff>43149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903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53326</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672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127460</xdr:rowOff>
    </xdr:from>
    <xdr:to>
      <xdr:col>22</xdr:col>
      <xdr:colOff>165100</xdr:colOff>
      <xdr:row>17</xdr:row>
      <xdr:rowOff>57610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18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67787</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26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119637</xdr:rowOff>
    </xdr:from>
    <xdr:to>
      <xdr:col>19</xdr:col>
      <xdr:colOff>38100</xdr:colOff>
      <xdr:row>17</xdr:row>
      <xdr:rowOff>49787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10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59964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267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116990</xdr:rowOff>
    </xdr:from>
    <xdr:to>
      <xdr:col>15</xdr:col>
      <xdr:colOff>101600</xdr:colOff>
      <xdr:row>17</xdr:row>
      <xdr:rowOff>47140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07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57317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2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18872</xdr:rowOff>
    </xdr:from>
    <xdr:to>
      <xdr:col>29</xdr:col>
      <xdr:colOff>127000</xdr:colOff>
      <xdr:row>38</xdr:row>
      <xdr:rowOff>136468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286322"/>
          <a:ext cx="0" cy="13177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108545</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136468</xdr:rowOff>
    </xdr:from>
    <xdr:to>
      <xdr:col>30</xdr:col>
      <xdr:colOff>25400</xdr:colOff>
      <xdr:row>38</xdr:row>
      <xdr:rowOff>136468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105249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6029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18872</xdr:rowOff>
    </xdr:from>
    <xdr:to>
      <xdr:col>30</xdr:col>
      <xdr:colOff>25400</xdr:colOff>
      <xdr:row>34</xdr:row>
      <xdr:rowOff>18872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286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219507</xdr:rowOff>
    </xdr:from>
    <xdr:to>
      <xdr:col>29</xdr:col>
      <xdr:colOff>127000</xdr:colOff>
      <xdr:row>35</xdr:row>
      <xdr:rowOff>294087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829857"/>
          <a:ext cx="647700" cy="74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116933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70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144856</xdr:rowOff>
    </xdr:from>
    <xdr:to>
      <xdr:col>29</xdr:col>
      <xdr:colOff>177800</xdr:colOff>
      <xdr:row>37</xdr:row>
      <xdr:rowOff>75006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195809</xdr:rowOff>
    </xdr:from>
    <xdr:to>
      <xdr:col>26</xdr:col>
      <xdr:colOff>50800</xdr:colOff>
      <xdr:row>35</xdr:row>
      <xdr:rowOff>294087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806159"/>
          <a:ext cx="698500" cy="98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129940</xdr:rowOff>
    </xdr:from>
    <xdr:to>
      <xdr:col>26</xdr:col>
      <xdr:colOff>101600</xdr:colOff>
      <xdr:row>37</xdr:row>
      <xdr:rowOff>60090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83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44867</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6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172834</xdr:rowOff>
    </xdr:from>
    <xdr:to>
      <xdr:col>22</xdr:col>
      <xdr:colOff>114300</xdr:colOff>
      <xdr:row>35</xdr:row>
      <xdr:rowOff>195809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783184"/>
          <a:ext cx="698500" cy="22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129369</xdr:rowOff>
    </xdr:from>
    <xdr:to>
      <xdr:col>22</xdr:col>
      <xdr:colOff>165100</xdr:colOff>
      <xdr:row>37</xdr:row>
      <xdr:rowOff>59519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82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44296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6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172834</xdr:rowOff>
    </xdr:from>
    <xdr:to>
      <xdr:col>18</xdr:col>
      <xdr:colOff>177800</xdr:colOff>
      <xdr:row>35</xdr:row>
      <xdr:rowOff>191922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783184"/>
          <a:ext cx="698500" cy="19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137464</xdr:rowOff>
    </xdr:from>
    <xdr:to>
      <xdr:col>19</xdr:col>
      <xdr:colOff>38100</xdr:colOff>
      <xdr:row>37</xdr:row>
      <xdr:rowOff>67614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90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52391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7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125158</xdr:rowOff>
    </xdr:from>
    <xdr:to>
      <xdr:col>15</xdr:col>
      <xdr:colOff>101600</xdr:colOff>
      <xdr:row>37</xdr:row>
      <xdr:rowOff>55308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8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40085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168707</xdr:rowOff>
    </xdr:from>
    <xdr:to>
      <xdr:col>29</xdr:col>
      <xdr:colOff>177800</xdr:colOff>
      <xdr:row>35</xdr:row>
      <xdr:rowOff>270307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779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13784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6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243287</xdr:rowOff>
    </xdr:from>
    <xdr:to>
      <xdr:col>26</xdr:col>
      <xdr:colOff>101600</xdr:colOff>
      <xdr:row>36</xdr:row>
      <xdr:rowOff>1987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53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12164</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622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145009</xdr:rowOff>
    </xdr:from>
    <xdr:to>
      <xdr:col>22</xdr:col>
      <xdr:colOff>165100</xdr:colOff>
      <xdr:row>35</xdr:row>
      <xdr:rowOff>246609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755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256786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52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122034</xdr:rowOff>
    </xdr:from>
    <xdr:to>
      <xdr:col>19</xdr:col>
      <xdr:colOff>38100</xdr:colOff>
      <xdr:row>35</xdr:row>
      <xdr:rowOff>223634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732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233811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501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141122</xdr:rowOff>
    </xdr:from>
    <xdr:to>
      <xdr:col>15</xdr:col>
      <xdr:colOff>101600</xdr:colOff>
      <xdr:row>35</xdr:row>
      <xdr:rowOff>242722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75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252899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5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22,493
22,205
268.24
18,637,775
17,840,449
626,396
9,188,394
19,482,533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149575</xdr:rowOff>
    </xdr:from>
    <xdr:to>
      <xdr:col>24</xdr:col>
      <xdr:colOff>62865</xdr:colOff>
      <xdr:row>38</xdr:row>
      <xdr:rowOff>23438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64525"/>
          <a:ext cx="1270" cy="1074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27265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4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23438</xdr:rowOff>
    </xdr:from>
    <xdr:to>
      <xdr:col>24</xdr:col>
      <xdr:colOff>152400</xdr:colOff>
      <xdr:row>38</xdr:row>
      <xdr:rowOff>23438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96252</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9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149575</xdr:rowOff>
    </xdr:from>
    <xdr:to>
      <xdr:col>24</xdr:col>
      <xdr:colOff>152400</xdr:colOff>
      <xdr:row>31</xdr:row>
      <xdr:rowOff>149575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6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3557</xdr:rowOff>
    </xdr:from>
    <xdr:to>
      <xdr:col>24</xdr:col>
      <xdr:colOff>63500</xdr:colOff>
      <xdr:row>37</xdr:row>
      <xdr:rowOff>13273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47207"/>
          <a:ext cx="8382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146377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8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167950</xdr:rowOff>
    </xdr:from>
    <xdr:to>
      <xdr:col>24</xdr:col>
      <xdr:colOff>114300</xdr:colOff>
      <xdr:row>37</xdr:row>
      <xdr:rowOff>98100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13273</xdr:rowOff>
    </xdr:from>
    <xdr:to>
      <xdr:col>19</xdr:col>
      <xdr:colOff>177800</xdr:colOff>
      <xdr:row>37</xdr:row>
      <xdr:rowOff>30581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56923"/>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151948</xdr:rowOff>
    </xdr:from>
    <xdr:to>
      <xdr:col>20</xdr:col>
      <xdr:colOff>38100</xdr:colOff>
      <xdr:row>37</xdr:row>
      <xdr:rowOff>82098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73225</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4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26760</xdr:rowOff>
    </xdr:from>
    <xdr:to>
      <xdr:col>15</xdr:col>
      <xdr:colOff>50800</xdr:colOff>
      <xdr:row>37</xdr:row>
      <xdr:rowOff>30581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370410"/>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12026</xdr:rowOff>
    </xdr:from>
    <xdr:to>
      <xdr:col>15</xdr:col>
      <xdr:colOff>101600</xdr:colOff>
      <xdr:row>37</xdr:row>
      <xdr:rowOff>113626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104753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44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20942</xdr:rowOff>
    </xdr:from>
    <xdr:to>
      <xdr:col>10</xdr:col>
      <xdr:colOff>114300</xdr:colOff>
      <xdr:row>37</xdr:row>
      <xdr:rowOff>26760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364592"/>
          <a:ext cx="889000" cy="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13923</xdr:rowOff>
    </xdr:from>
    <xdr:to>
      <xdr:col>10</xdr:col>
      <xdr:colOff>165100</xdr:colOff>
      <xdr:row>37</xdr:row>
      <xdr:rowOff>115523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106650</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4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14380</xdr:rowOff>
    </xdr:from>
    <xdr:to>
      <xdr:col>6</xdr:col>
      <xdr:colOff>38100</xdr:colOff>
      <xdr:row>37</xdr:row>
      <xdr:rowOff>115980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107107</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45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124207</xdr:rowOff>
    </xdr:from>
    <xdr:to>
      <xdr:col>24</xdr:col>
      <xdr:colOff>114300</xdr:colOff>
      <xdr:row>37</xdr:row>
      <xdr:rowOff>54357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9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147084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4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133923</xdr:rowOff>
    </xdr:from>
    <xdr:to>
      <xdr:col>20</xdr:col>
      <xdr:colOff>38100</xdr:colOff>
      <xdr:row>37</xdr:row>
      <xdr:rowOff>64073</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0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80600</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08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151231</xdr:rowOff>
    </xdr:from>
    <xdr:to>
      <xdr:col>15</xdr:col>
      <xdr:colOff>101600</xdr:colOff>
      <xdr:row>37</xdr:row>
      <xdr:rowOff>81381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97908</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09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147410</xdr:rowOff>
    </xdr:from>
    <xdr:to>
      <xdr:col>10</xdr:col>
      <xdr:colOff>165100</xdr:colOff>
      <xdr:row>37</xdr:row>
      <xdr:rowOff>77560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1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94087</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09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141592</xdr:rowOff>
    </xdr:from>
    <xdr:to>
      <xdr:col>6</xdr:col>
      <xdr:colOff>38100</xdr:colOff>
      <xdr:row>37</xdr:row>
      <xdr:rowOff>71742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88269</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08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25405</xdr:rowOff>
    </xdr:from>
    <xdr:to>
      <xdr:col>24</xdr:col>
      <xdr:colOff>62865</xdr:colOff>
      <xdr:row>57</xdr:row>
      <xdr:rowOff>93911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940805"/>
          <a:ext cx="1270" cy="925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97738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93911</xdr:rowOff>
    </xdr:from>
    <xdr:to>
      <xdr:col>24</xdr:col>
      <xdr:colOff>152400</xdr:colOff>
      <xdr:row>57</xdr:row>
      <xdr:rowOff>93911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6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143532</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716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25405</xdr:rowOff>
    </xdr:from>
    <xdr:to>
      <xdr:col>24</xdr:col>
      <xdr:colOff>152400</xdr:colOff>
      <xdr:row>52</xdr:row>
      <xdr:rowOff>25405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94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167589</xdr:rowOff>
    </xdr:from>
    <xdr:to>
      <xdr:col>24</xdr:col>
      <xdr:colOff>63500</xdr:colOff>
      <xdr:row>56</xdr:row>
      <xdr:rowOff>93536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597339"/>
          <a:ext cx="838200" cy="9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21849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2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43422</xdr:rowOff>
    </xdr:from>
    <xdr:to>
      <xdr:col>24</xdr:col>
      <xdr:colOff>114300</xdr:colOff>
      <xdr:row>56</xdr:row>
      <xdr:rowOff>145022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93536</xdr:rowOff>
    </xdr:from>
    <xdr:to>
      <xdr:col>19</xdr:col>
      <xdr:colOff>177800</xdr:colOff>
      <xdr:row>56</xdr:row>
      <xdr:rowOff>137295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694736"/>
          <a:ext cx="889000" cy="4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43884</xdr:rowOff>
    </xdr:from>
    <xdr:to>
      <xdr:col>20</xdr:col>
      <xdr:colOff>38100</xdr:colOff>
      <xdr:row>56</xdr:row>
      <xdr:rowOff>145484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136611</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7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122770</xdr:rowOff>
    </xdr:from>
    <xdr:to>
      <xdr:col>15</xdr:col>
      <xdr:colOff>50800</xdr:colOff>
      <xdr:row>56</xdr:row>
      <xdr:rowOff>137295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019300" y="9723970"/>
          <a:ext cx="889000" cy="1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91922</xdr:rowOff>
    </xdr:from>
    <xdr:to>
      <xdr:col>15</xdr:col>
      <xdr:colOff>101600</xdr:colOff>
      <xdr:row>57</xdr:row>
      <xdr:rowOff>22072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13199</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122770</xdr:rowOff>
    </xdr:from>
    <xdr:to>
      <xdr:col>10</xdr:col>
      <xdr:colOff>114300</xdr:colOff>
      <xdr:row>56</xdr:row>
      <xdr:rowOff>157462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23970"/>
          <a:ext cx="889000" cy="3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105729</xdr:rowOff>
    </xdr:from>
    <xdr:to>
      <xdr:col>10</xdr:col>
      <xdr:colOff>165100</xdr:colOff>
      <xdr:row>57</xdr:row>
      <xdr:rowOff>35879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27006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79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117210</xdr:rowOff>
    </xdr:from>
    <xdr:to>
      <xdr:col>6</xdr:col>
      <xdr:colOff>38100</xdr:colOff>
      <xdr:row>57</xdr:row>
      <xdr:rowOff>47360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38487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81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116789</xdr:rowOff>
    </xdr:from>
    <xdr:to>
      <xdr:col>24</xdr:col>
      <xdr:colOff>114300</xdr:colOff>
      <xdr:row>56</xdr:row>
      <xdr:rowOff>46939</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54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139666</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39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42736</xdr:rowOff>
    </xdr:from>
    <xdr:to>
      <xdr:col>20</xdr:col>
      <xdr:colOff>38100</xdr:colOff>
      <xdr:row>56</xdr:row>
      <xdr:rowOff>144336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4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160863</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41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86495</xdr:rowOff>
    </xdr:from>
    <xdr:to>
      <xdr:col>15</xdr:col>
      <xdr:colOff>101600</xdr:colOff>
      <xdr:row>57</xdr:row>
      <xdr:rowOff>16645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33172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46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71970</xdr:rowOff>
    </xdr:from>
    <xdr:to>
      <xdr:col>10</xdr:col>
      <xdr:colOff>165100</xdr:colOff>
      <xdr:row>57</xdr:row>
      <xdr:rowOff>2120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6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18647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44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106662</xdr:rowOff>
    </xdr:from>
    <xdr:to>
      <xdr:col>6</xdr:col>
      <xdr:colOff>38100</xdr:colOff>
      <xdr:row>57</xdr:row>
      <xdr:rowOff>36812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0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53339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48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88105</xdr:rowOff>
    </xdr:from>
    <xdr:to>
      <xdr:col>24</xdr:col>
      <xdr:colOff>62865</xdr:colOff>
      <xdr:row>78</xdr:row>
      <xdr:rowOff>137985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089605"/>
          <a:ext cx="1270" cy="1421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141812</xdr:rowOff>
    </xdr:from>
    <xdr:ext cx="313932"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4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137985</xdr:rowOff>
    </xdr:from>
    <xdr:to>
      <xdr:col>24</xdr:col>
      <xdr:colOff>152400</xdr:colOff>
      <xdr:row>78</xdr:row>
      <xdr:rowOff>137985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1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34782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6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88105</xdr:rowOff>
    </xdr:from>
    <xdr:to>
      <xdr:col>24</xdr:col>
      <xdr:colOff>152400</xdr:colOff>
      <xdr:row>70</xdr:row>
      <xdr:rowOff>88105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08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58066</xdr:rowOff>
    </xdr:from>
    <xdr:to>
      <xdr:col>24</xdr:col>
      <xdr:colOff>63500</xdr:colOff>
      <xdr:row>77</xdr:row>
      <xdr:rowOff>75509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259716"/>
          <a:ext cx="838200" cy="1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66276</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6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87849</xdr:rowOff>
    </xdr:from>
    <xdr:to>
      <xdr:col>24</xdr:col>
      <xdr:colOff>114300</xdr:colOff>
      <xdr:row>78</xdr:row>
      <xdr:rowOff>17999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58066</xdr:rowOff>
    </xdr:from>
    <xdr:to>
      <xdr:col>19</xdr:col>
      <xdr:colOff>177800</xdr:colOff>
      <xdr:row>77</xdr:row>
      <xdr:rowOff>119858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259716"/>
          <a:ext cx="889000" cy="6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75161</xdr:rowOff>
    </xdr:from>
    <xdr:to>
      <xdr:col>20</xdr:col>
      <xdr:colOff>38100</xdr:colOff>
      <xdr:row>78</xdr:row>
      <xdr:rowOff>5311</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167888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36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103787</xdr:rowOff>
    </xdr:from>
    <xdr:to>
      <xdr:col>15</xdr:col>
      <xdr:colOff>50800</xdr:colOff>
      <xdr:row>77</xdr:row>
      <xdr:rowOff>119858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05437"/>
          <a:ext cx="889000" cy="1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121064</xdr:rowOff>
    </xdr:from>
    <xdr:to>
      <xdr:col>15</xdr:col>
      <xdr:colOff>101600</xdr:colOff>
      <xdr:row>78</xdr:row>
      <xdr:rowOff>51214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42341</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41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103787</xdr:rowOff>
    </xdr:from>
    <xdr:to>
      <xdr:col>10</xdr:col>
      <xdr:colOff>114300</xdr:colOff>
      <xdr:row>77</xdr:row>
      <xdr:rowOff>110485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05437"/>
          <a:ext cx="889000" cy="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112995</xdr:rowOff>
    </xdr:from>
    <xdr:to>
      <xdr:col>10</xdr:col>
      <xdr:colOff>165100</xdr:colOff>
      <xdr:row>78</xdr:row>
      <xdr:rowOff>43145</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34272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4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97839</xdr:rowOff>
    </xdr:from>
    <xdr:to>
      <xdr:col>6</xdr:col>
      <xdr:colOff>38100</xdr:colOff>
      <xdr:row>78</xdr:row>
      <xdr:rowOff>27989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19116</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39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24709</xdr:rowOff>
    </xdr:from>
    <xdr:to>
      <xdr:col>24</xdr:col>
      <xdr:colOff>114300</xdr:colOff>
      <xdr:row>77</xdr:row>
      <xdr:rowOff>126309</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47586</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07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7266</xdr:rowOff>
    </xdr:from>
    <xdr:to>
      <xdr:col>20</xdr:col>
      <xdr:colOff>38100</xdr:colOff>
      <xdr:row>77</xdr:row>
      <xdr:rowOff>108866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0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125393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9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69058</xdr:rowOff>
    </xdr:from>
    <xdr:to>
      <xdr:col>15</xdr:col>
      <xdr:colOff>101600</xdr:colOff>
      <xdr:row>77</xdr:row>
      <xdr:rowOff>170658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7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15735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04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52987</xdr:rowOff>
    </xdr:from>
    <xdr:to>
      <xdr:col>10</xdr:col>
      <xdr:colOff>165100</xdr:colOff>
      <xdr:row>77</xdr:row>
      <xdr:rowOff>154587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5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171114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02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59685</xdr:rowOff>
    </xdr:from>
    <xdr:to>
      <xdr:col>6</xdr:col>
      <xdr:colOff>38100</xdr:colOff>
      <xdr:row>77</xdr:row>
      <xdr:rowOff>161285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6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6362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03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56921</xdr:rowOff>
    </xdr:from>
    <xdr:to>
      <xdr:col>24</xdr:col>
      <xdr:colOff>62865</xdr:colOff>
      <xdr:row>98</xdr:row>
      <xdr:rowOff>114071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658871"/>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117898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1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114071</xdr:rowOff>
    </xdr:from>
    <xdr:to>
      <xdr:col>24</xdr:col>
      <xdr:colOff>152400</xdr:colOff>
      <xdr:row>98</xdr:row>
      <xdr:rowOff>114071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1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3598</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43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56921</xdr:rowOff>
    </xdr:from>
    <xdr:to>
      <xdr:col>24</xdr:col>
      <xdr:colOff>152400</xdr:colOff>
      <xdr:row>91</xdr:row>
      <xdr:rowOff>56921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81349</xdr:rowOff>
    </xdr:from>
    <xdr:to>
      <xdr:col>24</xdr:col>
      <xdr:colOff>63500</xdr:colOff>
      <xdr:row>96</xdr:row>
      <xdr:rowOff>80015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369099"/>
          <a:ext cx="838200" cy="17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140192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4279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161765</xdr:rowOff>
    </xdr:from>
    <xdr:to>
      <xdr:col>24</xdr:col>
      <xdr:colOff>114300</xdr:colOff>
      <xdr:row>96</xdr:row>
      <xdr:rowOff>91915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4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80015</xdr:rowOff>
    </xdr:from>
    <xdr:to>
      <xdr:col>19</xdr:col>
      <xdr:colOff>177800</xdr:colOff>
      <xdr:row>96</xdr:row>
      <xdr:rowOff>130412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539215"/>
          <a:ext cx="889000" cy="5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113340</xdr:rowOff>
    </xdr:from>
    <xdr:to>
      <xdr:col>20</xdr:col>
      <xdr:colOff>38100</xdr:colOff>
      <xdr:row>97</xdr:row>
      <xdr:rowOff>43490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7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34617</xdr:rowOff>
    </xdr:from>
    <xdr:ext cx="599010"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497795" y="1666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130412</xdr:rowOff>
    </xdr:from>
    <xdr:to>
      <xdr:col>15</xdr:col>
      <xdr:colOff>50800</xdr:colOff>
      <xdr:row>96</xdr:row>
      <xdr:rowOff>159379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589612"/>
          <a:ext cx="889000" cy="2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111852</xdr:rowOff>
    </xdr:from>
    <xdr:to>
      <xdr:col>15</xdr:col>
      <xdr:colOff>101600</xdr:colOff>
      <xdr:row>97</xdr:row>
      <xdr:rowOff>42002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33129</xdr:rowOff>
    </xdr:from>
    <xdr:ext cx="599010"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08795" y="1666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159379</xdr:rowOff>
    </xdr:from>
    <xdr:to>
      <xdr:col>10</xdr:col>
      <xdr:colOff>114300</xdr:colOff>
      <xdr:row>97</xdr:row>
      <xdr:rowOff>22605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618579"/>
          <a:ext cx="889000" cy="3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140655</xdr:rowOff>
    </xdr:from>
    <xdr:to>
      <xdr:col>10</xdr:col>
      <xdr:colOff>165100</xdr:colOff>
      <xdr:row>97</xdr:row>
      <xdr:rowOff>70805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9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61932</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19795" y="1669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144554</xdr:rowOff>
    </xdr:from>
    <xdr:to>
      <xdr:col>6</xdr:col>
      <xdr:colOff>38100</xdr:colOff>
      <xdr:row>97</xdr:row>
      <xdr:rowOff>74704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65831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30795" y="16696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30549</xdr:rowOff>
    </xdr:from>
    <xdr:to>
      <xdr:col>24</xdr:col>
      <xdr:colOff>114300</xdr:colOff>
      <xdr:row>95</xdr:row>
      <xdr:rowOff>132149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53426</xdr:rowOff>
    </xdr:from>
    <xdr:ext cx="599010"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16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29215</xdr:rowOff>
    </xdr:from>
    <xdr:to>
      <xdr:col>20</xdr:col>
      <xdr:colOff>38100</xdr:colOff>
      <xdr:row>96</xdr:row>
      <xdr:rowOff>130815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48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147342</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497795" y="1626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79612</xdr:rowOff>
    </xdr:from>
    <xdr:to>
      <xdr:col>15</xdr:col>
      <xdr:colOff>101600</xdr:colOff>
      <xdr:row>97</xdr:row>
      <xdr:rowOff>9762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53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26289</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08795" y="1631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108579</xdr:rowOff>
    </xdr:from>
    <xdr:to>
      <xdr:col>10</xdr:col>
      <xdr:colOff>165100</xdr:colOff>
      <xdr:row>97</xdr:row>
      <xdr:rowOff>38729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5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55256</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19795" y="1634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143255</xdr:rowOff>
    </xdr:from>
    <xdr:to>
      <xdr:col>6</xdr:col>
      <xdr:colOff>38100</xdr:colOff>
      <xdr:row>97</xdr:row>
      <xdr:rowOff>73405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60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89932</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30795" y="1637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45197</xdr:rowOff>
    </xdr:from>
    <xdr:to>
      <xdr:col>54</xdr:col>
      <xdr:colOff>189865</xdr:colOff>
      <xdr:row>39</xdr:row>
      <xdr:rowOff>126053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60147"/>
          <a:ext cx="1270" cy="145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129880</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81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126053</xdr:rowOff>
    </xdr:from>
    <xdr:to>
      <xdr:col>55</xdr:col>
      <xdr:colOff>88900</xdr:colOff>
      <xdr:row>39</xdr:row>
      <xdr:rowOff>126053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812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163324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45197</xdr:rowOff>
    </xdr:from>
    <xdr:to>
      <xdr:col>55</xdr:col>
      <xdr:colOff>88900</xdr:colOff>
      <xdr:row>31</xdr:row>
      <xdr:rowOff>45197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6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122616</xdr:rowOff>
    </xdr:from>
    <xdr:to>
      <xdr:col>55</xdr:col>
      <xdr:colOff>0</xdr:colOff>
      <xdr:row>37</xdr:row>
      <xdr:rowOff>48138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5609016"/>
          <a:ext cx="838200" cy="78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34957</xdr:rowOff>
    </xdr:from>
    <xdr:ext cx="534377"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378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56530</xdr:rowOff>
    </xdr:from>
    <xdr:to>
      <xdr:col>55</xdr:col>
      <xdr:colOff>50800</xdr:colOff>
      <xdr:row>37</xdr:row>
      <xdr:rowOff>158130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40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122616</xdr:rowOff>
    </xdr:from>
    <xdr:to>
      <xdr:col>50</xdr:col>
      <xdr:colOff>114300</xdr:colOff>
      <xdr:row>37</xdr:row>
      <xdr:rowOff>104023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609016"/>
          <a:ext cx="889000" cy="83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109802</xdr:rowOff>
    </xdr:from>
    <xdr:to>
      <xdr:col>50</xdr:col>
      <xdr:colOff>165100</xdr:colOff>
      <xdr:row>33</xdr:row>
      <xdr:rowOff>39952</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55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31079</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688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104023</xdr:rowOff>
    </xdr:from>
    <xdr:to>
      <xdr:col>45</xdr:col>
      <xdr:colOff>177800</xdr:colOff>
      <xdr:row>37</xdr:row>
      <xdr:rowOff>108542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447673"/>
          <a:ext cx="8890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32200</xdr:rowOff>
    </xdr:from>
    <xdr:to>
      <xdr:col>46</xdr:col>
      <xdr:colOff>38100</xdr:colOff>
      <xdr:row>38</xdr:row>
      <xdr:rowOff>133800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54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124927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83111" y="66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108542</xdr:rowOff>
    </xdr:from>
    <xdr:to>
      <xdr:col>41</xdr:col>
      <xdr:colOff>50800</xdr:colOff>
      <xdr:row>37</xdr:row>
      <xdr:rowOff>127760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52192"/>
          <a:ext cx="889000" cy="1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87581</xdr:rowOff>
    </xdr:from>
    <xdr:to>
      <xdr:col>41</xdr:col>
      <xdr:colOff>101600</xdr:colOff>
      <xdr:row>39</xdr:row>
      <xdr:rowOff>17731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60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8858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69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113474</xdr:rowOff>
    </xdr:from>
    <xdr:to>
      <xdr:col>36</xdr:col>
      <xdr:colOff>165100</xdr:colOff>
      <xdr:row>39</xdr:row>
      <xdr:rowOff>43624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62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34751</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72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168788</xdr:rowOff>
    </xdr:from>
    <xdr:to>
      <xdr:col>55</xdr:col>
      <xdr:colOff>50800</xdr:colOff>
      <xdr:row>37</xdr:row>
      <xdr:rowOff>98938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4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20215</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19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71816</xdr:rowOff>
    </xdr:from>
    <xdr:to>
      <xdr:col>50</xdr:col>
      <xdr:colOff>165100</xdr:colOff>
      <xdr:row>33</xdr:row>
      <xdr:rowOff>1966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5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18493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33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53223</xdr:rowOff>
    </xdr:from>
    <xdr:to>
      <xdr:col>46</xdr:col>
      <xdr:colOff>38100</xdr:colOff>
      <xdr:row>37</xdr:row>
      <xdr:rowOff>154823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9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171350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1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57742</xdr:rowOff>
    </xdr:from>
    <xdr:to>
      <xdr:col>41</xdr:col>
      <xdr:colOff>101600</xdr:colOff>
      <xdr:row>37</xdr:row>
      <xdr:rowOff>159342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40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4419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17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76960</xdr:rowOff>
    </xdr:from>
    <xdr:to>
      <xdr:col>36</xdr:col>
      <xdr:colOff>165100</xdr:colOff>
      <xdr:row>38</xdr:row>
      <xdr:rowOff>7110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42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23637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19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36533</xdr:rowOff>
    </xdr:from>
    <xdr:to>
      <xdr:col>54</xdr:col>
      <xdr:colOff>189865</xdr:colOff>
      <xdr:row>58</xdr:row>
      <xdr:rowOff>99809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609033"/>
          <a:ext cx="1270" cy="143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103636</xdr:rowOff>
    </xdr:from>
    <xdr:ext cx="469744"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4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99809</xdr:rowOff>
    </xdr:from>
    <xdr:to>
      <xdr:col>55</xdr:col>
      <xdr:colOff>88900</xdr:colOff>
      <xdr:row>58</xdr:row>
      <xdr:rowOff>99809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4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154660</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84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36533</xdr:rowOff>
    </xdr:from>
    <xdr:to>
      <xdr:col>55</xdr:col>
      <xdr:colOff>88900</xdr:colOff>
      <xdr:row>50</xdr:row>
      <xdr:rowOff>36533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609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51277</xdr:rowOff>
    </xdr:from>
    <xdr:to>
      <xdr:col>55</xdr:col>
      <xdr:colOff>0</xdr:colOff>
      <xdr:row>56</xdr:row>
      <xdr:rowOff>117046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481027"/>
          <a:ext cx="838200" cy="23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84339</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68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105912</xdr:rowOff>
    </xdr:from>
    <xdr:to>
      <xdr:col>55</xdr:col>
      <xdr:colOff>50800</xdr:colOff>
      <xdr:row>57</xdr:row>
      <xdr:rowOff>36062</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51277</xdr:rowOff>
    </xdr:from>
    <xdr:to>
      <xdr:col>50</xdr:col>
      <xdr:colOff>114300</xdr:colOff>
      <xdr:row>56</xdr:row>
      <xdr:rowOff>26077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481027"/>
          <a:ext cx="889000" cy="14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43354</xdr:rowOff>
    </xdr:from>
    <xdr:to>
      <xdr:col>50</xdr:col>
      <xdr:colOff>165100</xdr:colOff>
      <xdr:row>56</xdr:row>
      <xdr:rowOff>144954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136081</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73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26077</xdr:rowOff>
    </xdr:from>
    <xdr:to>
      <xdr:col>45</xdr:col>
      <xdr:colOff>177800</xdr:colOff>
      <xdr:row>57</xdr:row>
      <xdr:rowOff>101488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627277"/>
          <a:ext cx="889000" cy="24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69295</xdr:rowOff>
    </xdr:from>
    <xdr:to>
      <xdr:col>46</xdr:col>
      <xdr:colOff>38100</xdr:colOff>
      <xdr:row>56</xdr:row>
      <xdr:rowOff>170895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162022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76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57445</xdr:rowOff>
    </xdr:from>
    <xdr:to>
      <xdr:col>41</xdr:col>
      <xdr:colOff>50800</xdr:colOff>
      <xdr:row>57</xdr:row>
      <xdr:rowOff>101488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830095"/>
          <a:ext cx="889000" cy="4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134255</xdr:rowOff>
    </xdr:from>
    <xdr:to>
      <xdr:col>41</xdr:col>
      <xdr:colOff>101600</xdr:colOff>
      <xdr:row>57</xdr:row>
      <xdr:rowOff>64405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80932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51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99616</xdr:rowOff>
    </xdr:from>
    <xdr:to>
      <xdr:col>36</xdr:col>
      <xdr:colOff>165100</xdr:colOff>
      <xdr:row>57</xdr:row>
      <xdr:rowOff>29766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70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46293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47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66246</xdr:rowOff>
    </xdr:from>
    <xdr:to>
      <xdr:col>55</xdr:col>
      <xdr:colOff>50800</xdr:colOff>
      <xdr:row>56</xdr:row>
      <xdr:rowOff>167846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66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89123</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51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477</xdr:rowOff>
    </xdr:from>
    <xdr:to>
      <xdr:col>50</xdr:col>
      <xdr:colOff>165100</xdr:colOff>
      <xdr:row>55</xdr:row>
      <xdr:rowOff>102077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43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118604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920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146727</xdr:rowOff>
    </xdr:from>
    <xdr:to>
      <xdr:col>46</xdr:col>
      <xdr:colOff>38100</xdr:colOff>
      <xdr:row>56</xdr:row>
      <xdr:rowOff>76877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5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93404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35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50688</xdr:rowOff>
    </xdr:from>
    <xdr:to>
      <xdr:col>41</xdr:col>
      <xdr:colOff>101600</xdr:colOff>
      <xdr:row>57</xdr:row>
      <xdr:rowOff>152288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2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143415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9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6645</xdr:rowOff>
    </xdr:from>
    <xdr:to>
      <xdr:col>36</xdr:col>
      <xdr:colOff>165100</xdr:colOff>
      <xdr:row>57</xdr:row>
      <xdr:rowOff>108245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77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99372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87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161468</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34418"/>
          <a:ext cx="1270" cy="125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108145</xdr:rowOff>
    </xdr:from>
    <xdr:ext cx="534377"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10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161468</xdr:rowOff>
    </xdr:from>
    <xdr:to>
      <xdr:col>55</xdr:col>
      <xdr:colOff>88900</xdr:colOff>
      <xdr:row>71</xdr:row>
      <xdr:rowOff>161468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3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12814</xdr:rowOff>
    </xdr:from>
    <xdr:to>
      <xdr:col>55</xdr:col>
      <xdr:colOff>0</xdr:colOff>
      <xdr:row>77</xdr:row>
      <xdr:rowOff>130797</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2185764"/>
          <a:ext cx="838200" cy="114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81590</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8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103163</xdr:rowOff>
    </xdr:from>
    <xdr:to>
      <xdr:col>55</xdr:col>
      <xdr:colOff>50800</xdr:colOff>
      <xdr:row>78</xdr:row>
      <xdr:rowOff>33313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0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12814</xdr:rowOff>
    </xdr:from>
    <xdr:to>
      <xdr:col>50</xdr:col>
      <xdr:colOff>114300</xdr:colOff>
      <xdr:row>73</xdr:row>
      <xdr:rowOff>122784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2185764"/>
          <a:ext cx="889000" cy="45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102412</xdr:rowOff>
    </xdr:from>
    <xdr:to>
      <xdr:col>50</xdr:col>
      <xdr:colOff>165100</xdr:colOff>
      <xdr:row>78</xdr:row>
      <xdr:rowOff>32562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23689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3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122784</xdr:rowOff>
    </xdr:from>
    <xdr:to>
      <xdr:col>45</xdr:col>
      <xdr:colOff>177800</xdr:colOff>
      <xdr:row>78</xdr:row>
      <xdr:rowOff>25540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2638634"/>
          <a:ext cx="889000" cy="76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86525</xdr:rowOff>
    </xdr:from>
    <xdr:to>
      <xdr:col>46</xdr:col>
      <xdr:colOff>38100</xdr:colOff>
      <xdr:row>78</xdr:row>
      <xdr:rowOff>16675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8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7802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38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25540</xdr:rowOff>
    </xdr:from>
    <xdr:to>
      <xdr:col>41</xdr:col>
      <xdr:colOff>50800</xdr:colOff>
      <xdr:row>78</xdr:row>
      <xdr:rowOff>116167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398640"/>
          <a:ext cx="889000" cy="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157620</xdr:rowOff>
    </xdr:from>
    <xdr:to>
      <xdr:col>41</xdr:col>
      <xdr:colOff>101600</xdr:colOff>
      <xdr:row>78</xdr:row>
      <xdr:rowOff>87770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5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78897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123140</xdr:rowOff>
    </xdr:from>
    <xdr:to>
      <xdr:col>36</xdr:col>
      <xdr:colOff>165100</xdr:colOff>
      <xdr:row>78</xdr:row>
      <xdr:rowOff>53290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2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69817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79997</xdr:rowOff>
    </xdr:from>
    <xdr:to>
      <xdr:col>55</xdr:col>
      <xdr:colOff>50800</xdr:colOff>
      <xdr:row>78</xdr:row>
      <xdr:rowOff>10147</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28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102874</xdr:rowOff>
    </xdr:from>
    <xdr:ext cx="534377"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13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133464</xdr:rowOff>
    </xdr:from>
    <xdr:to>
      <xdr:col>50</xdr:col>
      <xdr:colOff>165100</xdr:colOff>
      <xdr:row>71</xdr:row>
      <xdr:rowOff>63614</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213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80141</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39795" y="1191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71984</xdr:rowOff>
    </xdr:from>
    <xdr:to>
      <xdr:col>46</xdr:col>
      <xdr:colOff>38100</xdr:colOff>
      <xdr:row>74</xdr:row>
      <xdr:rowOff>2134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258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18661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236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146190</xdr:rowOff>
    </xdr:from>
    <xdr:to>
      <xdr:col>41</xdr:col>
      <xdr:colOff>101600</xdr:colOff>
      <xdr:row>78</xdr:row>
      <xdr:rowOff>76340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4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92867</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12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65367</xdr:rowOff>
    </xdr:from>
    <xdr:to>
      <xdr:col>36</xdr:col>
      <xdr:colOff>165100</xdr:colOff>
      <xdr:row>78</xdr:row>
      <xdr:rowOff>166967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3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158094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3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68797</xdr:rowOff>
    </xdr:from>
    <xdr:to>
      <xdr:col>54</xdr:col>
      <xdr:colOff>189865</xdr:colOff>
      <xdr:row>98</xdr:row>
      <xdr:rowOff>121069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499297"/>
          <a:ext cx="1270" cy="142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124896</xdr:rowOff>
    </xdr:from>
    <xdr:ext cx="469744"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2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121069</xdr:rowOff>
    </xdr:from>
    <xdr:to>
      <xdr:col>55</xdr:col>
      <xdr:colOff>88900</xdr:colOff>
      <xdr:row>98</xdr:row>
      <xdr:rowOff>121069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2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15474</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27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68797</xdr:rowOff>
    </xdr:from>
    <xdr:to>
      <xdr:col>55</xdr:col>
      <xdr:colOff>88900</xdr:colOff>
      <xdr:row>90</xdr:row>
      <xdr:rowOff>68797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49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43359</xdr:rowOff>
    </xdr:from>
    <xdr:to>
      <xdr:col>55</xdr:col>
      <xdr:colOff>0</xdr:colOff>
      <xdr:row>98</xdr:row>
      <xdr:rowOff>80845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45459"/>
          <a:ext cx="838200" cy="3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80554</xdr:rowOff>
    </xdr:from>
    <xdr:ext cx="534377"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39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57677</xdr:rowOff>
    </xdr:from>
    <xdr:to>
      <xdr:col>55</xdr:col>
      <xdr:colOff>50800</xdr:colOff>
      <xdr:row>97</xdr:row>
      <xdr:rowOff>159277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49518</xdr:rowOff>
    </xdr:from>
    <xdr:to>
      <xdr:col>50</xdr:col>
      <xdr:colOff>114300</xdr:colOff>
      <xdr:row>98</xdr:row>
      <xdr:rowOff>80845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8750300" y="16851618"/>
          <a:ext cx="889000" cy="3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930</xdr:rowOff>
    </xdr:from>
    <xdr:to>
      <xdr:col>50</xdr:col>
      <xdr:colOff>165100</xdr:colOff>
      <xdr:row>97</xdr:row>
      <xdr:rowOff>102530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119057</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2111" y="164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49518</xdr:rowOff>
    </xdr:from>
    <xdr:to>
      <xdr:col>45</xdr:col>
      <xdr:colOff>177800</xdr:colOff>
      <xdr:row>98</xdr:row>
      <xdr:rowOff>73969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51618"/>
          <a:ext cx="889000" cy="2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33734</xdr:rowOff>
    </xdr:from>
    <xdr:to>
      <xdr:col>46</xdr:col>
      <xdr:colOff>38100</xdr:colOff>
      <xdr:row>97</xdr:row>
      <xdr:rowOff>135334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151861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3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36971</xdr:rowOff>
    </xdr:from>
    <xdr:to>
      <xdr:col>41</xdr:col>
      <xdr:colOff>50800</xdr:colOff>
      <xdr:row>98</xdr:row>
      <xdr:rowOff>73969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839071"/>
          <a:ext cx="889000" cy="3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66201</xdr:rowOff>
    </xdr:from>
    <xdr:to>
      <xdr:col>41</xdr:col>
      <xdr:colOff>101600</xdr:colOff>
      <xdr:row>97</xdr:row>
      <xdr:rowOff>167801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12878</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4111" y="1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51557</xdr:rowOff>
    </xdr:from>
    <xdr:to>
      <xdr:col>36</xdr:col>
      <xdr:colOff>165100</xdr:colOff>
      <xdr:row>97</xdr:row>
      <xdr:rowOff>153157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8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169684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5111" y="164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164009</xdr:rowOff>
    </xdr:from>
    <xdr:to>
      <xdr:col>55</xdr:col>
      <xdr:colOff>50800</xdr:colOff>
      <xdr:row>98</xdr:row>
      <xdr:rowOff>94159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9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78936</xdr:rowOff>
    </xdr:from>
    <xdr:ext cx="534377"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70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30045</xdr:rowOff>
    </xdr:from>
    <xdr:to>
      <xdr:col>50</xdr:col>
      <xdr:colOff>165100</xdr:colOff>
      <xdr:row>98</xdr:row>
      <xdr:rowOff>131645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83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122772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72111" y="1692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170168</xdr:rowOff>
    </xdr:from>
    <xdr:to>
      <xdr:col>46</xdr:col>
      <xdr:colOff>38100</xdr:colOff>
      <xdr:row>98</xdr:row>
      <xdr:rowOff>100318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0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91445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89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23169</xdr:rowOff>
    </xdr:from>
    <xdr:to>
      <xdr:col>41</xdr:col>
      <xdr:colOff>101600</xdr:colOff>
      <xdr:row>98</xdr:row>
      <xdr:rowOff>124769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2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115896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91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157621</xdr:rowOff>
    </xdr:from>
    <xdr:to>
      <xdr:col>36</xdr:col>
      <xdr:colOff>165100</xdr:colOff>
      <xdr:row>98</xdr:row>
      <xdr:rowOff>87771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7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78898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88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138514</xdr:rowOff>
    </xdr:from>
    <xdr:to>
      <xdr:col>85</xdr:col>
      <xdr:colOff>126364</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82014"/>
          <a:ext cx="1269" cy="15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85191</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5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138514</xdr:rowOff>
    </xdr:from>
    <xdr:to>
      <xdr:col>86</xdr:col>
      <xdr:colOff>25400</xdr:colOff>
      <xdr:row>30</xdr:row>
      <xdr:rowOff>138514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8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90344</xdr:rowOff>
    </xdr:from>
    <xdr:to>
      <xdr:col>85</xdr:col>
      <xdr:colOff>127000</xdr:colOff>
      <xdr:row>39</xdr:row>
      <xdr:rowOff>21437</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605444"/>
          <a:ext cx="838200" cy="10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113265</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628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134838</xdr:rowOff>
    </xdr:from>
    <xdr:to>
      <xdr:col>85</xdr:col>
      <xdr:colOff>177800</xdr:colOff>
      <xdr:row>39</xdr:row>
      <xdr:rowOff>64988</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9420</xdr:rowOff>
    </xdr:from>
    <xdr:to>
      <xdr:col>81</xdr:col>
      <xdr:colOff>50800</xdr:colOff>
      <xdr:row>39</xdr:row>
      <xdr:rowOff>21437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695970"/>
          <a:ext cx="889000" cy="1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68555</xdr:rowOff>
    </xdr:from>
    <xdr:to>
      <xdr:col>81</xdr:col>
      <xdr:colOff>101600</xdr:colOff>
      <xdr:row>38</xdr:row>
      <xdr:rowOff>170155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15232</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35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136271</xdr:rowOff>
    </xdr:from>
    <xdr:to>
      <xdr:col>76</xdr:col>
      <xdr:colOff>114300</xdr:colOff>
      <xdr:row>39</xdr:row>
      <xdr:rowOff>9420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651371"/>
          <a:ext cx="889000" cy="4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132813</xdr:rowOff>
    </xdr:from>
    <xdr:to>
      <xdr:col>76</xdr:col>
      <xdr:colOff>165100</xdr:colOff>
      <xdr:row>39</xdr:row>
      <xdr:rowOff>62963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64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54090</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74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136271</xdr:rowOff>
    </xdr:from>
    <xdr:to>
      <xdr:col>71</xdr:col>
      <xdr:colOff>177800</xdr:colOff>
      <xdr:row>39</xdr:row>
      <xdr:rowOff>35687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651371"/>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152712</xdr:rowOff>
    </xdr:from>
    <xdr:to>
      <xdr:col>72</xdr:col>
      <xdr:colOff>38100</xdr:colOff>
      <xdr:row>39</xdr:row>
      <xdr:rowOff>82862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66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73989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760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19079</xdr:rowOff>
    </xdr:from>
    <xdr:to>
      <xdr:col>67</xdr:col>
      <xdr:colOff>101600</xdr:colOff>
      <xdr:row>39</xdr:row>
      <xdr:rowOff>120679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111806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79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39544</xdr:rowOff>
    </xdr:from>
    <xdr:to>
      <xdr:col>85</xdr:col>
      <xdr:colOff>177800</xdr:colOff>
      <xdr:row>38</xdr:row>
      <xdr:rowOff>141144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5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62421</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0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142087</xdr:rowOff>
    </xdr:from>
    <xdr:to>
      <xdr:col>81</xdr:col>
      <xdr:colOff>101600</xdr:colOff>
      <xdr:row>39</xdr:row>
      <xdr:rowOff>72237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5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63364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4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130070</xdr:rowOff>
    </xdr:from>
    <xdr:to>
      <xdr:col>76</xdr:col>
      <xdr:colOff>165100</xdr:colOff>
      <xdr:row>39</xdr:row>
      <xdr:rowOff>60220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4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76747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42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85471</xdr:rowOff>
    </xdr:from>
    <xdr:to>
      <xdr:col>72</xdr:col>
      <xdr:colOff>38100</xdr:colOff>
      <xdr:row>39</xdr:row>
      <xdr:rowOff>15621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00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32148</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36111" y="63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156337</xdr:rowOff>
    </xdr:from>
    <xdr:to>
      <xdr:col>67</xdr:col>
      <xdr:colOff>101600</xdr:colOff>
      <xdr:row>39</xdr:row>
      <xdr:rowOff>86487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103014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44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128639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1954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132466</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7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128639</xdr:rowOff>
    </xdr:from>
    <xdr:to>
      <xdr:col>86</xdr:col>
      <xdr:colOff>25400</xdr:colOff>
      <xdr:row>79</xdr:row>
      <xdr:rowOff>128639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162623</xdr:rowOff>
    </xdr:from>
    <xdr:to>
      <xdr:col>85</xdr:col>
      <xdr:colOff>127000</xdr:colOff>
      <xdr:row>74</xdr:row>
      <xdr:rowOff>89065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164123"/>
          <a:ext cx="838200" cy="61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128376</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58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149949</xdr:rowOff>
    </xdr:from>
    <xdr:to>
      <xdr:col>85</xdr:col>
      <xdr:colOff>177800</xdr:colOff>
      <xdr:row>77</xdr:row>
      <xdr:rowOff>80099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18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96889</xdr:rowOff>
    </xdr:from>
    <xdr:to>
      <xdr:col>81</xdr:col>
      <xdr:colOff>50800</xdr:colOff>
      <xdr:row>74</xdr:row>
      <xdr:rowOff>89065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2269839"/>
          <a:ext cx="889000" cy="50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121958</xdr:rowOff>
    </xdr:from>
    <xdr:to>
      <xdr:col>81</xdr:col>
      <xdr:colOff>101600</xdr:colOff>
      <xdr:row>77</xdr:row>
      <xdr:rowOff>52108</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15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43235</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324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96889</xdr:rowOff>
    </xdr:from>
    <xdr:to>
      <xdr:col>76</xdr:col>
      <xdr:colOff>114300</xdr:colOff>
      <xdr:row>74</xdr:row>
      <xdr:rowOff>55829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2269839"/>
          <a:ext cx="889000" cy="47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115024</xdr:rowOff>
    </xdr:from>
    <xdr:to>
      <xdr:col>76</xdr:col>
      <xdr:colOff>165100</xdr:colOff>
      <xdr:row>77</xdr:row>
      <xdr:rowOff>45174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14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36301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32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55829</xdr:rowOff>
    </xdr:from>
    <xdr:to>
      <xdr:col>71</xdr:col>
      <xdr:colOff>177800</xdr:colOff>
      <xdr:row>74</xdr:row>
      <xdr:rowOff>69304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2743129"/>
          <a:ext cx="889000" cy="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110528</xdr:rowOff>
    </xdr:from>
    <xdr:to>
      <xdr:col>72</xdr:col>
      <xdr:colOff>38100</xdr:colOff>
      <xdr:row>77</xdr:row>
      <xdr:rowOff>40678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14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323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117690</xdr:rowOff>
    </xdr:from>
    <xdr:to>
      <xdr:col>67</xdr:col>
      <xdr:colOff>101600</xdr:colOff>
      <xdr:row>77</xdr:row>
      <xdr:rowOff>47840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1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38967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324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111823</xdr:rowOff>
    </xdr:from>
    <xdr:to>
      <xdr:col>85</xdr:col>
      <xdr:colOff>177800</xdr:colOff>
      <xdr:row>71</xdr:row>
      <xdr:rowOff>41973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1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134700</xdr:rowOff>
    </xdr:from>
    <xdr:ext cx="599010"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196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38265</xdr:rowOff>
    </xdr:from>
    <xdr:to>
      <xdr:col>81</xdr:col>
      <xdr:colOff>101600</xdr:colOff>
      <xdr:row>74</xdr:row>
      <xdr:rowOff>139865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7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156392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50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46089</xdr:rowOff>
    </xdr:from>
    <xdr:to>
      <xdr:col>76</xdr:col>
      <xdr:colOff>165100</xdr:colOff>
      <xdr:row>71</xdr:row>
      <xdr:rowOff>147689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2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164216</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292795" y="1199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5029</xdr:rowOff>
    </xdr:from>
    <xdr:to>
      <xdr:col>72</xdr:col>
      <xdr:colOff>38100</xdr:colOff>
      <xdr:row>74</xdr:row>
      <xdr:rowOff>106629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69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123156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46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18504</xdr:rowOff>
    </xdr:from>
    <xdr:to>
      <xdr:col>67</xdr:col>
      <xdr:colOff>101600</xdr:colOff>
      <xdr:row>74</xdr:row>
      <xdr:rowOff>120104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70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136631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48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116456</xdr:rowOff>
    </xdr:from>
    <xdr:to>
      <xdr:col>85</xdr:col>
      <xdr:colOff>126364</xdr:colOff>
      <xdr:row>97</xdr:row>
      <xdr:rowOff>163382</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46956"/>
          <a:ext cx="1269" cy="1247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167209</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79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163382</xdr:rowOff>
    </xdr:from>
    <xdr:to>
      <xdr:col>86</xdr:col>
      <xdr:colOff>25400</xdr:colOff>
      <xdr:row>97</xdr:row>
      <xdr:rowOff>163382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79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63133</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2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116456</xdr:rowOff>
    </xdr:from>
    <xdr:to>
      <xdr:col>86</xdr:col>
      <xdr:colOff>25400</xdr:colOff>
      <xdr:row>90</xdr:row>
      <xdr:rowOff>116456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4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44180</xdr:rowOff>
    </xdr:from>
    <xdr:to>
      <xdr:col>85</xdr:col>
      <xdr:colOff>127000</xdr:colOff>
      <xdr:row>97</xdr:row>
      <xdr:rowOff>162016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6674830"/>
          <a:ext cx="838200" cy="11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132277</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42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109400</xdr:rowOff>
    </xdr:from>
    <xdr:to>
      <xdr:col>85</xdr:col>
      <xdr:colOff>177800</xdr:colOff>
      <xdr:row>97</xdr:row>
      <xdr:rowOff>39550</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5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22503</xdr:rowOff>
    </xdr:from>
    <xdr:to>
      <xdr:col>81</xdr:col>
      <xdr:colOff>50800</xdr:colOff>
      <xdr:row>97</xdr:row>
      <xdr:rowOff>44180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653153"/>
          <a:ext cx="889000" cy="2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149320</xdr:rowOff>
    </xdr:from>
    <xdr:to>
      <xdr:col>81</xdr:col>
      <xdr:colOff>101600</xdr:colOff>
      <xdr:row>97</xdr:row>
      <xdr:rowOff>79470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60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95997</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3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22503</xdr:rowOff>
    </xdr:from>
    <xdr:to>
      <xdr:col>76</xdr:col>
      <xdr:colOff>114300</xdr:colOff>
      <xdr:row>97</xdr:row>
      <xdr:rowOff>96146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653153"/>
          <a:ext cx="889000" cy="7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24115</xdr:rowOff>
    </xdr:from>
    <xdr:to>
      <xdr:col>76</xdr:col>
      <xdr:colOff>165100</xdr:colOff>
      <xdr:row>97</xdr:row>
      <xdr:rowOff>125715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65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116842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74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76800</xdr:rowOff>
    </xdr:from>
    <xdr:to>
      <xdr:col>71</xdr:col>
      <xdr:colOff>177800</xdr:colOff>
      <xdr:row>97</xdr:row>
      <xdr:rowOff>96146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707450"/>
          <a:ext cx="889000" cy="1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40191</xdr:rowOff>
    </xdr:from>
    <xdr:to>
      <xdr:col>72</xdr:col>
      <xdr:colOff>38100</xdr:colOff>
      <xdr:row>97</xdr:row>
      <xdr:rowOff>141791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67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158318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44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59861</xdr:rowOff>
    </xdr:from>
    <xdr:to>
      <xdr:col>67</xdr:col>
      <xdr:colOff>101600</xdr:colOff>
      <xdr:row>97</xdr:row>
      <xdr:rowOff>161461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69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152588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78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111216</xdr:rowOff>
    </xdr:from>
    <xdr:to>
      <xdr:col>85</xdr:col>
      <xdr:colOff>177800</xdr:colOff>
      <xdr:row>98</xdr:row>
      <xdr:rowOff>41366</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74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26143</xdr:rowOff>
    </xdr:from>
    <xdr:ext cx="469744"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65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164830</xdr:rowOff>
    </xdr:from>
    <xdr:to>
      <xdr:col>81</xdr:col>
      <xdr:colOff>101600</xdr:colOff>
      <xdr:row>97</xdr:row>
      <xdr:rowOff>94980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62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86107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1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143153</xdr:rowOff>
    </xdr:from>
    <xdr:to>
      <xdr:col>76</xdr:col>
      <xdr:colOff>165100</xdr:colOff>
      <xdr:row>97</xdr:row>
      <xdr:rowOff>73303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60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89830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37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45346</xdr:rowOff>
    </xdr:from>
    <xdr:to>
      <xdr:col>72</xdr:col>
      <xdr:colOff>38100</xdr:colOff>
      <xdr:row>97</xdr:row>
      <xdr:rowOff>146946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67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138073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76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26000</xdr:rowOff>
    </xdr:from>
    <xdr:to>
      <xdr:col>67</xdr:col>
      <xdr:colOff>101600</xdr:colOff>
      <xdr:row>97</xdr:row>
      <xdr:rowOff>127600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65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144127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3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99543</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243043"/>
          <a:ext cx="1269" cy="148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46220</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01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99543</xdr:rowOff>
    </xdr:from>
    <xdr:to>
      <xdr:col>116</xdr:col>
      <xdr:colOff>152400</xdr:colOff>
      <xdr:row>30</xdr:row>
      <xdr:rowOff>99543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24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46512</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90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23635</xdr:rowOff>
    </xdr:from>
    <xdr:to>
      <xdr:col>116</xdr:col>
      <xdr:colOff>114300</xdr:colOff>
      <xdr:row>38</xdr:row>
      <xdr:rowOff>125235</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3289</xdr:rowOff>
    </xdr:from>
    <xdr:to>
      <xdr:col>112</xdr:col>
      <xdr:colOff>38100</xdr:colOff>
      <xdr:row>38</xdr:row>
      <xdr:rowOff>104889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121416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43612</xdr:rowOff>
    </xdr:from>
    <xdr:to>
      <xdr:col>107</xdr:col>
      <xdr:colOff>50800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730162"/>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39560</xdr:rowOff>
    </xdr:from>
    <xdr:to>
      <xdr:col>107</xdr:col>
      <xdr:colOff>101600</xdr:colOff>
      <xdr:row>38</xdr:row>
      <xdr:rowOff>141160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157687</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32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43612</xdr:rowOff>
    </xdr:from>
    <xdr:to>
      <xdr:col>102</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6730162"/>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54039</xdr:rowOff>
    </xdr:from>
    <xdr:to>
      <xdr:col>102</xdr:col>
      <xdr:colOff>165100</xdr:colOff>
      <xdr:row>38</xdr:row>
      <xdr:rowOff>155639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716</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28169</xdr:rowOff>
    </xdr:from>
    <xdr:to>
      <xdr:col>98</xdr:col>
      <xdr:colOff>38100</xdr:colOff>
      <xdr:row>38</xdr:row>
      <xdr:rowOff>129769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146295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31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164262</xdr:rowOff>
    </xdr:from>
    <xdr:to>
      <xdr:col>102</xdr:col>
      <xdr:colOff>165100</xdr:colOff>
      <xdr:row>39</xdr:row>
      <xdr:rowOff>94412</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85539</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88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43631</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787581"/>
          <a:ext cx="1269" cy="1372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161758</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56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43631</xdr:rowOff>
    </xdr:from>
    <xdr:to>
      <xdr:col>116</xdr:col>
      <xdr:colOff>152400</xdr:colOff>
      <xdr:row>51</xdr:row>
      <xdr:rowOff>43631</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78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163341</xdr:rowOff>
    </xdr:from>
    <xdr:to>
      <xdr:col>116</xdr:col>
      <xdr:colOff>63500</xdr:colOff>
      <xdr:row>59</xdr:row>
      <xdr:rowOff>4921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10107441"/>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88402</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61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65525</xdr:rowOff>
    </xdr:from>
    <xdr:to>
      <xdr:col>116</xdr:col>
      <xdr:colOff>114300</xdr:colOff>
      <xdr:row>58</xdr:row>
      <xdr:rowOff>167125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4921</xdr:rowOff>
    </xdr:from>
    <xdr:to>
      <xdr:col>111</xdr:col>
      <xdr:colOff>177800</xdr:colOff>
      <xdr:row>59</xdr:row>
      <xdr:rowOff>17704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10120471"/>
          <a:ext cx="889000" cy="1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31541</xdr:rowOff>
    </xdr:from>
    <xdr:to>
      <xdr:col>112</xdr:col>
      <xdr:colOff>38100</xdr:colOff>
      <xdr:row>58</xdr:row>
      <xdr:rowOff>133141</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149668</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15628</xdr:rowOff>
    </xdr:from>
    <xdr:to>
      <xdr:col>107</xdr:col>
      <xdr:colOff>50800</xdr:colOff>
      <xdr:row>59</xdr:row>
      <xdr:rowOff>17704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31178"/>
          <a:ext cx="889000" cy="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72898</xdr:rowOff>
    </xdr:from>
    <xdr:to>
      <xdr:col>107</xdr:col>
      <xdr:colOff>101600</xdr:colOff>
      <xdr:row>59</xdr:row>
      <xdr:rowOff>3048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19575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15628</xdr:rowOff>
    </xdr:from>
    <xdr:to>
      <xdr:col>102</xdr:col>
      <xdr:colOff>114300</xdr:colOff>
      <xdr:row>59</xdr:row>
      <xdr:rowOff>16713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10131178"/>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72936</xdr:rowOff>
    </xdr:from>
    <xdr:to>
      <xdr:col>102</xdr:col>
      <xdr:colOff>165100</xdr:colOff>
      <xdr:row>59</xdr:row>
      <xdr:rowOff>3086</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19613</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79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58268</xdr:rowOff>
    </xdr:from>
    <xdr:to>
      <xdr:col>98</xdr:col>
      <xdr:colOff>38100</xdr:colOff>
      <xdr:row>58</xdr:row>
      <xdr:rowOff>159868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4945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77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112541</xdr:rowOff>
    </xdr:from>
    <xdr:to>
      <xdr:col>116</xdr:col>
      <xdr:colOff>114300</xdr:colOff>
      <xdr:row>59</xdr:row>
      <xdr:rowOff>42691</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43953</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8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125571</xdr:rowOff>
    </xdr:from>
    <xdr:to>
      <xdr:col>112</xdr:col>
      <xdr:colOff>38100</xdr:colOff>
      <xdr:row>59</xdr:row>
      <xdr:rowOff>55721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46848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10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138354</xdr:rowOff>
    </xdr:from>
    <xdr:to>
      <xdr:col>107</xdr:col>
      <xdr:colOff>101600</xdr:colOff>
      <xdr:row>59</xdr:row>
      <xdr:rowOff>68504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59631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1017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136278</xdr:rowOff>
    </xdr:from>
    <xdr:to>
      <xdr:col>102</xdr:col>
      <xdr:colOff>165100</xdr:colOff>
      <xdr:row>59</xdr:row>
      <xdr:rowOff>66428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8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57555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17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137363</xdr:rowOff>
    </xdr:from>
    <xdr:to>
      <xdr:col>98</xdr:col>
      <xdr:colOff>38100</xdr:colOff>
      <xdr:row>59</xdr:row>
      <xdr:rowOff>67513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8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58640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1017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95047</xdr:rowOff>
    </xdr:from>
    <xdr:to>
      <xdr:col>116</xdr:col>
      <xdr:colOff>62864</xdr:colOff>
      <xdr:row>79</xdr:row>
      <xdr:rowOff>64846</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67997"/>
          <a:ext cx="1269" cy="1341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68673</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61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64846</xdr:rowOff>
    </xdr:from>
    <xdr:to>
      <xdr:col>116</xdr:col>
      <xdr:colOff>152400</xdr:colOff>
      <xdr:row>79</xdr:row>
      <xdr:rowOff>64846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41724</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4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95047</xdr:rowOff>
    </xdr:from>
    <xdr:to>
      <xdr:col>116</xdr:col>
      <xdr:colOff>152400</xdr:colOff>
      <xdr:row>71</xdr:row>
      <xdr:rowOff>95047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6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146329</xdr:rowOff>
    </xdr:from>
    <xdr:to>
      <xdr:col>116</xdr:col>
      <xdr:colOff>63500</xdr:colOff>
      <xdr:row>76</xdr:row>
      <xdr:rowOff>13449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005079"/>
          <a:ext cx="838200" cy="38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71645</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273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93218</xdr:rowOff>
    </xdr:from>
    <xdr:to>
      <xdr:col>116</xdr:col>
      <xdr:colOff>114300</xdr:colOff>
      <xdr:row>78</xdr:row>
      <xdr:rowOff>23368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13449</xdr:rowOff>
    </xdr:from>
    <xdr:to>
      <xdr:col>111</xdr:col>
      <xdr:colOff>177800</xdr:colOff>
      <xdr:row>76</xdr:row>
      <xdr:rowOff>30099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043649"/>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52133</xdr:rowOff>
    </xdr:from>
    <xdr:to>
      <xdr:col>112</xdr:col>
      <xdr:colOff>38100</xdr:colOff>
      <xdr:row>77</xdr:row>
      <xdr:rowOff>153733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144860</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3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18822</xdr:rowOff>
    </xdr:from>
    <xdr:to>
      <xdr:col>107</xdr:col>
      <xdr:colOff>50800</xdr:colOff>
      <xdr:row>76</xdr:row>
      <xdr:rowOff>30099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9545300" y="13049022"/>
          <a:ext cx="889000" cy="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148044</xdr:rowOff>
    </xdr:from>
    <xdr:to>
      <xdr:col>107</xdr:col>
      <xdr:colOff>101600</xdr:colOff>
      <xdr:row>77</xdr:row>
      <xdr:rowOff>78194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69321</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327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169151</xdr:rowOff>
    </xdr:from>
    <xdr:to>
      <xdr:col>102</xdr:col>
      <xdr:colOff>114300</xdr:colOff>
      <xdr:row>76</xdr:row>
      <xdr:rowOff>18822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027901"/>
          <a:ext cx="889000" cy="2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137998</xdr:rowOff>
    </xdr:from>
    <xdr:to>
      <xdr:col>102</xdr:col>
      <xdr:colOff>165100</xdr:colOff>
      <xdr:row>77</xdr:row>
      <xdr:rowOff>68148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59275</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2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125425</xdr:rowOff>
    </xdr:from>
    <xdr:to>
      <xdr:col>98</xdr:col>
      <xdr:colOff>38100</xdr:colOff>
      <xdr:row>77</xdr:row>
      <xdr:rowOff>55575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46702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24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95529</xdr:rowOff>
    </xdr:from>
    <xdr:to>
      <xdr:col>116</xdr:col>
      <xdr:colOff>114300</xdr:colOff>
      <xdr:row>76</xdr:row>
      <xdr:rowOff>25679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95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118406</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80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134100</xdr:rowOff>
    </xdr:from>
    <xdr:to>
      <xdr:col>112</xdr:col>
      <xdr:colOff>38100</xdr:colOff>
      <xdr:row>76</xdr:row>
      <xdr:rowOff>64250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9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80777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76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150749</xdr:rowOff>
    </xdr:from>
    <xdr:to>
      <xdr:col>107</xdr:col>
      <xdr:colOff>101600</xdr:colOff>
      <xdr:row>76</xdr:row>
      <xdr:rowOff>80899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0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97426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78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139471</xdr:rowOff>
    </xdr:from>
    <xdr:to>
      <xdr:col>102</xdr:col>
      <xdr:colOff>165100</xdr:colOff>
      <xdr:row>76</xdr:row>
      <xdr:rowOff>69621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299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86148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77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118351</xdr:rowOff>
    </xdr:from>
    <xdr:to>
      <xdr:col>98</xdr:col>
      <xdr:colOff>38100</xdr:colOff>
      <xdr:row>76</xdr:row>
      <xdr:rowOff>48501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297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65028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5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類似団体平均を大きく上回っているのは、災害復旧事業、物件費、公債費、扶助費、繰出金である。公債費、繰出金については、近年増加傾向にある物件費、扶助費とともに、恒常的に類似団体平均を上回っている歳出である。</a:t>
          </a:r>
        </a:p>
        <a:p>
          <a:r>
            <a:rPr kumimoji="1" lang="ja-JP" altLang="en-US" sz="1300">
              <a:latin typeface="ＭＳ Ｐゴシック" panose="020B0600070205080204" pitchFamily="50" charset="-128"/>
              <a:ea typeface="ＭＳ Ｐゴシック" panose="020B0600070205080204" pitchFamily="50" charset="-128"/>
            </a:rPr>
            <a:t>災害復旧事業は、</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月から</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月にかけての大雨・台風により甚大な被害を受けたことにより増額となっている。</a:t>
          </a:r>
        </a:p>
        <a:p>
          <a:r>
            <a:rPr kumimoji="1" lang="ja-JP" altLang="en-US" sz="1300">
              <a:latin typeface="ＭＳ Ｐゴシック" panose="020B0600070205080204" pitchFamily="50" charset="-128"/>
              <a:ea typeface="ＭＳ Ｐゴシック" panose="020B0600070205080204" pitchFamily="50" charset="-128"/>
            </a:rPr>
            <a:t>公債費は、令和元年度に続き地方債の繰上償還を実施したことにより、前年度と比べて大幅増となっている。</a:t>
          </a:r>
        </a:p>
        <a:p>
          <a:r>
            <a:rPr kumimoji="1" lang="ja-JP" altLang="en-US" sz="1300">
              <a:latin typeface="ＭＳ Ｐゴシック" panose="020B0600070205080204" pitchFamily="50" charset="-128"/>
              <a:ea typeface="ＭＳ Ｐゴシック" panose="020B0600070205080204" pitchFamily="50" charset="-128"/>
            </a:rPr>
            <a:t>また、令和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策による影響も大きく、新型コロナウイルスワクチン接種費による物件費の増、子育て世帯、住民税非課税世帯への臨時特別給付金事業による扶助費の増も見られた。補助費においても、アフターコロナを見据えた有福温泉の活性化、サテライトオフィスの整備等の新規事業により、令和元年度と比較し増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年度は特別定額給付金事業により大幅増となっているため、元年度と比較した）。</a:t>
          </a:r>
        </a:p>
        <a:p>
          <a:r>
            <a:rPr kumimoji="1" lang="ja-JP" altLang="en-US" sz="1300">
              <a:latin typeface="ＭＳ Ｐゴシック" panose="020B0600070205080204" pitchFamily="50" charset="-128"/>
              <a:ea typeface="ＭＳ Ｐゴシック" panose="020B0600070205080204" pitchFamily="50" charset="-128"/>
            </a:rPr>
            <a:t>繰出金は、後期高齢者医療事業会計への繰出金は減少したものの、国民健康保険事業会計、農業集落排水事業会計への繰出金により増加した。減少傾向にある類似団体平均値との差に開きが出てきつつある。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島根県江津市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22,493
22,205
268.24
18,637,775
17,840,449
626,396
9,188,394
19,482,533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12.0
79.3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142901</xdr:rowOff>
    </xdr:from>
    <xdr:to>
      <xdr:col>24</xdr:col>
      <xdr:colOff>62865</xdr:colOff>
      <xdr:row>37</xdr:row>
      <xdr:rowOff>150901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14951"/>
          <a:ext cx="1270" cy="1379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154729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150901</xdr:rowOff>
    </xdr:from>
    <xdr:to>
      <xdr:col>24</xdr:col>
      <xdr:colOff>152400</xdr:colOff>
      <xdr:row>37</xdr:row>
      <xdr:rowOff>150901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4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89578</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8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142901</xdr:rowOff>
    </xdr:from>
    <xdr:to>
      <xdr:col>24</xdr:col>
      <xdr:colOff>152400</xdr:colOff>
      <xdr:row>29</xdr:row>
      <xdr:rowOff>142901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1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139319</xdr:rowOff>
    </xdr:from>
    <xdr:to>
      <xdr:col>24</xdr:col>
      <xdr:colOff>63500</xdr:colOff>
      <xdr:row>36</xdr:row>
      <xdr:rowOff>153797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11519"/>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119981</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92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141554</xdr:rowOff>
    </xdr:from>
    <xdr:to>
      <xdr:col>24</xdr:col>
      <xdr:colOff>114300</xdr:colOff>
      <xdr:row>37</xdr:row>
      <xdr:rowOff>71704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129032</xdr:rowOff>
    </xdr:from>
    <xdr:to>
      <xdr:col>19</xdr:col>
      <xdr:colOff>177800</xdr:colOff>
      <xdr:row>36</xdr:row>
      <xdr:rowOff>139319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01232"/>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125552</xdr:rowOff>
    </xdr:from>
    <xdr:to>
      <xdr:col>20</xdr:col>
      <xdr:colOff>38100</xdr:colOff>
      <xdr:row>37</xdr:row>
      <xdr:rowOff>55702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46829</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39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129032</xdr:rowOff>
    </xdr:from>
    <xdr:to>
      <xdr:col>15</xdr:col>
      <xdr:colOff>50800</xdr:colOff>
      <xdr:row>36</xdr:row>
      <xdr:rowOff>136728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01232"/>
          <a:ext cx="8890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110312</xdr:rowOff>
    </xdr:from>
    <xdr:to>
      <xdr:col>15</xdr:col>
      <xdr:colOff>101600</xdr:colOff>
      <xdr:row>37</xdr:row>
      <xdr:rowOff>40462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31589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37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136728</xdr:rowOff>
    </xdr:from>
    <xdr:to>
      <xdr:col>10</xdr:col>
      <xdr:colOff>114300</xdr:colOff>
      <xdr:row>36</xdr:row>
      <xdr:rowOff>164008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08928"/>
          <a:ext cx="889000" cy="2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117932</xdr:rowOff>
    </xdr:from>
    <xdr:to>
      <xdr:col>10</xdr:col>
      <xdr:colOff>165100</xdr:colOff>
      <xdr:row>37</xdr:row>
      <xdr:rowOff>48082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39209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38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123342</xdr:rowOff>
    </xdr:from>
    <xdr:to>
      <xdr:col>6</xdr:col>
      <xdr:colOff>38100</xdr:colOff>
      <xdr:row>37</xdr:row>
      <xdr:rowOff>53492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44619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38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102997</xdr:rowOff>
    </xdr:from>
    <xdr:to>
      <xdr:col>24</xdr:col>
      <xdr:colOff>114300</xdr:colOff>
      <xdr:row>37</xdr:row>
      <xdr:rowOff>33147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7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125874</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88519</xdr:rowOff>
    </xdr:from>
    <xdr:to>
      <xdr:col>20</xdr:col>
      <xdr:colOff>38100</xdr:colOff>
      <xdr:row>37</xdr:row>
      <xdr:rowOff>18669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6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35196</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03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78232</xdr:rowOff>
    </xdr:from>
    <xdr:to>
      <xdr:col>15</xdr:col>
      <xdr:colOff>101600</xdr:colOff>
      <xdr:row>37</xdr:row>
      <xdr:rowOff>8382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5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24909</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025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85928</xdr:rowOff>
    </xdr:from>
    <xdr:to>
      <xdr:col>10</xdr:col>
      <xdr:colOff>165100</xdr:colOff>
      <xdr:row>37</xdr:row>
      <xdr:rowOff>16078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32605</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03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113208</xdr:rowOff>
    </xdr:from>
    <xdr:to>
      <xdr:col>6</xdr:col>
      <xdr:colOff>38100</xdr:colOff>
      <xdr:row>37</xdr:row>
      <xdr:rowOff>43358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8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59885</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06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63592</xdr:rowOff>
    </xdr:from>
    <xdr:to>
      <xdr:col>24</xdr:col>
      <xdr:colOff>62865</xdr:colOff>
      <xdr:row>58</xdr:row>
      <xdr:rowOff>111596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807542"/>
          <a:ext cx="1270" cy="12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115423</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111596</xdr:rowOff>
    </xdr:from>
    <xdr:to>
      <xdr:col>24</xdr:col>
      <xdr:colOff>152400</xdr:colOff>
      <xdr:row>58</xdr:row>
      <xdr:rowOff>111596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5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10269</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430,805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63592</xdr:rowOff>
    </xdr:from>
    <xdr:to>
      <xdr:col>24</xdr:col>
      <xdr:colOff>152400</xdr:colOff>
      <xdr:row>51</xdr:row>
      <xdr:rowOff>63592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80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23539</xdr:rowOff>
    </xdr:from>
    <xdr:to>
      <xdr:col>24</xdr:col>
      <xdr:colOff>63500</xdr:colOff>
      <xdr:row>57</xdr:row>
      <xdr:rowOff>38851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281839"/>
          <a:ext cx="838200" cy="52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29735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02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51308</xdr:rowOff>
    </xdr:from>
    <xdr:to>
      <xdr:col>24</xdr:col>
      <xdr:colOff>114300</xdr:colOff>
      <xdr:row>57</xdr:row>
      <xdr:rowOff>152908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2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23539</xdr:rowOff>
    </xdr:from>
    <xdr:to>
      <xdr:col>19</xdr:col>
      <xdr:colOff>177800</xdr:colOff>
      <xdr:row>56</xdr:row>
      <xdr:rowOff>120752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281839"/>
          <a:ext cx="889000" cy="44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65553</xdr:rowOff>
    </xdr:from>
    <xdr:to>
      <xdr:col>20</xdr:col>
      <xdr:colOff>38100</xdr:colOff>
      <xdr:row>55</xdr:row>
      <xdr:rowOff>167153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49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158280</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588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120752</xdr:rowOff>
    </xdr:from>
    <xdr:to>
      <xdr:col>15</xdr:col>
      <xdr:colOff>50800</xdr:colOff>
      <xdr:row>57</xdr:row>
      <xdr:rowOff>132568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721952"/>
          <a:ext cx="889000" cy="18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110920</xdr:rowOff>
    </xdr:from>
    <xdr:to>
      <xdr:col>15</xdr:col>
      <xdr:colOff>101600</xdr:colOff>
      <xdr:row>58</xdr:row>
      <xdr:rowOff>41070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32197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976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128081</xdr:rowOff>
    </xdr:from>
    <xdr:to>
      <xdr:col>10</xdr:col>
      <xdr:colOff>114300</xdr:colOff>
      <xdr:row>57</xdr:row>
      <xdr:rowOff>132568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00731"/>
          <a:ext cx="889000" cy="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125933</xdr:rowOff>
    </xdr:from>
    <xdr:to>
      <xdr:col>10</xdr:col>
      <xdr:colOff>165100</xdr:colOff>
      <xdr:row>58</xdr:row>
      <xdr:rowOff>56083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47210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9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151964</xdr:rowOff>
    </xdr:from>
    <xdr:to>
      <xdr:col>6</xdr:col>
      <xdr:colOff>38100</xdr:colOff>
      <xdr:row>58</xdr:row>
      <xdr:rowOff>82114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73241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1001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159501</xdr:rowOff>
    </xdr:from>
    <xdr:to>
      <xdr:col>24</xdr:col>
      <xdr:colOff>114300</xdr:colOff>
      <xdr:row>57</xdr:row>
      <xdr:rowOff>89651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6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10928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1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144189</xdr:rowOff>
    </xdr:from>
    <xdr:to>
      <xdr:col>20</xdr:col>
      <xdr:colOff>38100</xdr:colOff>
      <xdr:row>54</xdr:row>
      <xdr:rowOff>74339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23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90866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006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69952</xdr:rowOff>
    </xdr:from>
    <xdr:to>
      <xdr:col>15</xdr:col>
      <xdr:colOff>101600</xdr:colOff>
      <xdr:row>57</xdr:row>
      <xdr:rowOff>102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7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16629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44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81768</xdr:rowOff>
    </xdr:from>
    <xdr:to>
      <xdr:col>10</xdr:col>
      <xdr:colOff>165100</xdr:colOff>
      <xdr:row>58</xdr:row>
      <xdr:rowOff>11918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5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28445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62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77281</xdr:rowOff>
    </xdr:from>
    <xdr:to>
      <xdr:col>6</xdr:col>
      <xdr:colOff>38100</xdr:colOff>
      <xdr:row>58</xdr:row>
      <xdr:rowOff>7431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4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23958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62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138498</xdr:rowOff>
    </xdr:from>
    <xdr:to>
      <xdr:col>24</xdr:col>
      <xdr:colOff>62865</xdr:colOff>
      <xdr:row>77</xdr:row>
      <xdr:rowOff>117956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39998"/>
          <a:ext cx="1270" cy="1179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121783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117956</xdr:rowOff>
    </xdr:from>
    <xdr:to>
      <xdr:col>24</xdr:col>
      <xdr:colOff>152400</xdr:colOff>
      <xdr:row>77</xdr:row>
      <xdr:rowOff>117956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1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85175</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91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400,263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138498</xdr:rowOff>
    </xdr:from>
    <xdr:to>
      <xdr:col>24</xdr:col>
      <xdr:colOff>152400</xdr:colOff>
      <xdr:row>70</xdr:row>
      <xdr:rowOff>138498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3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114791</xdr:rowOff>
    </xdr:from>
    <xdr:to>
      <xdr:col>24</xdr:col>
      <xdr:colOff>63500</xdr:colOff>
      <xdr:row>75</xdr:row>
      <xdr:rowOff>69378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802091"/>
          <a:ext cx="838200" cy="12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45272</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04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66845</xdr:rowOff>
    </xdr:from>
    <xdr:to>
      <xdr:col>24</xdr:col>
      <xdr:colOff>114300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69378</xdr:rowOff>
    </xdr:from>
    <xdr:to>
      <xdr:col>19</xdr:col>
      <xdr:colOff>177800</xdr:colOff>
      <xdr:row>75</xdr:row>
      <xdr:rowOff>121101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928128"/>
          <a:ext cx="889000" cy="5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131319</xdr:rowOff>
    </xdr:from>
    <xdr:to>
      <xdr:col>20</xdr:col>
      <xdr:colOff>38100</xdr:colOff>
      <xdr:row>76</xdr:row>
      <xdr:rowOff>61469</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52596</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08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121101</xdr:rowOff>
    </xdr:from>
    <xdr:to>
      <xdr:col>15</xdr:col>
      <xdr:colOff>50800</xdr:colOff>
      <xdr:row>75</xdr:row>
      <xdr:rowOff>143773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979851"/>
          <a:ext cx="889000" cy="2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152611</xdr:rowOff>
    </xdr:from>
    <xdr:to>
      <xdr:col>15</xdr:col>
      <xdr:colOff>101600</xdr:colOff>
      <xdr:row>76</xdr:row>
      <xdr:rowOff>82761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73888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0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86509</xdr:rowOff>
    </xdr:from>
    <xdr:to>
      <xdr:col>10</xdr:col>
      <xdr:colOff>114300</xdr:colOff>
      <xdr:row>75</xdr:row>
      <xdr:rowOff>143773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2945259"/>
          <a:ext cx="889000" cy="5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15945</xdr:rowOff>
    </xdr:from>
    <xdr:to>
      <xdr:col>10</xdr:col>
      <xdr:colOff>165100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108672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38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12506</xdr:rowOff>
    </xdr:from>
    <xdr:to>
      <xdr:col>6</xdr:col>
      <xdr:colOff>38100</xdr:colOff>
      <xdr:row>76</xdr:row>
      <xdr:rowOff>114106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105233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63991</xdr:rowOff>
    </xdr:from>
    <xdr:to>
      <xdr:col>24</xdr:col>
      <xdr:colOff>114300</xdr:colOff>
      <xdr:row>74</xdr:row>
      <xdr:rowOff>165591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7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86868</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60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18578</xdr:rowOff>
    </xdr:from>
    <xdr:to>
      <xdr:col>20</xdr:col>
      <xdr:colOff>38100</xdr:colOff>
      <xdr:row>75</xdr:row>
      <xdr:rowOff>120178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8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136705</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652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70301</xdr:rowOff>
    </xdr:from>
    <xdr:to>
      <xdr:col>15</xdr:col>
      <xdr:colOff>101600</xdr:colOff>
      <xdr:row>76</xdr:row>
      <xdr:rowOff>451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92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16978</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70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92973</xdr:rowOff>
    </xdr:from>
    <xdr:to>
      <xdr:col>10</xdr:col>
      <xdr:colOff>165100</xdr:colOff>
      <xdr:row>76</xdr:row>
      <xdr:rowOff>23124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9517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39650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72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35709</xdr:rowOff>
    </xdr:from>
    <xdr:to>
      <xdr:col>6</xdr:col>
      <xdr:colOff>38100</xdr:colOff>
      <xdr:row>75</xdr:row>
      <xdr:rowOff>137309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89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153836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669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143053</xdr:rowOff>
    </xdr:from>
    <xdr:to>
      <xdr:col>24</xdr:col>
      <xdr:colOff>62865</xdr:colOff>
      <xdr:row>98</xdr:row>
      <xdr:rowOff>7158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02103"/>
          <a:ext cx="1270" cy="1407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1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7158</xdr:rowOff>
    </xdr:from>
    <xdr:to>
      <xdr:col>24</xdr:col>
      <xdr:colOff>152400</xdr:colOff>
      <xdr:row>98</xdr:row>
      <xdr:rowOff>7158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89730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77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143053</xdr:rowOff>
    </xdr:from>
    <xdr:to>
      <xdr:col>24</xdr:col>
      <xdr:colOff>152400</xdr:colOff>
      <xdr:row>89</xdr:row>
      <xdr:rowOff>143053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02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52642</xdr:rowOff>
    </xdr:from>
    <xdr:to>
      <xdr:col>24</xdr:col>
      <xdr:colOff>63500</xdr:colOff>
      <xdr:row>96</xdr:row>
      <xdr:rowOff>161638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511842"/>
          <a:ext cx="838200" cy="10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168369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6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18492</xdr:rowOff>
    </xdr:from>
    <xdr:to>
      <xdr:col>24</xdr:col>
      <xdr:colOff>114300</xdr:colOff>
      <xdr:row>96</xdr:row>
      <xdr:rowOff>120092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7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156274</xdr:rowOff>
    </xdr:from>
    <xdr:to>
      <xdr:col>19</xdr:col>
      <xdr:colOff>177800</xdr:colOff>
      <xdr:row>96</xdr:row>
      <xdr:rowOff>161638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615474"/>
          <a:ext cx="8890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28511</xdr:rowOff>
    </xdr:from>
    <xdr:to>
      <xdr:col>20</xdr:col>
      <xdr:colOff>38100</xdr:colOff>
      <xdr:row>96</xdr:row>
      <xdr:rowOff>130111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8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146638</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2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118653</xdr:rowOff>
    </xdr:from>
    <xdr:to>
      <xdr:col>15</xdr:col>
      <xdr:colOff>50800</xdr:colOff>
      <xdr:row>96</xdr:row>
      <xdr:rowOff>156274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577853"/>
          <a:ext cx="889000" cy="3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89381</xdr:rowOff>
    </xdr:from>
    <xdr:to>
      <xdr:col>15</xdr:col>
      <xdr:colOff>101600</xdr:colOff>
      <xdr:row>97</xdr:row>
      <xdr:rowOff>19531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36058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2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118653</xdr:rowOff>
    </xdr:from>
    <xdr:to>
      <xdr:col>10</xdr:col>
      <xdr:colOff>114300</xdr:colOff>
      <xdr:row>96</xdr:row>
      <xdr:rowOff>162744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577853"/>
          <a:ext cx="889000" cy="4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118701</xdr:rowOff>
    </xdr:from>
    <xdr:to>
      <xdr:col>10</xdr:col>
      <xdr:colOff>165100</xdr:colOff>
      <xdr:row>97</xdr:row>
      <xdr:rowOff>48851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5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39978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6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97473</xdr:rowOff>
    </xdr:from>
    <xdr:to>
      <xdr:col>6</xdr:col>
      <xdr:colOff>38100</xdr:colOff>
      <xdr:row>97</xdr:row>
      <xdr:rowOff>27623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5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44150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3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1842</xdr:rowOff>
    </xdr:from>
    <xdr:to>
      <xdr:col>24</xdr:col>
      <xdr:colOff>114300</xdr:colOff>
      <xdr:row>96</xdr:row>
      <xdr:rowOff>103442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6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24719</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110838</xdr:rowOff>
    </xdr:from>
    <xdr:to>
      <xdr:col>20</xdr:col>
      <xdr:colOff>38100</xdr:colOff>
      <xdr:row>97</xdr:row>
      <xdr:rowOff>40988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7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32115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66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105474</xdr:rowOff>
    </xdr:from>
    <xdr:to>
      <xdr:col>15</xdr:col>
      <xdr:colOff>101600</xdr:colOff>
      <xdr:row>97</xdr:row>
      <xdr:rowOff>35624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26751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65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67853</xdr:rowOff>
    </xdr:from>
    <xdr:to>
      <xdr:col>10</xdr:col>
      <xdr:colOff>165100</xdr:colOff>
      <xdr:row>96</xdr:row>
      <xdr:rowOff>169453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52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14530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3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111944</xdr:rowOff>
    </xdr:from>
    <xdr:to>
      <xdr:col>6</xdr:col>
      <xdr:colOff>38100</xdr:colOff>
      <xdr:row>97</xdr:row>
      <xdr:rowOff>42094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33221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66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156388</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299888"/>
          <a:ext cx="1270" cy="135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103065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07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156388</xdr:rowOff>
    </xdr:from>
    <xdr:to>
      <xdr:col>55</xdr:col>
      <xdr:colOff>88900</xdr:colOff>
      <xdr:row>30</xdr:row>
      <xdr:rowOff>156388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29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131470</xdr:rowOff>
    </xdr:from>
    <xdr:to>
      <xdr:col>55</xdr:col>
      <xdr:colOff>0</xdr:colOff>
      <xdr:row>37</xdr:row>
      <xdr:rowOff>96038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303670"/>
          <a:ext cx="838200" cy="13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67556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4112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89129</xdr:rowOff>
    </xdr:from>
    <xdr:to>
      <xdr:col>55</xdr:col>
      <xdr:colOff>50800</xdr:colOff>
      <xdr:row>38</xdr:row>
      <xdr:rowOff>19279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4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96038</xdr:rowOff>
    </xdr:from>
    <xdr:to>
      <xdr:col>50</xdr:col>
      <xdr:colOff>114300</xdr:colOff>
      <xdr:row>38</xdr:row>
      <xdr:rowOff>56490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439688"/>
          <a:ext cx="889000" cy="13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83871</xdr:rowOff>
    </xdr:from>
    <xdr:to>
      <xdr:col>50</xdr:col>
      <xdr:colOff>165100</xdr:colOff>
      <xdr:row>38</xdr:row>
      <xdr:rowOff>14021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5148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520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13513</xdr:rowOff>
    </xdr:from>
    <xdr:to>
      <xdr:col>45</xdr:col>
      <xdr:colOff>177800</xdr:colOff>
      <xdr:row>38</xdr:row>
      <xdr:rowOff>56490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528613"/>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79070</xdr:rowOff>
    </xdr:from>
    <xdr:to>
      <xdr:col>46</xdr:col>
      <xdr:colOff>38100</xdr:colOff>
      <xdr:row>38</xdr:row>
      <xdr:rowOff>9220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25747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197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106781</xdr:rowOff>
    </xdr:from>
    <xdr:to>
      <xdr:col>41</xdr:col>
      <xdr:colOff>50800</xdr:colOff>
      <xdr:row>38</xdr:row>
      <xdr:rowOff>13513</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450431"/>
          <a:ext cx="889000" cy="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100787</xdr:rowOff>
    </xdr:from>
    <xdr:to>
      <xdr:col>41</xdr:col>
      <xdr:colOff>101600</xdr:colOff>
      <xdr:row>38</xdr:row>
      <xdr:rowOff>30938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4444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47464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21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18407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2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103547</xdr:rowOff>
    </xdr:from>
    <xdr:ext cx="469744"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1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45238</xdr:rowOff>
    </xdr:from>
    <xdr:to>
      <xdr:col>50</xdr:col>
      <xdr:colOff>165100</xdr:colOff>
      <xdr:row>37</xdr:row>
      <xdr:rowOff>146838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3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163365</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164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5690</xdr:rowOff>
    </xdr:from>
    <xdr:to>
      <xdr:col>46</xdr:col>
      <xdr:colOff>38100</xdr:colOff>
      <xdr:row>38</xdr:row>
      <xdr:rowOff>107290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5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98417</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613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134163</xdr:rowOff>
    </xdr:from>
    <xdr:to>
      <xdr:col>41</xdr:col>
      <xdr:colOff>101600</xdr:colOff>
      <xdr:row>38</xdr:row>
      <xdr:rowOff>64312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477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55440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570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55981</xdr:rowOff>
    </xdr:from>
    <xdr:to>
      <xdr:col>36</xdr:col>
      <xdr:colOff>165100</xdr:colOff>
      <xdr:row>37</xdr:row>
      <xdr:rowOff>157581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2658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174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農林水産業費グラフ枠">
          <a:extLst>
            <a:ext uri="{FF2B5EF4-FFF2-40B4-BE49-F238E27FC236}">
              <a16:creationId xmlns:a16="http://schemas.microsoft.com/office/drawing/2014/main" id="{00000000-0008-0000-07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107604</xdr:rowOff>
    </xdr:from>
    <xdr:to>
      <xdr:col>54</xdr:col>
      <xdr:colOff>189865</xdr:colOff>
      <xdr:row>58</xdr:row>
      <xdr:rowOff>109754</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10475595" y="8851554"/>
          <a:ext cx="1270" cy="120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113581</xdr:rowOff>
    </xdr:from>
    <xdr:ext cx="469744" cy="259045"/>
    <xdr:sp macro="" textlink="">
      <xdr:nvSpPr>
        <xdr:cNvPr id="338" name="農林水産業費最小値テキスト">
          <a:extLst>
            <a:ext uri="{FF2B5EF4-FFF2-40B4-BE49-F238E27FC236}">
              <a16:creationId xmlns:a16="http://schemas.microsoft.com/office/drawing/2014/main" id="{00000000-0008-0000-0700-000052010000}"/>
            </a:ext>
          </a:extLst>
        </xdr:cNvPr>
        <xdr:cNvSpPr txBox="1"/>
      </xdr:nvSpPr>
      <xdr:spPr>
        <a:xfrm>
          <a:off x="10528300" y="1005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109754</xdr:rowOff>
    </xdr:from>
    <xdr:to>
      <xdr:col>55</xdr:col>
      <xdr:colOff>88900</xdr:colOff>
      <xdr:row>58</xdr:row>
      <xdr:rowOff>109754</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10388600" y="10053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54281</xdr:rowOff>
    </xdr:from>
    <xdr:ext cx="534377" cy="259045"/>
    <xdr:sp macro="" textlink="">
      <xdr:nvSpPr>
        <xdr:cNvPr id="340" name="農林水産業費最大値テキスト">
          <a:extLst>
            <a:ext uri="{FF2B5EF4-FFF2-40B4-BE49-F238E27FC236}">
              <a16:creationId xmlns:a16="http://schemas.microsoft.com/office/drawing/2014/main" id="{00000000-0008-0000-0700-000054010000}"/>
            </a:ext>
          </a:extLst>
        </xdr:cNvPr>
        <xdr:cNvSpPr txBox="1"/>
      </xdr:nvSpPr>
      <xdr:spPr>
        <a:xfrm>
          <a:off x="10528300" y="862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107604</xdr:rowOff>
    </xdr:from>
    <xdr:to>
      <xdr:col>55</xdr:col>
      <xdr:colOff>88900</xdr:colOff>
      <xdr:row>51</xdr:row>
      <xdr:rowOff>107604</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8851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133917</xdr:rowOff>
    </xdr:from>
    <xdr:to>
      <xdr:col>55</xdr:col>
      <xdr:colOff>0</xdr:colOff>
      <xdr:row>55</xdr:row>
      <xdr:rowOff>167704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9639300" y="9563667"/>
          <a:ext cx="8382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137782</xdr:rowOff>
    </xdr:from>
    <xdr:ext cx="534377" cy="259045"/>
    <xdr:sp macro="" textlink="">
      <xdr:nvSpPr>
        <xdr:cNvPr id="343" name="農林水産業費平均値テキスト">
          <a:extLst>
            <a:ext uri="{FF2B5EF4-FFF2-40B4-BE49-F238E27FC236}">
              <a16:creationId xmlns:a16="http://schemas.microsoft.com/office/drawing/2014/main" id="{00000000-0008-0000-0700-000057010000}"/>
            </a:ext>
          </a:extLst>
        </xdr:cNvPr>
        <xdr:cNvSpPr txBox="1"/>
      </xdr:nvSpPr>
      <xdr:spPr>
        <a:xfrm>
          <a:off x="10528300" y="956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159355</xdr:rowOff>
    </xdr:from>
    <xdr:to>
      <xdr:col>55</xdr:col>
      <xdr:colOff>50800</xdr:colOff>
      <xdr:row>56</xdr:row>
      <xdr:rowOff>89505</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10426700" y="958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133917</xdr:rowOff>
    </xdr:from>
    <xdr:to>
      <xdr:col>50</xdr:col>
      <xdr:colOff>114300</xdr:colOff>
      <xdr:row>56</xdr:row>
      <xdr:rowOff>21811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8750300" y="9563667"/>
          <a:ext cx="889000" cy="5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165664</xdr:rowOff>
    </xdr:from>
    <xdr:to>
      <xdr:col>50</xdr:col>
      <xdr:colOff>165100</xdr:colOff>
      <xdr:row>56</xdr:row>
      <xdr:rowOff>95814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9588500" y="959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86941</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9372111" y="968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34933</xdr:rowOff>
    </xdr:from>
    <xdr:to>
      <xdr:col>45</xdr:col>
      <xdr:colOff>177800</xdr:colOff>
      <xdr:row>56</xdr:row>
      <xdr:rowOff>21811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7861300" y="9464683"/>
          <a:ext cx="889000" cy="15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24572</xdr:rowOff>
    </xdr:from>
    <xdr:to>
      <xdr:col>46</xdr:col>
      <xdr:colOff>38100</xdr:colOff>
      <xdr:row>56</xdr:row>
      <xdr:rowOff>126172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8699500" y="962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117299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8483111" y="971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34933</xdr:rowOff>
    </xdr:from>
    <xdr:to>
      <xdr:col>41</xdr:col>
      <xdr:colOff>50800</xdr:colOff>
      <xdr:row>55</xdr:row>
      <xdr:rowOff>168709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6972300" y="9464683"/>
          <a:ext cx="889000" cy="1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65674</xdr:rowOff>
    </xdr:from>
    <xdr:to>
      <xdr:col>41</xdr:col>
      <xdr:colOff>101600</xdr:colOff>
      <xdr:row>56</xdr:row>
      <xdr:rowOff>167274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7810500" y="966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158401</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594111" y="975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15954</xdr:rowOff>
    </xdr:from>
    <xdr:to>
      <xdr:col>36</xdr:col>
      <xdr:colOff>165100</xdr:colOff>
      <xdr:row>56</xdr:row>
      <xdr:rowOff>117554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6921500" y="961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108681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05111" y="970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116904</xdr:rowOff>
    </xdr:from>
    <xdr:to>
      <xdr:col>55</xdr:col>
      <xdr:colOff>50800</xdr:colOff>
      <xdr:row>56</xdr:row>
      <xdr:rowOff>47054</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10426700" y="954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139781</xdr:rowOff>
    </xdr:from>
    <xdr:ext cx="534377" cy="259045"/>
    <xdr:sp macro="" textlink="">
      <xdr:nvSpPr>
        <xdr:cNvPr id="362" name="農林水産業費該当値テキスト">
          <a:extLst>
            <a:ext uri="{FF2B5EF4-FFF2-40B4-BE49-F238E27FC236}">
              <a16:creationId xmlns:a16="http://schemas.microsoft.com/office/drawing/2014/main" id="{00000000-0008-0000-0700-00006A010000}"/>
            </a:ext>
          </a:extLst>
        </xdr:cNvPr>
        <xdr:cNvSpPr txBox="1"/>
      </xdr:nvSpPr>
      <xdr:spPr>
        <a:xfrm>
          <a:off x="10528300" y="939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83117</xdr:rowOff>
    </xdr:from>
    <xdr:to>
      <xdr:col>50</xdr:col>
      <xdr:colOff>165100</xdr:colOff>
      <xdr:row>56</xdr:row>
      <xdr:rowOff>13267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9588500" y="951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29794</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372111" y="928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142461</xdr:rowOff>
    </xdr:from>
    <xdr:to>
      <xdr:col>46</xdr:col>
      <xdr:colOff>38100</xdr:colOff>
      <xdr:row>56</xdr:row>
      <xdr:rowOff>72611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8699500" y="957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89138</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483111" y="934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155583</xdr:rowOff>
    </xdr:from>
    <xdr:to>
      <xdr:col>41</xdr:col>
      <xdr:colOff>101600</xdr:colOff>
      <xdr:row>55</xdr:row>
      <xdr:rowOff>85733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7810500" y="941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102260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594111" y="918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117909</xdr:rowOff>
    </xdr:from>
    <xdr:to>
      <xdr:col>36</xdr:col>
      <xdr:colOff>165100</xdr:colOff>
      <xdr:row>56</xdr:row>
      <xdr:rowOff>48059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6921500" y="954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64586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05111" y="932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113787</xdr:rowOff>
    </xdr:from>
    <xdr:to>
      <xdr:col>54</xdr:col>
      <xdr:colOff>189865</xdr:colOff>
      <xdr:row>79</xdr:row>
      <xdr:rowOff>66253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115287"/>
          <a:ext cx="1270" cy="149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70080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614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66253</xdr:rowOff>
    </xdr:from>
    <xdr:to>
      <xdr:col>55</xdr:col>
      <xdr:colOff>88900</xdr:colOff>
      <xdr:row>79</xdr:row>
      <xdr:rowOff>66253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61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60464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9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113787</xdr:rowOff>
    </xdr:from>
    <xdr:to>
      <xdr:col>55</xdr:col>
      <xdr:colOff>88900</xdr:colOff>
      <xdr:row>70</xdr:row>
      <xdr:rowOff>113787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1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78761</xdr:rowOff>
    </xdr:from>
    <xdr:to>
      <xdr:col>55</xdr:col>
      <xdr:colOff>0</xdr:colOff>
      <xdr:row>78</xdr:row>
      <xdr:rowOff>19686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108961"/>
          <a:ext cx="838200" cy="28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9132</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10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30705</xdr:rowOff>
    </xdr:from>
    <xdr:to>
      <xdr:col>55</xdr:col>
      <xdr:colOff>50800</xdr:colOff>
      <xdr:row>77</xdr:row>
      <xdr:rowOff>132305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19686</xdr:rowOff>
    </xdr:from>
    <xdr:to>
      <xdr:col>50</xdr:col>
      <xdr:colOff>114300</xdr:colOff>
      <xdr:row>78</xdr:row>
      <xdr:rowOff>99647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392786"/>
          <a:ext cx="889000" cy="7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83054</xdr:rowOff>
    </xdr:from>
    <xdr:to>
      <xdr:col>50</xdr:col>
      <xdr:colOff>165100</xdr:colOff>
      <xdr:row>77</xdr:row>
      <xdr:rowOff>13204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11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29732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8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3569</xdr:rowOff>
    </xdr:from>
    <xdr:to>
      <xdr:col>45</xdr:col>
      <xdr:colOff>177800</xdr:colOff>
      <xdr:row>78</xdr:row>
      <xdr:rowOff>99647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376669"/>
          <a:ext cx="889000" cy="9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74498</xdr:rowOff>
    </xdr:from>
    <xdr:to>
      <xdr:col>46</xdr:col>
      <xdr:colOff>38100</xdr:colOff>
      <xdr:row>78</xdr:row>
      <xdr:rowOff>4648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21175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5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3569</xdr:rowOff>
    </xdr:from>
    <xdr:to>
      <xdr:col>41</xdr:col>
      <xdr:colOff>50800</xdr:colOff>
      <xdr:row>78</xdr:row>
      <xdr:rowOff>55739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376669"/>
          <a:ext cx="889000" cy="5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144173</xdr:rowOff>
    </xdr:from>
    <xdr:to>
      <xdr:col>41</xdr:col>
      <xdr:colOff>101600</xdr:colOff>
      <xdr:row>78</xdr:row>
      <xdr:rowOff>74323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65450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3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141641</xdr:rowOff>
    </xdr:from>
    <xdr:to>
      <xdr:col>36</xdr:col>
      <xdr:colOff>165100</xdr:colOff>
      <xdr:row>78</xdr:row>
      <xdr:rowOff>71791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88318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27961</xdr:rowOff>
    </xdr:from>
    <xdr:to>
      <xdr:col>55</xdr:col>
      <xdr:colOff>50800</xdr:colOff>
      <xdr:row>76</xdr:row>
      <xdr:rowOff>129561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05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50839</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90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140336</xdr:rowOff>
    </xdr:from>
    <xdr:to>
      <xdr:col>50</xdr:col>
      <xdr:colOff>165100</xdr:colOff>
      <xdr:row>78</xdr:row>
      <xdr:rowOff>70486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61613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48847</xdr:rowOff>
    </xdr:from>
    <xdr:to>
      <xdr:col>46</xdr:col>
      <xdr:colOff>38100</xdr:colOff>
      <xdr:row>78</xdr:row>
      <xdr:rowOff>150447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2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141574</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51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124219</xdr:rowOff>
    </xdr:from>
    <xdr:to>
      <xdr:col>41</xdr:col>
      <xdr:colOff>101600</xdr:colOff>
      <xdr:row>78</xdr:row>
      <xdr:rowOff>54369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70896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10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4939</xdr:rowOff>
    </xdr:from>
    <xdr:to>
      <xdr:col>36</xdr:col>
      <xdr:colOff>165100</xdr:colOff>
      <xdr:row>78</xdr:row>
      <xdr:rowOff>106539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7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97666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47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112077</xdr:rowOff>
    </xdr:from>
    <xdr:to>
      <xdr:col>54</xdr:col>
      <xdr:colOff>189865</xdr:colOff>
      <xdr:row>98</xdr:row>
      <xdr:rowOff>52953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42577"/>
          <a:ext cx="1270" cy="13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56780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52953</xdr:rowOff>
    </xdr:from>
    <xdr:to>
      <xdr:col>55</xdr:col>
      <xdr:colOff>88900</xdr:colOff>
      <xdr:row>98</xdr:row>
      <xdr:rowOff>52953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58754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193,625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112077</xdr:rowOff>
    </xdr:from>
    <xdr:to>
      <xdr:col>55</xdr:col>
      <xdr:colOff>88900</xdr:colOff>
      <xdr:row>90</xdr:row>
      <xdr:rowOff>112077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4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142146</xdr:rowOff>
    </xdr:from>
    <xdr:to>
      <xdr:col>55</xdr:col>
      <xdr:colOff>0</xdr:colOff>
      <xdr:row>97</xdr:row>
      <xdr:rowOff>25324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601346"/>
          <a:ext cx="838200" cy="54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77987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37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99560</xdr:rowOff>
    </xdr:from>
    <xdr:to>
      <xdr:col>55</xdr:col>
      <xdr:colOff>50800</xdr:colOff>
      <xdr:row>97</xdr:row>
      <xdr:rowOff>29710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5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25324</xdr:rowOff>
    </xdr:from>
    <xdr:to>
      <xdr:col>50</xdr:col>
      <xdr:colOff>114300</xdr:colOff>
      <xdr:row>97</xdr:row>
      <xdr:rowOff>38315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655974"/>
          <a:ext cx="8890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34234</xdr:rowOff>
    </xdr:from>
    <xdr:to>
      <xdr:col>50</xdr:col>
      <xdr:colOff>165100</xdr:colOff>
      <xdr:row>96</xdr:row>
      <xdr:rowOff>135834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9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152361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2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38315</xdr:rowOff>
    </xdr:from>
    <xdr:to>
      <xdr:col>45</xdr:col>
      <xdr:colOff>177800</xdr:colOff>
      <xdr:row>97</xdr:row>
      <xdr:rowOff>39306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668965"/>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79231</xdr:rowOff>
    </xdr:from>
    <xdr:to>
      <xdr:col>46</xdr:col>
      <xdr:colOff>38100</xdr:colOff>
      <xdr:row>97</xdr:row>
      <xdr:rowOff>9381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25908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12454</xdr:rowOff>
    </xdr:from>
    <xdr:to>
      <xdr:col>41</xdr:col>
      <xdr:colOff>50800</xdr:colOff>
      <xdr:row>97</xdr:row>
      <xdr:rowOff>39306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643104"/>
          <a:ext cx="889000" cy="2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84739</xdr:rowOff>
    </xdr:from>
    <xdr:to>
      <xdr:col>41</xdr:col>
      <xdr:colOff>101600</xdr:colOff>
      <xdr:row>97</xdr:row>
      <xdr:rowOff>14889</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4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31416</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1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69790</xdr:rowOff>
    </xdr:from>
    <xdr:to>
      <xdr:col>36</xdr:col>
      <xdr:colOff>165100</xdr:colOff>
      <xdr:row>96</xdr:row>
      <xdr:rowOff>171390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2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16467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0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91346</xdr:rowOff>
    </xdr:from>
    <xdr:to>
      <xdr:col>55</xdr:col>
      <xdr:colOff>50800</xdr:colOff>
      <xdr:row>97</xdr:row>
      <xdr:rowOff>21496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55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114223</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0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145974</xdr:rowOff>
    </xdr:from>
    <xdr:to>
      <xdr:col>50</xdr:col>
      <xdr:colOff>165100</xdr:colOff>
      <xdr:row>97</xdr:row>
      <xdr:rowOff>76124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67251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69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158965</xdr:rowOff>
    </xdr:from>
    <xdr:to>
      <xdr:col>46</xdr:col>
      <xdr:colOff>38100</xdr:colOff>
      <xdr:row>97</xdr:row>
      <xdr:rowOff>89115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80242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71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159956</xdr:rowOff>
    </xdr:from>
    <xdr:to>
      <xdr:col>41</xdr:col>
      <xdr:colOff>101600</xdr:colOff>
      <xdr:row>97</xdr:row>
      <xdr:rowOff>90106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1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81233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71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133104</xdr:rowOff>
    </xdr:from>
    <xdr:to>
      <xdr:col>36</xdr:col>
      <xdr:colOff>165100</xdr:colOff>
      <xdr:row>97</xdr:row>
      <xdr:rowOff>63254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59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54381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8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132026</xdr:rowOff>
    </xdr:from>
    <xdr:to>
      <xdr:col>85</xdr:col>
      <xdr:colOff>126364</xdr:colOff>
      <xdr:row>39</xdr:row>
      <xdr:rowOff>38005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04076"/>
          <a:ext cx="1269" cy="1620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41832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38005</xdr:rowOff>
    </xdr:from>
    <xdr:to>
      <xdr:col>86</xdr:col>
      <xdr:colOff>25400</xdr:colOff>
      <xdr:row>39</xdr:row>
      <xdr:rowOff>38005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2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78703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7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132026</xdr:rowOff>
    </xdr:from>
    <xdr:to>
      <xdr:col>86</xdr:col>
      <xdr:colOff>25400</xdr:colOff>
      <xdr:row>29</xdr:row>
      <xdr:rowOff>132026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0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155963</xdr:rowOff>
    </xdr:from>
    <xdr:to>
      <xdr:col>85</xdr:col>
      <xdr:colOff>127000</xdr:colOff>
      <xdr:row>36</xdr:row>
      <xdr:rowOff>4630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642363"/>
          <a:ext cx="838200" cy="53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114745</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136318</xdr:rowOff>
    </xdr:from>
    <xdr:to>
      <xdr:col>85</xdr:col>
      <xdr:colOff>177800</xdr:colOff>
      <xdr:row>37</xdr:row>
      <xdr:rowOff>66468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155963</xdr:rowOff>
    </xdr:from>
    <xdr:to>
      <xdr:col>81</xdr:col>
      <xdr:colOff>50800</xdr:colOff>
      <xdr:row>34</xdr:row>
      <xdr:rowOff>43786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642363"/>
          <a:ext cx="889000" cy="23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74335</xdr:rowOff>
    </xdr:from>
    <xdr:to>
      <xdr:col>81</xdr:col>
      <xdr:colOff>101600</xdr:colOff>
      <xdr:row>37</xdr:row>
      <xdr:rowOff>4485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4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167062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33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43786</xdr:rowOff>
    </xdr:from>
    <xdr:to>
      <xdr:col>76</xdr:col>
      <xdr:colOff>114300</xdr:colOff>
      <xdr:row>36</xdr:row>
      <xdr:rowOff>60604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873086"/>
          <a:ext cx="889000" cy="35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139323</xdr:rowOff>
    </xdr:from>
    <xdr:to>
      <xdr:col>76</xdr:col>
      <xdr:colOff>165100</xdr:colOff>
      <xdr:row>37</xdr:row>
      <xdr:rowOff>69473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11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60600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0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60604</xdr:rowOff>
    </xdr:from>
    <xdr:to>
      <xdr:col>71</xdr:col>
      <xdr:colOff>177800</xdr:colOff>
      <xdr:row>36</xdr:row>
      <xdr:rowOff>107990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232804"/>
          <a:ext cx="889000" cy="4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4155</xdr:rowOff>
    </xdr:from>
    <xdr:to>
      <xdr:col>72</xdr:col>
      <xdr:colOff>38100</xdr:colOff>
      <xdr:row>37</xdr:row>
      <xdr:rowOff>105755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4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96882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4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171098</xdr:rowOff>
    </xdr:from>
    <xdr:to>
      <xdr:col>67</xdr:col>
      <xdr:colOff>101600</xdr:colOff>
      <xdr:row>37</xdr:row>
      <xdr:rowOff>101248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92375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3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125280</xdr:rowOff>
    </xdr:from>
    <xdr:to>
      <xdr:col>85</xdr:col>
      <xdr:colOff>177800</xdr:colOff>
      <xdr:row>36</xdr:row>
      <xdr:rowOff>55430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12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148157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97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105163</xdr:rowOff>
    </xdr:from>
    <xdr:to>
      <xdr:col>81</xdr:col>
      <xdr:colOff>101600</xdr:colOff>
      <xdr:row>33</xdr:row>
      <xdr:rowOff>35313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59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51840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36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164436</xdr:rowOff>
    </xdr:from>
    <xdr:to>
      <xdr:col>76</xdr:col>
      <xdr:colOff>165100</xdr:colOff>
      <xdr:row>34</xdr:row>
      <xdr:rowOff>94586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82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111113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59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9804</xdr:rowOff>
    </xdr:from>
    <xdr:to>
      <xdr:col>72</xdr:col>
      <xdr:colOff>38100</xdr:colOff>
      <xdr:row>36</xdr:row>
      <xdr:rowOff>111404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127931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95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57190</xdr:rowOff>
    </xdr:from>
    <xdr:to>
      <xdr:col>67</xdr:col>
      <xdr:colOff>101600</xdr:colOff>
      <xdr:row>36</xdr:row>
      <xdr:rowOff>158790</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2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3867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0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16101</xdr:rowOff>
    </xdr:from>
    <xdr:to>
      <xdr:col>85</xdr:col>
      <xdr:colOff>126364</xdr:colOff>
      <xdr:row>58</xdr:row>
      <xdr:rowOff>16558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88601"/>
          <a:ext cx="1269" cy="1372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20385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16558</xdr:rowOff>
    </xdr:from>
    <xdr:to>
      <xdr:col>86</xdr:col>
      <xdr:colOff>25400</xdr:colOff>
      <xdr:row>58</xdr:row>
      <xdr:rowOff>16558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0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134228</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16101</xdr:rowOff>
    </xdr:from>
    <xdr:to>
      <xdr:col>86</xdr:col>
      <xdr:colOff>25400</xdr:colOff>
      <xdr:row>50</xdr:row>
      <xdr:rowOff>16101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8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63484</xdr:rowOff>
    </xdr:from>
    <xdr:to>
      <xdr:col>85</xdr:col>
      <xdr:colOff>127000</xdr:colOff>
      <xdr:row>57</xdr:row>
      <xdr:rowOff>105419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836134"/>
          <a:ext cx="838200" cy="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168648</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8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145771</xdr:rowOff>
    </xdr:from>
    <xdr:to>
      <xdr:col>85</xdr:col>
      <xdr:colOff>177800</xdr:colOff>
      <xdr:row>57</xdr:row>
      <xdr:rowOff>75921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63484</xdr:rowOff>
    </xdr:from>
    <xdr:to>
      <xdr:col>81</xdr:col>
      <xdr:colOff>50800</xdr:colOff>
      <xdr:row>57</xdr:row>
      <xdr:rowOff>75784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9836134"/>
          <a:ext cx="889000" cy="1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142849</xdr:rowOff>
    </xdr:from>
    <xdr:to>
      <xdr:col>81</xdr:col>
      <xdr:colOff>101600</xdr:colOff>
      <xdr:row>57</xdr:row>
      <xdr:rowOff>72999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89526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75784</xdr:rowOff>
    </xdr:from>
    <xdr:to>
      <xdr:col>76</xdr:col>
      <xdr:colOff>114300</xdr:colOff>
      <xdr:row>57</xdr:row>
      <xdr:rowOff>128901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48434"/>
          <a:ext cx="889000" cy="5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169733</xdr:rowOff>
    </xdr:from>
    <xdr:to>
      <xdr:col>76</xdr:col>
      <xdr:colOff>165100</xdr:colOff>
      <xdr:row>57</xdr:row>
      <xdr:rowOff>99883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116410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128901</xdr:rowOff>
    </xdr:from>
    <xdr:to>
      <xdr:col>71</xdr:col>
      <xdr:colOff>177800</xdr:colOff>
      <xdr:row>57</xdr:row>
      <xdr:rowOff>132124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901551"/>
          <a:ext cx="889000" cy="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31599</xdr:rowOff>
    </xdr:from>
    <xdr:to>
      <xdr:col>72</xdr:col>
      <xdr:colOff>38100</xdr:colOff>
      <xdr:row>57</xdr:row>
      <xdr:rowOff>133199</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149726</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28412</xdr:rowOff>
    </xdr:from>
    <xdr:to>
      <xdr:col>67</xdr:col>
      <xdr:colOff>101600</xdr:colOff>
      <xdr:row>57</xdr:row>
      <xdr:rowOff>130012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80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146539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7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54619</xdr:rowOff>
    </xdr:from>
    <xdr:to>
      <xdr:col>85</xdr:col>
      <xdr:colOff>177800</xdr:colOff>
      <xdr:row>57</xdr:row>
      <xdr:rowOff>156219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82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140996</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74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12684</xdr:rowOff>
    </xdr:from>
    <xdr:to>
      <xdr:col>81</xdr:col>
      <xdr:colOff>101600</xdr:colOff>
      <xdr:row>57</xdr:row>
      <xdr:rowOff>114284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78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105411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8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24984</xdr:rowOff>
    </xdr:from>
    <xdr:to>
      <xdr:col>76</xdr:col>
      <xdr:colOff>165100</xdr:colOff>
      <xdr:row>57</xdr:row>
      <xdr:rowOff>126584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79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117711</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89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78101</xdr:rowOff>
    </xdr:from>
    <xdr:to>
      <xdr:col>72</xdr:col>
      <xdr:colOff>38100</xdr:colOff>
      <xdr:row>58</xdr:row>
      <xdr:rowOff>8251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5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170828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4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81324</xdr:rowOff>
    </xdr:from>
    <xdr:to>
      <xdr:col>67</xdr:col>
      <xdr:colOff>101600</xdr:colOff>
      <xdr:row>58</xdr:row>
      <xdr:rowOff>11474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5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2601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4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138513</xdr:rowOff>
    </xdr:from>
    <xdr:to>
      <xdr:col>85</xdr:col>
      <xdr:colOff>126364</xdr:colOff>
      <xdr:row>79</xdr:row>
      <xdr:rowOff>98879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40013"/>
          <a:ext cx="1269" cy="15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85190</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15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138513</xdr:rowOff>
    </xdr:from>
    <xdr:to>
      <xdr:col>86</xdr:col>
      <xdr:colOff>25400</xdr:colOff>
      <xdr:row>70</xdr:row>
      <xdr:rowOff>138513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4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90345</xdr:rowOff>
    </xdr:from>
    <xdr:to>
      <xdr:col>85</xdr:col>
      <xdr:colOff>127000</xdr:colOff>
      <xdr:row>79</xdr:row>
      <xdr:rowOff>21437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463445"/>
          <a:ext cx="838200" cy="10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113265</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48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134838</xdr:rowOff>
    </xdr:from>
    <xdr:to>
      <xdr:col>85</xdr:col>
      <xdr:colOff>177800</xdr:colOff>
      <xdr:row>79</xdr:row>
      <xdr:rowOff>64988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9420</xdr:rowOff>
    </xdr:from>
    <xdr:to>
      <xdr:col>81</xdr:col>
      <xdr:colOff>50800</xdr:colOff>
      <xdr:row>79</xdr:row>
      <xdr:rowOff>21437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53970"/>
          <a:ext cx="889000" cy="1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68554</xdr:rowOff>
    </xdr:from>
    <xdr:to>
      <xdr:col>81</xdr:col>
      <xdr:colOff>101600</xdr:colOff>
      <xdr:row>78</xdr:row>
      <xdr:rowOff>170154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15231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21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136271</xdr:rowOff>
    </xdr:from>
    <xdr:to>
      <xdr:col>76</xdr:col>
      <xdr:colOff>114300</xdr:colOff>
      <xdr:row>79</xdr:row>
      <xdr:rowOff>9420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09371"/>
          <a:ext cx="889000" cy="4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132814</xdr:rowOff>
    </xdr:from>
    <xdr:to>
      <xdr:col>76</xdr:col>
      <xdr:colOff>165100</xdr:colOff>
      <xdr:row>79</xdr:row>
      <xdr:rowOff>62964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50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54091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59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136271</xdr:rowOff>
    </xdr:from>
    <xdr:to>
      <xdr:col>71</xdr:col>
      <xdr:colOff>177800</xdr:colOff>
      <xdr:row>79</xdr:row>
      <xdr:rowOff>35688</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509371"/>
          <a:ext cx="889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152712</xdr:rowOff>
    </xdr:from>
    <xdr:to>
      <xdr:col>72</xdr:col>
      <xdr:colOff>38100</xdr:colOff>
      <xdr:row>79</xdr:row>
      <xdr:rowOff>82862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52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73989</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68428" y="13618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19079</xdr:rowOff>
    </xdr:from>
    <xdr:to>
      <xdr:col>67</xdr:col>
      <xdr:colOff>101600</xdr:colOff>
      <xdr:row>79</xdr:row>
      <xdr:rowOff>120679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56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111806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428" y="1365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39545</xdr:rowOff>
    </xdr:from>
    <xdr:to>
      <xdr:col>85</xdr:col>
      <xdr:colOff>177800</xdr:colOff>
      <xdr:row>78</xdr:row>
      <xdr:rowOff>141145</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62422</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2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142087</xdr:rowOff>
    </xdr:from>
    <xdr:to>
      <xdr:col>81</xdr:col>
      <xdr:colOff>101600</xdr:colOff>
      <xdr:row>79</xdr:row>
      <xdr:rowOff>72237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51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63364</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46428" y="1360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130070</xdr:rowOff>
    </xdr:from>
    <xdr:to>
      <xdr:col>76</xdr:col>
      <xdr:colOff>165100</xdr:colOff>
      <xdr:row>79</xdr:row>
      <xdr:rowOff>60220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50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76747</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27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85471</xdr:rowOff>
    </xdr:from>
    <xdr:to>
      <xdr:col>72</xdr:col>
      <xdr:colOff>38100</xdr:colOff>
      <xdr:row>79</xdr:row>
      <xdr:rowOff>15621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5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32148</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323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156338</xdr:rowOff>
    </xdr:from>
    <xdr:to>
      <xdr:col>67</xdr:col>
      <xdr:colOff>101600</xdr:colOff>
      <xdr:row>79</xdr:row>
      <xdr:rowOff>86488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5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103015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30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124854</xdr:rowOff>
    </xdr:from>
    <xdr:to>
      <xdr:col>85</xdr:col>
      <xdr:colOff>126364</xdr:colOff>
      <xdr:row>99</xdr:row>
      <xdr:rowOff>128639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383904"/>
          <a:ext cx="1269" cy="17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132466</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710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128639</xdr:rowOff>
    </xdr:from>
    <xdr:to>
      <xdr:col>86</xdr:col>
      <xdr:colOff>25400</xdr:colOff>
      <xdr:row>99</xdr:row>
      <xdr:rowOff>128639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710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71531</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159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124854</xdr:rowOff>
    </xdr:from>
    <xdr:to>
      <xdr:col>86</xdr:col>
      <xdr:colOff>25400</xdr:colOff>
      <xdr:row>89</xdr:row>
      <xdr:rowOff>124854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38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162624</xdr:rowOff>
    </xdr:from>
    <xdr:to>
      <xdr:col>85</xdr:col>
      <xdr:colOff>127000</xdr:colOff>
      <xdr:row>94</xdr:row>
      <xdr:rowOff>89064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5593124"/>
          <a:ext cx="838200" cy="61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128364</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7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149937</xdr:rowOff>
    </xdr:from>
    <xdr:to>
      <xdr:col>85</xdr:col>
      <xdr:colOff>177800</xdr:colOff>
      <xdr:row>97</xdr:row>
      <xdr:rowOff>80087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96889</xdr:rowOff>
    </xdr:from>
    <xdr:to>
      <xdr:col>81</xdr:col>
      <xdr:colOff>50800</xdr:colOff>
      <xdr:row>94</xdr:row>
      <xdr:rowOff>89064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5698839"/>
          <a:ext cx="889000" cy="50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121958</xdr:rowOff>
    </xdr:from>
    <xdr:to>
      <xdr:col>81</xdr:col>
      <xdr:colOff>101600</xdr:colOff>
      <xdr:row>97</xdr:row>
      <xdr:rowOff>52108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43235</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6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96889</xdr:rowOff>
    </xdr:from>
    <xdr:to>
      <xdr:col>76</xdr:col>
      <xdr:colOff>114300</xdr:colOff>
      <xdr:row>94</xdr:row>
      <xdr:rowOff>55829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5698839"/>
          <a:ext cx="889000" cy="47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114275</xdr:rowOff>
    </xdr:from>
    <xdr:to>
      <xdr:col>76</xdr:col>
      <xdr:colOff>165100</xdr:colOff>
      <xdr:row>97</xdr:row>
      <xdr:rowOff>44425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57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35552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6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55829</xdr:rowOff>
    </xdr:from>
    <xdr:to>
      <xdr:col>71</xdr:col>
      <xdr:colOff>177800</xdr:colOff>
      <xdr:row>94</xdr:row>
      <xdr:rowOff>69304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172129"/>
          <a:ext cx="889000" cy="1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110489</xdr:rowOff>
    </xdr:from>
    <xdr:to>
      <xdr:col>72</xdr:col>
      <xdr:colOff>38100</xdr:colOff>
      <xdr:row>97</xdr:row>
      <xdr:rowOff>40639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31766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6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117678</xdr:rowOff>
    </xdr:from>
    <xdr:to>
      <xdr:col>67</xdr:col>
      <xdr:colOff>101600</xdr:colOff>
      <xdr:row>97</xdr:row>
      <xdr:rowOff>47828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57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38955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66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111824</xdr:rowOff>
    </xdr:from>
    <xdr:to>
      <xdr:col>85</xdr:col>
      <xdr:colOff>177800</xdr:colOff>
      <xdr:row>91</xdr:row>
      <xdr:rowOff>41974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554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134701</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539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38264</xdr:rowOff>
    </xdr:from>
    <xdr:to>
      <xdr:col>81</xdr:col>
      <xdr:colOff>101600</xdr:colOff>
      <xdr:row>94</xdr:row>
      <xdr:rowOff>139864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15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156391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592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46089</xdr:rowOff>
    </xdr:from>
    <xdr:to>
      <xdr:col>76</xdr:col>
      <xdr:colOff>165100</xdr:colOff>
      <xdr:row>91</xdr:row>
      <xdr:rowOff>147689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5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164216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542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5029</xdr:rowOff>
    </xdr:from>
    <xdr:to>
      <xdr:col>72</xdr:col>
      <xdr:colOff>38100</xdr:colOff>
      <xdr:row>94</xdr:row>
      <xdr:rowOff>106629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12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123156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589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18504</xdr:rowOff>
    </xdr:from>
    <xdr:to>
      <xdr:col>67</xdr:col>
      <xdr:colOff>101600</xdr:colOff>
      <xdr:row>94</xdr:row>
      <xdr:rowOff>120104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1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136631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91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301488"/>
          <a:ext cx="1269" cy="148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135870</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22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53321</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684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30444</xdr:rowOff>
    </xdr:from>
    <xdr:to>
      <xdr:col>116</xdr:col>
      <xdr:colOff>114300</xdr:colOff>
      <xdr:row>39</xdr:row>
      <xdr:rowOff>132044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31750</xdr:rowOff>
    </xdr:from>
    <xdr:to>
      <xdr:col>112</xdr:col>
      <xdr:colOff>38100</xdr:colOff>
      <xdr:row>39</xdr:row>
      <xdr:rowOff>133350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149877</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93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25545</xdr:rowOff>
    </xdr:from>
    <xdr:to>
      <xdr:col>107</xdr:col>
      <xdr:colOff>101600</xdr:colOff>
      <xdr:row>39</xdr:row>
      <xdr:rowOff>127145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143672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4873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14768</xdr:rowOff>
    </xdr:from>
    <xdr:to>
      <xdr:col>102</xdr:col>
      <xdr:colOff>165100</xdr:colOff>
      <xdr:row>39</xdr:row>
      <xdr:rowOff>116368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132895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23585</xdr:rowOff>
    </xdr:from>
    <xdr:to>
      <xdr:col>98</xdr:col>
      <xdr:colOff>38100</xdr:colOff>
      <xdr:row>39</xdr:row>
      <xdr:rowOff>125185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141712</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99333" y="64853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8870</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9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年度に類似団体平均を大きく上回っているのは、民生費、公債費である。これらは恒常的に類似団体平均を上回っている歳出である。</a:t>
          </a:r>
        </a:p>
        <a:p>
          <a:r>
            <a:rPr kumimoji="1" lang="ja-JP" altLang="en-US" sz="1300">
              <a:latin typeface="ＭＳ Ｐゴシック" panose="020B0600070205080204" pitchFamily="50" charset="-128"/>
              <a:ea typeface="ＭＳ Ｐゴシック" panose="020B0600070205080204" pitchFamily="50" charset="-128"/>
            </a:rPr>
            <a:t>消防費では防災無線デジタル化事業が終了したものの、防災体制の強化に向けた資機材の整備費用増等により防災無線デジタル化事業実施前の平成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年度より増加している。今後も防災施設整備により増加が見込まれる。</a:t>
          </a:r>
        </a:p>
        <a:p>
          <a:r>
            <a:rPr kumimoji="1" lang="ja-JP" altLang="en-US" sz="1300">
              <a:latin typeface="ＭＳ Ｐゴシック" panose="020B0600070205080204" pitchFamily="50" charset="-128"/>
              <a:ea typeface="ＭＳ Ｐゴシック" panose="020B0600070205080204" pitchFamily="50" charset="-128"/>
            </a:rPr>
            <a:t>労働費については、国の受託事業により雇用の場創出に向けた取り組みを令和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年度から実施しており、大きく増加している。</a:t>
          </a:r>
        </a:p>
        <a:p>
          <a:r>
            <a:rPr kumimoji="1" lang="ja-JP" altLang="en-US" sz="1300">
              <a:latin typeface="ＭＳ Ｐゴシック" panose="020B0600070205080204" pitchFamily="50" charset="-128"/>
              <a:ea typeface="ＭＳ Ｐゴシック" panose="020B0600070205080204" pitchFamily="50" charset="-128"/>
            </a:rPr>
            <a:t>公債費は、令和元年度に続き実施した地方債の繰上償還の影響もあり、前年と比較して大幅に増加している。</a:t>
          </a:r>
        </a:p>
        <a:p>
          <a:r>
            <a:rPr kumimoji="1" lang="ja-JP" altLang="en-US" sz="1300">
              <a:latin typeface="ＭＳ Ｐゴシック" panose="020B0600070205080204" pitchFamily="50" charset="-128"/>
              <a:ea typeface="ＭＳ Ｐゴシック" panose="020B0600070205080204" pitchFamily="50" charset="-128"/>
            </a:rPr>
            <a:t>また、令和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感染症対策による影響も大きく、民生費では、新型コロナウイルスによる子育て世帯やひとり親世帯に対する給付金、商工費ではアフターコロナを見据えた有福温泉活性化、サテライトオフィス整備などの新規事業、衛生費ではワクチン接種により前年比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年度以降、適切な財源確保と歳出の精査により財政調整基金の取り崩しをせず、実質収支も黒字の財政運営を継続している。令和</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年度は、元年度に続き地方債の繰上償還（</a:t>
          </a:r>
          <a:r>
            <a:rPr kumimoji="1" lang="en-US" altLang="ja-JP" sz="1300">
              <a:latin typeface="ＭＳ ゴシック" pitchFamily="49" charset="-128"/>
              <a:ea typeface="ＭＳ ゴシック" pitchFamily="49" charset="-128"/>
            </a:rPr>
            <a:t>1,071</a:t>
          </a:r>
          <a:r>
            <a:rPr kumimoji="1" lang="ja-JP" altLang="en-US" sz="1300">
              <a:latin typeface="ＭＳ ゴシック" pitchFamily="49" charset="-128"/>
              <a:ea typeface="ＭＳ ゴシック" pitchFamily="49" charset="-128"/>
            </a:rPr>
            <a:t>百万円）を実施したため、実質単年度収支は</a:t>
          </a:r>
          <a:r>
            <a:rPr kumimoji="1" lang="en-US" altLang="ja-JP" sz="1300">
              <a:latin typeface="ＭＳ ゴシック" pitchFamily="49" charset="-128"/>
              <a:ea typeface="ＭＳ ゴシック" pitchFamily="49" charset="-128"/>
            </a:rPr>
            <a:t>10.08</a:t>
          </a:r>
          <a:r>
            <a:rPr kumimoji="1" lang="ja-JP" altLang="en-US" sz="1300">
              <a:latin typeface="ＭＳ ゴシック" pitchFamily="49" charset="-128"/>
              <a:ea typeface="ＭＳ ゴシック" pitchFamily="49" charset="-128"/>
            </a:rPr>
            <a:t>ポイントの増となった。</a:t>
          </a:r>
        </a:p>
        <a:p>
          <a:r>
            <a:rPr kumimoji="1" lang="ja-JP" altLang="en-US" sz="1300">
              <a:latin typeface="ＭＳ ゴシック" pitchFamily="49" charset="-128"/>
              <a:ea typeface="ＭＳ ゴシック" pitchFamily="49" charset="-128"/>
            </a:rPr>
            <a:t>　新型コロナウイルスの影響による市税等収入や普通交付税の減額により財政運営が厳しくなる状況を踏まえ、歳入の確保と経費削減に努め、実質収支の黒字の維持、単年度収支の黒字決算となるよう財政体質を構築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島根県江津市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年度決算において、特別会計では一般会計や基金からの繰り入れをしているため、赤字額は発生していない。また、各特別会計への繰出金は、前年度と比較し増加している。</a:t>
          </a:r>
        </a:p>
        <a:p>
          <a:r>
            <a:rPr kumimoji="1" lang="ja-JP" altLang="en-US" sz="1400">
              <a:latin typeface="ＭＳ ゴシック" pitchFamily="49" charset="-128"/>
              <a:ea typeface="ＭＳ ゴシック" pitchFamily="49" charset="-128"/>
            </a:rPr>
            <a:t>　一般会計においては、形式収支は減となったが、翌年度の繰越財源の増により、実質収支は増加した。</a:t>
          </a:r>
        </a:p>
        <a:p>
          <a:r>
            <a:rPr kumimoji="1" lang="ja-JP" altLang="en-US" sz="1400">
              <a:latin typeface="ＭＳ ゴシック" pitchFamily="49" charset="-128"/>
              <a:ea typeface="ＭＳ ゴシック" pitchFamily="49" charset="-128"/>
            </a:rPr>
            <a:t>　国民健康保険会計は平成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年度から広域化を行っているが、令和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年度は前年度比で療養給付が増加している。</a:t>
          </a:r>
        </a:p>
        <a:p>
          <a:r>
            <a:rPr kumimoji="1" lang="ja-JP" altLang="en-US" sz="1400">
              <a:latin typeface="ＭＳ ゴシック" pitchFamily="49" charset="-128"/>
              <a:ea typeface="ＭＳ ゴシック" pitchFamily="49" charset="-128"/>
            </a:rPr>
            <a:t>　各特別会計とも黒字決算を維持しているが、一般会計は特別会計への繰り出しによる負担が恒常的に大きく、特に下水道事業については、財政運営健全化の観点から、事業規模、今後の事業計画の適正化を図る必要がある。また、国民健康保険事業会計や後期高齢者医療事業会計についても、保険料収入、医療費給付等の状況を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1_&#36001;&#25919;&#19968;&#33324;/16_&#22320;&#26041;&#20844;&#20250;&#35336;&#21046;&#24230;/R5/230906&#20196;&#21644;&#65299;&#24180;&#24230;&#36001;&#25919;&#29366;&#27841;&#36039;&#26009;&#38598;&#12398;&#20316;&#25104;&#12395;&#12388;&#12356;&#12390;&#65288;2&#22238;&#30446;&#12539;&#22320;&#26041;&#20844;&#20250;&#35336;&#38306;&#20418;&#65289;/HP&#12450;&#12483;&#12503;&#12525;&#12540;&#12489;&#29992;/&#36001;&#25919;&#29366;&#27841;&#36039;&#26009;&#38598;/&#12304;&#36001;&#25919;&#29366;&#27841;&#36039;&#26009;&#38598;&#12305;_322075_&#27743;&#27941;&#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119.6</v>
          </cell>
          <cell r="BX51">
            <v>109.6</v>
          </cell>
          <cell r="CF51">
            <v>100.9</v>
          </cell>
          <cell r="CN51">
            <v>101.3</v>
          </cell>
          <cell r="CV51">
            <v>79.3</v>
          </cell>
        </row>
        <row r="53">
          <cell r="BP53">
            <v>59.4</v>
          </cell>
          <cell r="BX53">
            <v>61</v>
          </cell>
          <cell r="CF53">
            <v>62.4</v>
          </cell>
          <cell r="CN53">
            <v>62.5</v>
          </cell>
          <cell r="CV53">
            <v>64.099999999999994</v>
          </cell>
        </row>
        <row r="55">
          <cell r="AN55" t="str">
            <v>類似団体内平均値</v>
          </cell>
          <cell r="BP55">
            <v>37.700000000000003</v>
          </cell>
          <cell r="BX55">
            <v>37.9</v>
          </cell>
          <cell r="CF55">
            <v>38.700000000000003</v>
          </cell>
          <cell r="CN55">
            <v>32.5</v>
          </cell>
          <cell r="CV55">
            <v>23</v>
          </cell>
        </row>
        <row r="57">
          <cell r="BP57">
            <v>59.4</v>
          </cell>
          <cell r="BX57">
            <v>60.7</v>
          </cell>
          <cell r="CF57">
            <v>61.4</v>
          </cell>
          <cell r="CN57">
            <v>62.6</v>
          </cell>
          <cell r="CV57">
            <v>62.8</v>
          </cell>
        </row>
        <row r="72">
          <cell r="BP72" t="str">
            <v>H29</v>
          </cell>
          <cell r="BX72" t="str">
            <v>H30</v>
          </cell>
          <cell r="CF72" t="str">
            <v>R01</v>
          </cell>
          <cell r="CN72" t="str">
            <v>R02</v>
          </cell>
          <cell r="CV72" t="str">
            <v>R03</v>
          </cell>
        </row>
        <row r="73">
          <cell r="AN73" t="str">
            <v>当該団体値</v>
          </cell>
          <cell r="BP73">
            <v>119.6</v>
          </cell>
          <cell r="BX73">
            <v>109.6</v>
          </cell>
          <cell r="CF73">
            <v>100.9</v>
          </cell>
          <cell r="CN73">
            <v>101.3</v>
          </cell>
          <cell r="CV73">
            <v>79.3</v>
          </cell>
        </row>
        <row r="75">
          <cell r="BP75">
            <v>13.4</v>
          </cell>
          <cell r="BX75">
            <v>13.7</v>
          </cell>
          <cell r="CF75">
            <v>13.7</v>
          </cell>
          <cell r="CN75">
            <v>12.9</v>
          </cell>
          <cell r="CV75">
            <v>12</v>
          </cell>
        </row>
        <row r="77">
          <cell r="AN77" t="str">
            <v>類似団体内平均値</v>
          </cell>
          <cell r="BP77">
            <v>37.700000000000003</v>
          </cell>
          <cell r="BX77">
            <v>37.9</v>
          </cell>
          <cell r="CF77">
            <v>38.700000000000003</v>
          </cell>
          <cell r="CN77">
            <v>32.5</v>
          </cell>
          <cell r="CV77">
            <v>23</v>
          </cell>
        </row>
        <row r="79">
          <cell r="BP79">
            <v>8.9</v>
          </cell>
          <cell r="BX79">
            <v>8.6999999999999993</v>
          </cell>
          <cell r="CF79">
            <v>8.8000000000000007</v>
          </cell>
          <cell r="CN79">
            <v>8.6999999999999993</v>
          </cell>
          <cell r="CV79">
            <v>8.1999999999999993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594" t="s">
        <v>79</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 thickBot="1" x14ac:dyDescent="0.25">
      <c r="B2" s="179" t="s">
        <v>80</v>
      </c>
      <c r="C2" s="179"/>
      <c r="D2" s="180"/>
    </row>
    <row r="3" spans="1:119" ht="18.75" customHeight="1" thickBot="1" x14ac:dyDescent="0.25">
      <c r="A3" s="178"/>
      <c r="B3" s="595" t="s">
        <v>81</v>
      </c>
      <c r="C3" s="596"/>
      <c r="D3" s="596"/>
      <c r="E3" s="597"/>
      <c r="F3" s="597"/>
      <c r="G3" s="597"/>
      <c r="H3" s="597"/>
      <c r="I3" s="597"/>
      <c r="J3" s="597"/>
      <c r="K3" s="597"/>
      <c r="L3" s="597" t="s">
        <v>82</v>
      </c>
      <c r="M3" s="597"/>
      <c r="N3" s="597"/>
      <c r="O3" s="597"/>
      <c r="P3" s="597"/>
      <c r="Q3" s="597"/>
      <c r="R3" s="600"/>
      <c r="S3" s="600"/>
      <c r="T3" s="600"/>
      <c r="U3" s="600"/>
      <c r="V3" s="601"/>
      <c r="W3" s="491" t="s">
        <v>83</v>
      </c>
      <c r="X3" s="492"/>
      <c r="Y3" s="492"/>
      <c r="Z3" s="492"/>
      <c r="AA3" s="492"/>
      <c r="AB3" s="596"/>
      <c r="AC3" s="600" t="s">
        <v>84</v>
      </c>
      <c r="AD3" s="492"/>
      <c r="AE3" s="492"/>
      <c r="AF3" s="492"/>
      <c r="AG3" s="492"/>
      <c r="AH3" s="492"/>
      <c r="AI3" s="492"/>
      <c r="AJ3" s="492"/>
      <c r="AK3" s="492"/>
      <c r="AL3" s="562"/>
      <c r="AM3" s="491" t="s">
        <v>85</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86</v>
      </c>
      <c r="BO3" s="492"/>
      <c r="BP3" s="492"/>
      <c r="BQ3" s="492"/>
      <c r="BR3" s="492"/>
      <c r="BS3" s="492"/>
      <c r="BT3" s="492"/>
      <c r="BU3" s="562"/>
      <c r="BV3" s="491" t="s">
        <v>87</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88</v>
      </c>
      <c r="CU3" s="492"/>
      <c r="CV3" s="492"/>
      <c r="CW3" s="492"/>
      <c r="CX3" s="492"/>
      <c r="CY3" s="492"/>
      <c r="CZ3" s="492"/>
      <c r="DA3" s="562"/>
      <c r="DB3" s="491" t="s">
        <v>89</v>
      </c>
      <c r="DC3" s="492"/>
      <c r="DD3" s="492"/>
      <c r="DE3" s="492"/>
      <c r="DF3" s="492"/>
      <c r="DG3" s="492"/>
      <c r="DH3" s="492"/>
      <c r="DI3" s="562"/>
    </row>
    <row r="4" spans="1:119" ht="18.75" customHeight="1" x14ac:dyDescent="0.2">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90</v>
      </c>
      <c r="AZ4" s="449"/>
      <c r="BA4" s="449"/>
      <c r="BB4" s="449"/>
      <c r="BC4" s="449"/>
      <c r="BD4" s="449"/>
      <c r="BE4" s="449"/>
      <c r="BF4" s="449"/>
      <c r="BG4" s="449"/>
      <c r="BH4" s="449"/>
      <c r="BI4" s="449"/>
      <c r="BJ4" s="449"/>
      <c r="BK4" s="449"/>
      <c r="BL4" s="449"/>
      <c r="BM4" s="450"/>
      <c r="BN4" s="451">
        <v>18637775</v>
      </c>
      <c r="BO4" s="452"/>
      <c r="BP4" s="452"/>
      <c r="BQ4" s="452"/>
      <c r="BR4" s="452"/>
      <c r="BS4" s="452"/>
      <c r="BT4" s="452"/>
      <c r="BU4" s="453"/>
      <c r="BV4" s="451">
        <v>20629551</v>
      </c>
      <c r="BW4" s="452"/>
      <c r="BX4" s="452"/>
      <c r="BY4" s="452"/>
      <c r="BZ4" s="452"/>
      <c r="CA4" s="452"/>
      <c r="CB4" s="452"/>
      <c r="CC4" s="453"/>
      <c r="CD4" s="588" t="s">
        <v>91</v>
      </c>
      <c r="CE4" s="589"/>
      <c r="CF4" s="589"/>
      <c r="CG4" s="589"/>
      <c r="CH4" s="589"/>
      <c r="CI4" s="589"/>
      <c r="CJ4" s="589"/>
      <c r="CK4" s="589"/>
      <c r="CL4" s="589"/>
      <c r="CM4" s="589"/>
      <c r="CN4" s="589"/>
      <c r="CO4" s="589"/>
      <c r="CP4" s="589"/>
      <c r="CQ4" s="589"/>
      <c r="CR4" s="589"/>
      <c r="CS4" s="590"/>
      <c r="CT4" s="591">
        <v>6.8</v>
      </c>
      <c r="CU4" s="592"/>
      <c r="CV4" s="592"/>
      <c r="CW4" s="592"/>
      <c r="CX4" s="592"/>
      <c r="CY4" s="592"/>
      <c r="CZ4" s="592"/>
      <c r="DA4" s="593"/>
      <c r="DB4" s="591">
        <v>6.2</v>
      </c>
      <c r="DC4" s="592"/>
      <c r="DD4" s="592"/>
      <c r="DE4" s="592"/>
      <c r="DF4" s="592"/>
      <c r="DG4" s="592"/>
      <c r="DH4" s="592"/>
      <c r="DI4" s="593"/>
    </row>
    <row r="5" spans="1:119" ht="18.75" customHeight="1" x14ac:dyDescent="0.2">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92</v>
      </c>
      <c r="AN5" s="379"/>
      <c r="AO5" s="379"/>
      <c r="AP5" s="379"/>
      <c r="AQ5" s="379"/>
      <c r="AR5" s="379"/>
      <c r="AS5" s="379"/>
      <c r="AT5" s="380"/>
      <c r="AU5" s="480" t="s">
        <v>93</v>
      </c>
      <c r="AV5" s="481"/>
      <c r="AW5" s="481"/>
      <c r="AX5" s="481"/>
      <c r="AY5" s="436" t="s">
        <v>94</v>
      </c>
      <c r="AZ5" s="437"/>
      <c r="BA5" s="437"/>
      <c r="BB5" s="437"/>
      <c r="BC5" s="437"/>
      <c r="BD5" s="437"/>
      <c r="BE5" s="437"/>
      <c r="BF5" s="437"/>
      <c r="BG5" s="437"/>
      <c r="BH5" s="437"/>
      <c r="BI5" s="437"/>
      <c r="BJ5" s="437"/>
      <c r="BK5" s="437"/>
      <c r="BL5" s="437"/>
      <c r="BM5" s="438"/>
      <c r="BN5" s="422">
        <v>17840449</v>
      </c>
      <c r="BO5" s="423"/>
      <c r="BP5" s="423"/>
      <c r="BQ5" s="423"/>
      <c r="BR5" s="423"/>
      <c r="BS5" s="423"/>
      <c r="BT5" s="423"/>
      <c r="BU5" s="424"/>
      <c r="BV5" s="422">
        <v>19736044</v>
      </c>
      <c r="BW5" s="423"/>
      <c r="BX5" s="423"/>
      <c r="BY5" s="423"/>
      <c r="BZ5" s="423"/>
      <c r="CA5" s="423"/>
      <c r="CB5" s="423"/>
      <c r="CC5" s="424"/>
      <c r="CD5" s="462" t="s">
        <v>95</v>
      </c>
      <c r="CE5" s="382"/>
      <c r="CF5" s="382"/>
      <c r="CG5" s="382"/>
      <c r="CH5" s="382"/>
      <c r="CI5" s="382"/>
      <c r="CJ5" s="382"/>
      <c r="CK5" s="382"/>
      <c r="CL5" s="382"/>
      <c r="CM5" s="382"/>
      <c r="CN5" s="382"/>
      <c r="CO5" s="382"/>
      <c r="CP5" s="382"/>
      <c r="CQ5" s="382"/>
      <c r="CR5" s="382"/>
      <c r="CS5" s="463"/>
      <c r="CT5" s="419">
        <v>89.7</v>
      </c>
      <c r="CU5" s="420"/>
      <c r="CV5" s="420"/>
      <c r="CW5" s="420"/>
      <c r="CX5" s="420"/>
      <c r="CY5" s="420"/>
      <c r="CZ5" s="420"/>
      <c r="DA5" s="421"/>
      <c r="DB5" s="419">
        <v>92.4</v>
      </c>
      <c r="DC5" s="420"/>
      <c r="DD5" s="420"/>
      <c r="DE5" s="420"/>
      <c r="DF5" s="420"/>
      <c r="DG5" s="420"/>
      <c r="DH5" s="420"/>
      <c r="DI5" s="421"/>
    </row>
    <row r="6" spans="1:119" ht="18.75" customHeight="1" x14ac:dyDescent="0.2">
      <c r="A6" s="178"/>
      <c r="B6" s="568" t="s">
        <v>96</v>
      </c>
      <c r="C6" s="409"/>
      <c r="D6" s="409"/>
      <c r="E6" s="569"/>
      <c r="F6" s="569"/>
      <c r="G6" s="569"/>
      <c r="H6" s="569"/>
      <c r="I6" s="569"/>
      <c r="J6" s="569"/>
      <c r="K6" s="569"/>
      <c r="L6" s="569" t="s">
        <v>97</v>
      </c>
      <c r="M6" s="569"/>
      <c r="N6" s="569"/>
      <c r="O6" s="569"/>
      <c r="P6" s="569"/>
      <c r="Q6" s="569"/>
      <c r="R6" s="407"/>
      <c r="S6" s="407"/>
      <c r="T6" s="407"/>
      <c r="U6" s="407"/>
      <c r="V6" s="575"/>
      <c r="W6" s="512" t="s">
        <v>98</v>
      </c>
      <c r="X6" s="408"/>
      <c r="Y6" s="408"/>
      <c r="Z6" s="408"/>
      <c r="AA6" s="408"/>
      <c r="AB6" s="409"/>
      <c r="AC6" s="580" t="s">
        <v>99</v>
      </c>
      <c r="AD6" s="581"/>
      <c r="AE6" s="581"/>
      <c r="AF6" s="581"/>
      <c r="AG6" s="581"/>
      <c r="AH6" s="581"/>
      <c r="AI6" s="581"/>
      <c r="AJ6" s="581"/>
      <c r="AK6" s="581"/>
      <c r="AL6" s="582"/>
      <c r="AM6" s="479" t="s">
        <v>100</v>
      </c>
      <c r="AN6" s="379"/>
      <c r="AO6" s="379"/>
      <c r="AP6" s="379"/>
      <c r="AQ6" s="379"/>
      <c r="AR6" s="379"/>
      <c r="AS6" s="379"/>
      <c r="AT6" s="380"/>
      <c r="AU6" s="480" t="s">
        <v>101</v>
      </c>
      <c r="AV6" s="481"/>
      <c r="AW6" s="481"/>
      <c r="AX6" s="481"/>
      <c r="AY6" s="436" t="s">
        <v>102</v>
      </c>
      <c r="AZ6" s="437"/>
      <c r="BA6" s="437"/>
      <c r="BB6" s="437"/>
      <c r="BC6" s="437"/>
      <c r="BD6" s="437"/>
      <c r="BE6" s="437"/>
      <c r="BF6" s="437"/>
      <c r="BG6" s="437"/>
      <c r="BH6" s="437"/>
      <c r="BI6" s="437"/>
      <c r="BJ6" s="437"/>
      <c r="BK6" s="437"/>
      <c r="BL6" s="437"/>
      <c r="BM6" s="438"/>
      <c r="BN6" s="422">
        <v>797326</v>
      </c>
      <c r="BO6" s="423"/>
      <c r="BP6" s="423"/>
      <c r="BQ6" s="423"/>
      <c r="BR6" s="423"/>
      <c r="BS6" s="423"/>
      <c r="BT6" s="423"/>
      <c r="BU6" s="424"/>
      <c r="BV6" s="422">
        <v>893507</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92.4</v>
      </c>
      <c r="CU6" s="566"/>
      <c r="CV6" s="566"/>
      <c r="CW6" s="566"/>
      <c r="CX6" s="566"/>
      <c r="CY6" s="566"/>
      <c r="CZ6" s="566"/>
      <c r="DA6" s="567"/>
      <c r="DB6" s="565">
        <v>95.6</v>
      </c>
      <c r="DC6" s="566"/>
      <c r="DD6" s="566"/>
      <c r="DE6" s="566"/>
      <c r="DF6" s="566"/>
      <c r="DG6" s="566"/>
      <c r="DH6" s="566"/>
      <c r="DI6" s="567"/>
    </row>
    <row r="7" spans="1:119" ht="18.75" customHeight="1" x14ac:dyDescent="0.2">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93</v>
      </c>
      <c r="AV7" s="481"/>
      <c r="AW7" s="481"/>
      <c r="AX7" s="481"/>
      <c r="AY7" s="436" t="s">
        <v>105</v>
      </c>
      <c r="AZ7" s="437"/>
      <c r="BA7" s="437"/>
      <c r="BB7" s="437"/>
      <c r="BC7" s="437"/>
      <c r="BD7" s="437"/>
      <c r="BE7" s="437"/>
      <c r="BF7" s="437"/>
      <c r="BG7" s="437"/>
      <c r="BH7" s="437"/>
      <c r="BI7" s="437"/>
      <c r="BJ7" s="437"/>
      <c r="BK7" s="437"/>
      <c r="BL7" s="437"/>
      <c r="BM7" s="438"/>
      <c r="BN7" s="422">
        <v>170930</v>
      </c>
      <c r="BO7" s="423"/>
      <c r="BP7" s="423"/>
      <c r="BQ7" s="423"/>
      <c r="BR7" s="423"/>
      <c r="BS7" s="423"/>
      <c r="BT7" s="423"/>
      <c r="BU7" s="424"/>
      <c r="BV7" s="422">
        <v>345001</v>
      </c>
      <c r="BW7" s="423"/>
      <c r="BX7" s="423"/>
      <c r="BY7" s="423"/>
      <c r="BZ7" s="423"/>
      <c r="CA7" s="423"/>
      <c r="CB7" s="423"/>
      <c r="CC7" s="424"/>
      <c r="CD7" s="462" t="s">
        <v>106</v>
      </c>
      <c r="CE7" s="382"/>
      <c r="CF7" s="382"/>
      <c r="CG7" s="382"/>
      <c r="CH7" s="382"/>
      <c r="CI7" s="382"/>
      <c r="CJ7" s="382"/>
      <c r="CK7" s="382"/>
      <c r="CL7" s="382"/>
      <c r="CM7" s="382"/>
      <c r="CN7" s="382"/>
      <c r="CO7" s="382"/>
      <c r="CP7" s="382"/>
      <c r="CQ7" s="382"/>
      <c r="CR7" s="382"/>
      <c r="CS7" s="463"/>
      <c r="CT7" s="422">
        <v>9188394</v>
      </c>
      <c r="CU7" s="423"/>
      <c r="CV7" s="423"/>
      <c r="CW7" s="423"/>
      <c r="CX7" s="423"/>
      <c r="CY7" s="423"/>
      <c r="CZ7" s="423"/>
      <c r="DA7" s="424"/>
      <c r="DB7" s="422">
        <v>8859467</v>
      </c>
      <c r="DC7" s="423"/>
      <c r="DD7" s="423"/>
      <c r="DE7" s="423"/>
      <c r="DF7" s="423"/>
      <c r="DG7" s="423"/>
      <c r="DH7" s="423"/>
      <c r="DI7" s="424"/>
    </row>
    <row r="8" spans="1:119" ht="18.75" customHeight="1" thickBot="1" x14ac:dyDescent="0.25">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107</v>
      </c>
      <c r="AN8" s="379"/>
      <c r="AO8" s="379"/>
      <c r="AP8" s="379"/>
      <c r="AQ8" s="379"/>
      <c r="AR8" s="379"/>
      <c r="AS8" s="379"/>
      <c r="AT8" s="380"/>
      <c r="AU8" s="480" t="s">
        <v>108</v>
      </c>
      <c r="AV8" s="481"/>
      <c r="AW8" s="481"/>
      <c r="AX8" s="481"/>
      <c r="AY8" s="436" t="s">
        <v>109</v>
      </c>
      <c r="AZ8" s="437"/>
      <c r="BA8" s="437"/>
      <c r="BB8" s="437"/>
      <c r="BC8" s="437"/>
      <c r="BD8" s="437"/>
      <c r="BE8" s="437"/>
      <c r="BF8" s="437"/>
      <c r="BG8" s="437"/>
      <c r="BH8" s="437"/>
      <c r="BI8" s="437"/>
      <c r="BJ8" s="437"/>
      <c r="BK8" s="437"/>
      <c r="BL8" s="437"/>
      <c r="BM8" s="438"/>
      <c r="BN8" s="422">
        <v>626396</v>
      </c>
      <c r="BO8" s="423"/>
      <c r="BP8" s="423"/>
      <c r="BQ8" s="423"/>
      <c r="BR8" s="423"/>
      <c r="BS8" s="423"/>
      <c r="BT8" s="423"/>
      <c r="BU8" s="424"/>
      <c r="BV8" s="422">
        <v>548506</v>
      </c>
      <c r="BW8" s="423"/>
      <c r="BX8" s="423"/>
      <c r="BY8" s="423"/>
      <c r="BZ8" s="423"/>
      <c r="CA8" s="423"/>
      <c r="CB8" s="423"/>
      <c r="CC8" s="424"/>
      <c r="CD8" s="462" t="s">
        <v>110</v>
      </c>
      <c r="CE8" s="382"/>
      <c r="CF8" s="382"/>
      <c r="CG8" s="382"/>
      <c r="CH8" s="382"/>
      <c r="CI8" s="382"/>
      <c r="CJ8" s="382"/>
      <c r="CK8" s="382"/>
      <c r="CL8" s="382"/>
      <c r="CM8" s="382"/>
      <c r="CN8" s="382"/>
      <c r="CO8" s="382"/>
      <c r="CP8" s="382"/>
      <c r="CQ8" s="382"/>
      <c r="CR8" s="382"/>
      <c r="CS8" s="463"/>
      <c r="CT8" s="525">
        <v>0.34</v>
      </c>
      <c r="CU8" s="526"/>
      <c r="CV8" s="526"/>
      <c r="CW8" s="526"/>
      <c r="CX8" s="526"/>
      <c r="CY8" s="526"/>
      <c r="CZ8" s="526"/>
      <c r="DA8" s="527"/>
      <c r="DB8" s="525">
        <v>0.35</v>
      </c>
      <c r="DC8" s="526"/>
      <c r="DD8" s="526"/>
      <c r="DE8" s="526"/>
      <c r="DF8" s="526"/>
      <c r="DG8" s="526"/>
      <c r="DH8" s="526"/>
      <c r="DI8" s="527"/>
    </row>
    <row r="9" spans="1:119" ht="18.75" customHeight="1" thickBot="1" x14ac:dyDescent="0.25">
      <c r="A9" s="178"/>
      <c r="B9" s="554" t="s">
        <v>111</v>
      </c>
      <c r="C9" s="555"/>
      <c r="D9" s="555"/>
      <c r="E9" s="555"/>
      <c r="F9" s="555"/>
      <c r="G9" s="555"/>
      <c r="H9" s="555"/>
      <c r="I9" s="555"/>
      <c r="J9" s="555"/>
      <c r="K9" s="473"/>
      <c r="L9" s="556" t="s">
        <v>112</v>
      </c>
      <c r="M9" s="557"/>
      <c r="N9" s="557"/>
      <c r="O9" s="557"/>
      <c r="P9" s="557"/>
      <c r="Q9" s="558"/>
      <c r="R9" s="559">
        <v>22959</v>
      </c>
      <c r="S9" s="560"/>
      <c r="T9" s="560"/>
      <c r="U9" s="560"/>
      <c r="V9" s="561"/>
      <c r="W9" s="491" t="s">
        <v>113</v>
      </c>
      <c r="X9" s="492"/>
      <c r="Y9" s="492"/>
      <c r="Z9" s="492"/>
      <c r="AA9" s="492"/>
      <c r="AB9" s="492"/>
      <c r="AC9" s="492"/>
      <c r="AD9" s="492"/>
      <c r="AE9" s="492"/>
      <c r="AF9" s="492"/>
      <c r="AG9" s="492"/>
      <c r="AH9" s="492"/>
      <c r="AI9" s="492"/>
      <c r="AJ9" s="492"/>
      <c r="AK9" s="492"/>
      <c r="AL9" s="562"/>
      <c r="AM9" s="479" t="s">
        <v>114</v>
      </c>
      <c r="AN9" s="379"/>
      <c r="AO9" s="379"/>
      <c r="AP9" s="379"/>
      <c r="AQ9" s="379"/>
      <c r="AR9" s="379"/>
      <c r="AS9" s="379"/>
      <c r="AT9" s="380"/>
      <c r="AU9" s="480" t="s">
        <v>108</v>
      </c>
      <c r="AV9" s="481"/>
      <c r="AW9" s="481"/>
      <c r="AX9" s="481"/>
      <c r="AY9" s="436" t="s">
        <v>115</v>
      </c>
      <c r="AZ9" s="437"/>
      <c r="BA9" s="437"/>
      <c r="BB9" s="437"/>
      <c r="BC9" s="437"/>
      <c r="BD9" s="437"/>
      <c r="BE9" s="437"/>
      <c r="BF9" s="437"/>
      <c r="BG9" s="437"/>
      <c r="BH9" s="437"/>
      <c r="BI9" s="437"/>
      <c r="BJ9" s="437"/>
      <c r="BK9" s="437"/>
      <c r="BL9" s="437"/>
      <c r="BM9" s="438"/>
      <c r="BN9" s="422">
        <v>77890</v>
      </c>
      <c r="BO9" s="423"/>
      <c r="BP9" s="423"/>
      <c r="BQ9" s="423"/>
      <c r="BR9" s="423"/>
      <c r="BS9" s="423"/>
      <c r="BT9" s="423"/>
      <c r="BU9" s="424"/>
      <c r="BV9" s="422">
        <v>212794</v>
      </c>
      <c r="BW9" s="423"/>
      <c r="BX9" s="423"/>
      <c r="BY9" s="423"/>
      <c r="BZ9" s="423"/>
      <c r="CA9" s="423"/>
      <c r="CB9" s="423"/>
      <c r="CC9" s="424"/>
      <c r="CD9" s="462" t="s">
        <v>116</v>
      </c>
      <c r="CE9" s="382"/>
      <c r="CF9" s="382"/>
      <c r="CG9" s="382"/>
      <c r="CH9" s="382"/>
      <c r="CI9" s="382"/>
      <c r="CJ9" s="382"/>
      <c r="CK9" s="382"/>
      <c r="CL9" s="382"/>
      <c r="CM9" s="382"/>
      <c r="CN9" s="382"/>
      <c r="CO9" s="382"/>
      <c r="CP9" s="382"/>
      <c r="CQ9" s="382"/>
      <c r="CR9" s="382"/>
      <c r="CS9" s="463"/>
      <c r="CT9" s="419">
        <v>25.9</v>
      </c>
      <c r="CU9" s="420"/>
      <c r="CV9" s="420"/>
      <c r="CW9" s="420"/>
      <c r="CX9" s="420"/>
      <c r="CY9" s="420"/>
      <c r="CZ9" s="420"/>
      <c r="DA9" s="421"/>
      <c r="DB9" s="419">
        <v>17.7</v>
      </c>
      <c r="DC9" s="420"/>
      <c r="DD9" s="420"/>
      <c r="DE9" s="420"/>
      <c r="DF9" s="420"/>
      <c r="DG9" s="420"/>
      <c r="DH9" s="420"/>
      <c r="DI9" s="421"/>
    </row>
    <row r="10" spans="1:119" ht="18.75" customHeight="1" thickBot="1" x14ac:dyDescent="0.25">
      <c r="A10" s="178"/>
      <c r="B10" s="554"/>
      <c r="C10" s="555"/>
      <c r="D10" s="555"/>
      <c r="E10" s="555"/>
      <c r="F10" s="555"/>
      <c r="G10" s="555"/>
      <c r="H10" s="555"/>
      <c r="I10" s="555"/>
      <c r="J10" s="555"/>
      <c r="K10" s="473"/>
      <c r="L10" s="378" t="s">
        <v>117</v>
      </c>
      <c r="M10" s="379"/>
      <c r="N10" s="379"/>
      <c r="O10" s="379"/>
      <c r="P10" s="379"/>
      <c r="Q10" s="380"/>
      <c r="R10" s="375">
        <v>24468</v>
      </c>
      <c r="S10" s="376"/>
      <c r="T10" s="376"/>
      <c r="U10" s="376"/>
      <c r="V10" s="435"/>
      <c r="W10" s="563"/>
      <c r="X10" s="373"/>
      <c r="Y10" s="373"/>
      <c r="Z10" s="373"/>
      <c r="AA10" s="373"/>
      <c r="AB10" s="373"/>
      <c r="AC10" s="373"/>
      <c r="AD10" s="373"/>
      <c r="AE10" s="373"/>
      <c r="AF10" s="373"/>
      <c r="AG10" s="373"/>
      <c r="AH10" s="373"/>
      <c r="AI10" s="373"/>
      <c r="AJ10" s="373"/>
      <c r="AK10" s="373"/>
      <c r="AL10" s="564"/>
      <c r="AM10" s="479" t="s">
        <v>118</v>
      </c>
      <c r="AN10" s="379"/>
      <c r="AO10" s="379"/>
      <c r="AP10" s="379"/>
      <c r="AQ10" s="379"/>
      <c r="AR10" s="379"/>
      <c r="AS10" s="379"/>
      <c r="AT10" s="380"/>
      <c r="AU10" s="480" t="s">
        <v>119</v>
      </c>
      <c r="AV10" s="481"/>
      <c r="AW10" s="481"/>
      <c r="AX10" s="481"/>
      <c r="AY10" s="436" t="s">
        <v>120</v>
      </c>
      <c r="AZ10" s="437"/>
      <c r="BA10" s="437"/>
      <c r="BB10" s="437"/>
      <c r="BC10" s="437"/>
      <c r="BD10" s="437"/>
      <c r="BE10" s="437"/>
      <c r="BF10" s="437"/>
      <c r="BG10" s="437"/>
      <c r="BH10" s="437"/>
      <c r="BI10" s="437"/>
      <c r="BJ10" s="437"/>
      <c r="BK10" s="437"/>
      <c r="BL10" s="437"/>
      <c r="BM10" s="438"/>
      <c r="BN10" s="422">
        <v>4</v>
      </c>
      <c r="BO10" s="423"/>
      <c r="BP10" s="423"/>
      <c r="BQ10" s="423"/>
      <c r="BR10" s="423"/>
      <c r="BS10" s="423"/>
      <c r="BT10" s="423"/>
      <c r="BU10" s="424"/>
      <c r="BV10" s="422">
        <v>4</v>
      </c>
      <c r="BW10" s="423"/>
      <c r="BX10" s="423"/>
      <c r="BY10" s="423"/>
      <c r="BZ10" s="423"/>
      <c r="CA10" s="423"/>
      <c r="CB10" s="423"/>
      <c r="CC10" s="424"/>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4"/>
      <c r="C11" s="555"/>
      <c r="D11" s="555"/>
      <c r="E11" s="555"/>
      <c r="F11" s="555"/>
      <c r="G11" s="555"/>
      <c r="H11" s="555"/>
      <c r="I11" s="555"/>
      <c r="J11" s="555"/>
      <c r="K11" s="473"/>
      <c r="L11" s="383" t="s">
        <v>122</v>
      </c>
      <c r="M11" s="384"/>
      <c r="N11" s="384"/>
      <c r="O11" s="384"/>
      <c r="P11" s="384"/>
      <c r="Q11" s="385"/>
      <c r="R11" s="551" t="s">
        <v>123</v>
      </c>
      <c r="S11" s="552"/>
      <c r="T11" s="552"/>
      <c r="U11" s="552"/>
      <c r="V11" s="553"/>
      <c r="W11" s="563"/>
      <c r="X11" s="373"/>
      <c r="Y11" s="373"/>
      <c r="Z11" s="373"/>
      <c r="AA11" s="373"/>
      <c r="AB11" s="373"/>
      <c r="AC11" s="373"/>
      <c r="AD11" s="373"/>
      <c r="AE11" s="373"/>
      <c r="AF11" s="373"/>
      <c r="AG11" s="373"/>
      <c r="AH11" s="373"/>
      <c r="AI11" s="373"/>
      <c r="AJ11" s="373"/>
      <c r="AK11" s="373"/>
      <c r="AL11" s="564"/>
      <c r="AM11" s="479" t="s">
        <v>124</v>
      </c>
      <c r="AN11" s="379"/>
      <c r="AO11" s="379"/>
      <c r="AP11" s="379"/>
      <c r="AQ11" s="379"/>
      <c r="AR11" s="379"/>
      <c r="AS11" s="379"/>
      <c r="AT11" s="380"/>
      <c r="AU11" s="480" t="s">
        <v>125</v>
      </c>
      <c r="AV11" s="481"/>
      <c r="AW11" s="481"/>
      <c r="AX11" s="481"/>
      <c r="AY11" s="436" t="s">
        <v>126</v>
      </c>
      <c r="AZ11" s="437"/>
      <c r="BA11" s="437"/>
      <c r="BB11" s="437"/>
      <c r="BC11" s="437"/>
      <c r="BD11" s="437"/>
      <c r="BE11" s="437"/>
      <c r="BF11" s="437"/>
      <c r="BG11" s="437"/>
      <c r="BH11" s="437"/>
      <c r="BI11" s="437"/>
      <c r="BJ11" s="437"/>
      <c r="BK11" s="437"/>
      <c r="BL11" s="437"/>
      <c r="BM11" s="438"/>
      <c r="BN11" s="422">
        <v>1070904</v>
      </c>
      <c r="BO11" s="423"/>
      <c r="BP11" s="423"/>
      <c r="BQ11" s="423"/>
      <c r="BR11" s="423"/>
      <c r="BS11" s="423"/>
      <c r="BT11" s="423"/>
      <c r="BU11" s="424"/>
      <c r="BV11" s="422">
        <v>0</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5" t="s">
        <v>128</v>
      </c>
      <c r="CU11" s="526"/>
      <c r="CV11" s="526"/>
      <c r="CW11" s="526"/>
      <c r="CX11" s="526"/>
      <c r="CY11" s="526"/>
      <c r="CZ11" s="526"/>
      <c r="DA11" s="527"/>
      <c r="DB11" s="525" t="s">
        <v>129</v>
      </c>
      <c r="DC11" s="526"/>
      <c r="DD11" s="526"/>
      <c r="DE11" s="526"/>
      <c r="DF11" s="526"/>
      <c r="DG11" s="526"/>
      <c r="DH11" s="526"/>
      <c r="DI11" s="527"/>
    </row>
    <row r="12" spans="1:119" ht="18.75" customHeight="1" x14ac:dyDescent="0.2">
      <c r="A12" s="178"/>
      <c r="B12" s="528" t="s">
        <v>130</v>
      </c>
      <c r="C12" s="529"/>
      <c r="D12" s="529"/>
      <c r="E12" s="529"/>
      <c r="F12" s="529"/>
      <c r="G12" s="529"/>
      <c r="H12" s="529"/>
      <c r="I12" s="529"/>
      <c r="J12" s="529"/>
      <c r="K12" s="530"/>
      <c r="L12" s="537" t="s">
        <v>131</v>
      </c>
      <c r="M12" s="538"/>
      <c r="N12" s="538"/>
      <c r="O12" s="538"/>
      <c r="P12" s="538"/>
      <c r="Q12" s="539"/>
      <c r="R12" s="540">
        <v>22493</v>
      </c>
      <c r="S12" s="541"/>
      <c r="T12" s="541"/>
      <c r="U12" s="541"/>
      <c r="V12" s="542"/>
      <c r="W12" s="543" t="s">
        <v>1</v>
      </c>
      <c r="X12" s="481"/>
      <c r="Y12" s="481"/>
      <c r="Z12" s="481"/>
      <c r="AA12" s="481"/>
      <c r="AB12" s="544"/>
      <c r="AC12" s="545" t="s">
        <v>132</v>
      </c>
      <c r="AD12" s="546"/>
      <c r="AE12" s="546"/>
      <c r="AF12" s="546"/>
      <c r="AG12" s="547"/>
      <c r="AH12" s="545" t="s">
        <v>133</v>
      </c>
      <c r="AI12" s="546"/>
      <c r="AJ12" s="546"/>
      <c r="AK12" s="546"/>
      <c r="AL12" s="548"/>
      <c r="AM12" s="479" t="s">
        <v>134</v>
      </c>
      <c r="AN12" s="379"/>
      <c r="AO12" s="379"/>
      <c r="AP12" s="379"/>
      <c r="AQ12" s="379"/>
      <c r="AR12" s="379"/>
      <c r="AS12" s="379"/>
      <c r="AT12" s="380"/>
      <c r="AU12" s="480" t="s">
        <v>135</v>
      </c>
      <c r="AV12" s="481"/>
      <c r="AW12" s="481"/>
      <c r="AX12" s="481"/>
      <c r="AY12" s="436" t="s">
        <v>136</v>
      </c>
      <c r="AZ12" s="437"/>
      <c r="BA12" s="437"/>
      <c r="BB12" s="437"/>
      <c r="BC12" s="437"/>
      <c r="BD12" s="437"/>
      <c r="BE12" s="437"/>
      <c r="BF12" s="437"/>
      <c r="BG12" s="437"/>
      <c r="BH12" s="437"/>
      <c r="BI12" s="437"/>
      <c r="BJ12" s="437"/>
      <c r="BK12" s="437"/>
      <c r="BL12" s="437"/>
      <c r="BM12" s="438"/>
      <c r="BN12" s="422">
        <v>2351</v>
      </c>
      <c r="BO12" s="423"/>
      <c r="BP12" s="423"/>
      <c r="BQ12" s="423"/>
      <c r="BR12" s="423"/>
      <c r="BS12" s="423"/>
      <c r="BT12" s="423"/>
      <c r="BU12" s="424"/>
      <c r="BV12" s="422">
        <v>0</v>
      </c>
      <c r="BW12" s="423"/>
      <c r="BX12" s="423"/>
      <c r="BY12" s="423"/>
      <c r="BZ12" s="423"/>
      <c r="CA12" s="423"/>
      <c r="CB12" s="423"/>
      <c r="CC12" s="424"/>
      <c r="CD12" s="462" t="s">
        <v>137</v>
      </c>
      <c r="CE12" s="382"/>
      <c r="CF12" s="382"/>
      <c r="CG12" s="382"/>
      <c r="CH12" s="382"/>
      <c r="CI12" s="382"/>
      <c r="CJ12" s="382"/>
      <c r="CK12" s="382"/>
      <c r="CL12" s="382"/>
      <c r="CM12" s="382"/>
      <c r="CN12" s="382"/>
      <c r="CO12" s="382"/>
      <c r="CP12" s="382"/>
      <c r="CQ12" s="382"/>
      <c r="CR12" s="382"/>
      <c r="CS12" s="463"/>
      <c r="CT12" s="525" t="s">
        <v>138</v>
      </c>
      <c r="CU12" s="526"/>
      <c r="CV12" s="526"/>
      <c r="CW12" s="526"/>
      <c r="CX12" s="526"/>
      <c r="CY12" s="526"/>
      <c r="CZ12" s="526"/>
      <c r="DA12" s="527"/>
      <c r="DB12" s="525" t="s">
        <v>138</v>
      </c>
      <c r="DC12" s="526"/>
      <c r="DD12" s="526"/>
      <c r="DE12" s="526"/>
      <c r="DF12" s="526"/>
      <c r="DG12" s="526"/>
      <c r="DH12" s="526"/>
      <c r="DI12" s="527"/>
    </row>
    <row r="13" spans="1:119" ht="18.75" customHeight="1" x14ac:dyDescent="0.2">
      <c r="A13" s="178"/>
      <c r="B13" s="531"/>
      <c r="C13" s="532"/>
      <c r="D13" s="532"/>
      <c r="E13" s="532"/>
      <c r="F13" s="532"/>
      <c r="G13" s="532"/>
      <c r="H13" s="532"/>
      <c r="I13" s="532"/>
      <c r="J13" s="532"/>
      <c r="K13" s="533"/>
      <c r="L13" s="187"/>
      <c r="M13" s="506" t="s">
        <v>139</v>
      </c>
      <c r="N13" s="507"/>
      <c r="O13" s="507"/>
      <c r="P13" s="507"/>
      <c r="Q13" s="508"/>
      <c r="R13" s="509">
        <v>22205</v>
      </c>
      <c r="S13" s="510"/>
      <c r="T13" s="510"/>
      <c r="U13" s="510"/>
      <c r="V13" s="511"/>
      <c r="W13" s="512" t="s">
        <v>140</v>
      </c>
      <c r="X13" s="408"/>
      <c r="Y13" s="408"/>
      <c r="Z13" s="408"/>
      <c r="AA13" s="408"/>
      <c r="AB13" s="409"/>
      <c r="AC13" s="375">
        <v>455</v>
      </c>
      <c r="AD13" s="376"/>
      <c r="AE13" s="376"/>
      <c r="AF13" s="376"/>
      <c r="AG13" s="377"/>
      <c r="AH13" s="375">
        <v>583</v>
      </c>
      <c r="AI13" s="376"/>
      <c r="AJ13" s="376"/>
      <c r="AK13" s="376"/>
      <c r="AL13" s="435"/>
      <c r="AM13" s="479" t="s">
        <v>141</v>
      </c>
      <c r="AN13" s="379"/>
      <c r="AO13" s="379"/>
      <c r="AP13" s="379"/>
      <c r="AQ13" s="379"/>
      <c r="AR13" s="379"/>
      <c r="AS13" s="379"/>
      <c r="AT13" s="380"/>
      <c r="AU13" s="480" t="s">
        <v>135</v>
      </c>
      <c r="AV13" s="481"/>
      <c r="AW13" s="481"/>
      <c r="AX13" s="481"/>
      <c r="AY13" s="436" t="s">
        <v>142</v>
      </c>
      <c r="AZ13" s="437"/>
      <c r="BA13" s="437"/>
      <c r="BB13" s="437"/>
      <c r="BC13" s="437"/>
      <c r="BD13" s="437"/>
      <c r="BE13" s="437"/>
      <c r="BF13" s="437"/>
      <c r="BG13" s="437"/>
      <c r="BH13" s="437"/>
      <c r="BI13" s="437"/>
      <c r="BJ13" s="437"/>
      <c r="BK13" s="437"/>
      <c r="BL13" s="437"/>
      <c r="BM13" s="438"/>
      <c r="BN13" s="422">
        <v>1146447</v>
      </c>
      <c r="BO13" s="423"/>
      <c r="BP13" s="423"/>
      <c r="BQ13" s="423"/>
      <c r="BR13" s="423"/>
      <c r="BS13" s="423"/>
      <c r="BT13" s="423"/>
      <c r="BU13" s="424"/>
      <c r="BV13" s="422">
        <v>212798</v>
      </c>
      <c r="BW13" s="423"/>
      <c r="BX13" s="423"/>
      <c r="BY13" s="423"/>
      <c r="BZ13" s="423"/>
      <c r="CA13" s="423"/>
      <c r="CB13" s="423"/>
      <c r="CC13" s="424"/>
      <c r="CD13" s="462" t="s">
        <v>143</v>
      </c>
      <c r="CE13" s="382"/>
      <c r="CF13" s="382"/>
      <c r="CG13" s="382"/>
      <c r="CH13" s="382"/>
      <c r="CI13" s="382"/>
      <c r="CJ13" s="382"/>
      <c r="CK13" s="382"/>
      <c r="CL13" s="382"/>
      <c r="CM13" s="382"/>
      <c r="CN13" s="382"/>
      <c r="CO13" s="382"/>
      <c r="CP13" s="382"/>
      <c r="CQ13" s="382"/>
      <c r="CR13" s="382"/>
      <c r="CS13" s="463"/>
      <c r="CT13" s="419">
        <v>12</v>
      </c>
      <c r="CU13" s="420"/>
      <c r="CV13" s="420"/>
      <c r="CW13" s="420"/>
      <c r="CX13" s="420"/>
      <c r="CY13" s="420"/>
      <c r="CZ13" s="420"/>
      <c r="DA13" s="421"/>
      <c r="DB13" s="419">
        <v>12.9</v>
      </c>
      <c r="DC13" s="420"/>
      <c r="DD13" s="420"/>
      <c r="DE13" s="420"/>
      <c r="DF13" s="420"/>
      <c r="DG13" s="420"/>
      <c r="DH13" s="420"/>
      <c r="DI13" s="421"/>
    </row>
    <row r="14" spans="1:119" ht="18.75" customHeight="1" thickBot="1" x14ac:dyDescent="0.25">
      <c r="A14" s="178"/>
      <c r="B14" s="531"/>
      <c r="C14" s="532"/>
      <c r="D14" s="532"/>
      <c r="E14" s="532"/>
      <c r="F14" s="532"/>
      <c r="G14" s="532"/>
      <c r="H14" s="532"/>
      <c r="I14" s="532"/>
      <c r="J14" s="532"/>
      <c r="K14" s="533"/>
      <c r="L14" s="496" t="s">
        <v>144</v>
      </c>
      <c r="M14" s="549"/>
      <c r="N14" s="549"/>
      <c r="O14" s="549"/>
      <c r="P14" s="549"/>
      <c r="Q14" s="550"/>
      <c r="R14" s="509">
        <v>23005</v>
      </c>
      <c r="S14" s="510"/>
      <c r="T14" s="510"/>
      <c r="U14" s="510"/>
      <c r="V14" s="511"/>
      <c r="W14" s="513"/>
      <c r="X14" s="411"/>
      <c r="Y14" s="411"/>
      <c r="Z14" s="411"/>
      <c r="AA14" s="411"/>
      <c r="AB14" s="412"/>
      <c r="AC14" s="502">
        <v>4.3</v>
      </c>
      <c r="AD14" s="503"/>
      <c r="AE14" s="503"/>
      <c r="AF14" s="503"/>
      <c r="AG14" s="504"/>
      <c r="AH14" s="502">
        <v>5.2</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145</v>
      </c>
      <c r="CE14" s="460"/>
      <c r="CF14" s="460"/>
      <c r="CG14" s="460"/>
      <c r="CH14" s="460"/>
      <c r="CI14" s="460"/>
      <c r="CJ14" s="460"/>
      <c r="CK14" s="460"/>
      <c r="CL14" s="460"/>
      <c r="CM14" s="460"/>
      <c r="CN14" s="460"/>
      <c r="CO14" s="460"/>
      <c r="CP14" s="460"/>
      <c r="CQ14" s="460"/>
      <c r="CR14" s="460"/>
      <c r="CS14" s="461"/>
      <c r="CT14" s="519">
        <v>79.3</v>
      </c>
      <c r="CU14" s="520"/>
      <c r="CV14" s="520"/>
      <c r="CW14" s="520"/>
      <c r="CX14" s="520"/>
      <c r="CY14" s="520"/>
      <c r="CZ14" s="520"/>
      <c r="DA14" s="521"/>
      <c r="DB14" s="519">
        <v>101.3</v>
      </c>
      <c r="DC14" s="520"/>
      <c r="DD14" s="520"/>
      <c r="DE14" s="520"/>
      <c r="DF14" s="520"/>
      <c r="DG14" s="520"/>
      <c r="DH14" s="520"/>
      <c r="DI14" s="521"/>
    </row>
    <row r="15" spans="1:119" ht="18.75" customHeight="1" x14ac:dyDescent="0.2">
      <c r="A15" s="178"/>
      <c r="B15" s="531"/>
      <c r="C15" s="532"/>
      <c r="D15" s="532"/>
      <c r="E15" s="532"/>
      <c r="F15" s="532"/>
      <c r="G15" s="532"/>
      <c r="H15" s="532"/>
      <c r="I15" s="532"/>
      <c r="J15" s="532"/>
      <c r="K15" s="533"/>
      <c r="L15" s="187"/>
      <c r="M15" s="506" t="s">
        <v>146</v>
      </c>
      <c r="N15" s="507"/>
      <c r="O15" s="507"/>
      <c r="P15" s="507"/>
      <c r="Q15" s="508"/>
      <c r="R15" s="509">
        <v>22706</v>
      </c>
      <c r="S15" s="510"/>
      <c r="T15" s="510"/>
      <c r="U15" s="510"/>
      <c r="V15" s="511"/>
      <c r="W15" s="512" t="s">
        <v>147</v>
      </c>
      <c r="X15" s="408"/>
      <c r="Y15" s="408"/>
      <c r="Z15" s="408"/>
      <c r="AA15" s="408"/>
      <c r="AB15" s="409"/>
      <c r="AC15" s="375">
        <v>2712</v>
      </c>
      <c r="AD15" s="376"/>
      <c r="AE15" s="376"/>
      <c r="AF15" s="376"/>
      <c r="AG15" s="377"/>
      <c r="AH15" s="375">
        <v>2855</v>
      </c>
      <c r="AI15" s="376"/>
      <c r="AJ15" s="376"/>
      <c r="AK15" s="376"/>
      <c r="AL15" s="435"/>
      <c r="AM15" s="479"/>
      <c r="AN15" s="379"/>
      <c r="AO15" s="379"/>
      <c r="AP15" s="379"/>
      <c r="AQ15" s="379"/>
      <c r="AR15" s="379"/>
      <c r="AS15" s="379"/>
      <c r="AT15" s="380"/>
      <c r="AU15" s="480"/>
      <c r="AV15" s="481"/>
      <c r="AW15" s="481"/>
      <c r="AX15" s="481"/>
      <c r="AY15" s="448" t="s">
        <v>148</v>
      </c>
      <c r="AZ15" s="449"/>
      <c r="BA15" s="449"/>
      <c r="BB15" s="449"/>
      <c r="BC15" s="449"/>
      <c r="BD15" s="449"/>
      <c r="BE15" s="449"/>
      <c r="BF15" s="449"/>
      <c r="BG15" s="449"/>
      <c r="BH15" s="449"/>
      <c r="BI15" s="449"/>
      <c r="BJ15" s="449"/>
      <c r="BK15" s="449"/>
      <c r="BL15" s="449"/>
      <c r="BM15" s="450"/>
      <c r="BN15" s="451">
        <v>2639208</v>
      </c>
      <c r="BO15" s="452"/>
      <c r="BP15" s="452"/>
      <c r="BQ15" s="452"/>
      <c r="BR15" s="452"/>
      <c r="BS15" s="452"/>
      <c r="BT15" s="452"/>
      <c r="BU15" s="453"/>
      <c r="BV15" s="451">
        <v>2699515</v>
      </c>
      <c r="BW15" s="452"/>
      <c r="BX15" s="452"/>
      <c r="BY15" s="452"/>
      <c r="BZ15" s="452"/>
      <c r="CA15" s="452"/>
      <c r="CB15" s="452"/>
      <c r="CC15" s="453"/>
      <c r="CD15" s="522" t="s">
        <v>149</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1"/>
      <c r="C16" s="532"/>
      <c r="D16" s="532"/>
      <c r="E16" s="532"/>
      <c r="F16" s="532"/>
      <c r="G16" s="532"/>
      <c r="H16" s="532"/>
      <c r="I16" s="532"/>
      <c r="J16" s="532"/>
      <c r="K16" s="533"/>
      <c r="L16" s="496" t="s">
        <v>150</v>
      </c>
      <c r="M16" s="497"/>
      <c r="N16" s="497"/>
      <c r="O16" s="497"/>
      <c r="P16" s="497"/>
      <c r="Q16" s="498"/>
      <c r="R16" s="499" t="s">
        <v>151</v>
      </c>
      <c r="S16" s="500"/>
      <c r="T16" s="500"/>
      <c r="U16" s="500"/>
      <c r="V16" s="501"/>
      <c r="W16" s="513"/>
      <c r="X16" s="411"/>
      <c r="Y16" s="411"/>
      <c r="Z16" s="411"/>
      <c r="AA16" s="411"/>
      <c r="AB16" s="412"/>
      <c r="AC16" s="502">
        <v>25.4</v>
      </c>
      <c r="AD16" s="503"/>
      <c r="AE16" s="503"/>
      <c r="AF16" s="503"/>
      <c r="AG16" s="504"/>
      <c r="AH16" s="502">
        <v>25.4</v>
      </c>
      <c r="AI16" s="503"/>
      <c r="AJ16" s="503"/>
      <c r="AK16" s="503"/>
      <c r="AL16" s="505"/>
      <c r="AM16" s="479"/>
      <c r="AN16" s="379"/>
      <c r="AO16" s="379"/>
      <c r="AP16" s="379"/>
      <c r="AQ16" s="379"/>
      <c r="AR16" s="379"/>
      <c r="AS16" s="379"/>
      <c r="AT16" s="380"/>
      <c r="AU16" s="480"/>
      <c r="AV16" s="481"/>
      <c r="AW16" s="481"/>
      <c r="AX16" s="481"/>
      <c r="AY16" s="436" t="s">
        <v>152</v>
      </c>
      <c r="AZ16" s="437"/>
      <c r="BA16" s="437"/>
      <c r="BB16" s="437"/>
      <c r="BC16" s="437"/>
      <c r="BD16" s="437"/>
      <c r="BE16" s="437"/>
      <c r="BF16" s="437"/>
      <c r="BG16" s="437"/>
      <c r="BH16" s="437"/>
      <c r="BI16" s="437"/>
      <c r="BJ16" s="437"/>
      <c r="BK16" s="437"/>
      <c r="BL16" s="437"/>
      <c r="BM16" s="438"/>
      <c r="BN16" s="422">
        <v>8148945</v>
      </c>
      <c r="BO16" s="423"/>
      <c r="BP16" s="423"/>
      <c r="BQ16" s="423"/>
      <c r="BR16" s="423"/>
      <c r="BS16" s="423"/>
      <c r="BT16" s="423"/>
      <c r="BU16" s="424"/>
      <c r="BV16" s="422">
        <v>7884160</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5">
      <c r="A17" s="178"/>
      <c r="B17" s="534"/>
      <c r="C17" s="535"/>
      <c r="D17" s="535"/>
      <c r="E17" s="535"/>
      <c r="F17" s="535"/>
      <c r="G17" s="535"/>
      <c r="H17" s="535"/>
      <c r="I17" s="535"/>
      <c r="J17" s="535"/>
      <c r="K17" s="536"/>
      <c r="L17" s="192"/>
      <c r="M17" s="515" t="s">
        <v>153</v>
      </c>
      <c r="N17" s="516"/>
      <c r="O17" s="516"/>
      <c r="P17" s="516"/>
      <c r="Q17" s="517"/>
      <c r="R17" s="499" t="s">
        <v>154</v>
      </c>
      <c r="S17" s="500"/>
      <c r="T17" s="500"/>
      <c r="U17" s="500"/>
      <c r="V17" s="501"/>
      <c r="W17" s="512" t="s">
        <v>155</v>
      </c>
      <c r="X17" s="408"/>
      <c r="Y17" s="408"/>
      <c r="Z17" s="408"/>
      <c r="AA17" s="408"/>
      <c r="AB17" s="409"/>
      <c r="AC17" s="375">
        <v>7520</v>
      </c>
      <c r="AD17" s="376"/>
      <c r="AE17" s="376"/>
      <c r="AF17" s="376"/>
      <c r="AG17" s="377"/>
      <c r="AH17" s="375">
        <v>7824</v>
      </c>
      <c r="AI17" s="376"/>
      <c r="AJ17" s="376"/>
      <c r="AK17" s="376"/>
      <c r="AL17" s="435"/>
      <c r="AM17" s="479"/>
      <c r="AN17" s="379"/>
      <c r="AO17" s="379"/>
      <c r="AP17" s="379"/>
      <c r="AQ17" s="379"/>
      <c r="AR17" s="379"/>
      <c r="AS17" s="379"/>
      <c r="AT17" s="380"/>
      <c r="AU17" s="480"/>
      <c r="AV17" s="481"/>
      <c r="AW17" s="481"/>
      <c r="AX17" s="481"/>
      <c r="AY17" s="436" t="s">
        <v>156</v>
      </c>
      <c r="AZ17" s="437"/>
      <c r="BA17" s="437"/>
      <c r="BB17" s="437"/>
      <c r="BC17" s="437"/>
      <c r="BD17" s="437"/>
      <c r="BE17" s="437"/>
      <c r="BF17" s="437"/>
      <c r="BG17" s="437"/>
      <c r="BH17" s="437"/>
      <c r="BI17" s="437"/>
      <c r="BJ17" s="437"/>
      <c r="BK17" s="437"/>
      <c r="BL17" s="437"/>
      <c r="BM17" s="438"/>
      <c r="BN17" s="422">
        <v>3299501</v>
      </c>
      <c r="BO17" s="423"/>
      <c r="BP17" s="423"/>
      <c r="BQ17" s="423"/>
      <c r="BR17" s="423"/>
      <c r="BS17" s="423"/>
      <c r="BT17" s="423"/>
      <c r="BU17" s="424"/>
      <c r="BV17" s="422">
        <v>3376958</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5">
      <c r="A18" s="178"/>
      <c r="B18" s="472" t="s">
        <v>157</v>
      </c>
      <c r="C18" s="473"/>
      <c r="D18" s="473"/>
      <c r="E18" s="474"/>
      <c r="F18" s="474"/>
      <c r="G18" s="474"/>
      <c r="H18" s="474"/>
      <c r="I18" s="474"/>
      <c r="J18" s="474"/>
      <c r="K18" s="474"/>
      <c r="L18" s="475">
        <v>268.24</v>
      </c>
      <c r="M18" s="475"/>
      <c r="N18" s="475"/>
      <c r="O18" s="475"/>
      <c r="P18" s="475"/>
      <c r="Q18" s="475"/>
      <c r="R18" s="476"/>
      <c r="S18" s="476"/>
      <c r="T18" s="476"/>
      <c r="U18" s="476"/>
      <c r="V18" s="477"/>
      <c r="W18" s="493"/>
      <c r="X18" s="494"/>
      <c r="Y18" s="494"/>
      <c r="Z18" s="494"/>
      <c r="AA18" s="494"/>
      <c r="AB18" s="518"/>
      <c r="AC18" s="392">
        <v>70.400000000000006</v>
      </c>
      <c r="AD18" s="393"/>
      <c r="AE18" s="393"/>
      <c r="AF18" s="393"/>
      <c r="AG18" s="478"/>
      <c r="AH18" s="392">
        <v>69.5</v>
      </c>
      <c r="AI18" s="393"/>
      <c r="AJ18" s="393"/>
      <c r="AK18" s="393"/>
      <c r="AL18" s="394"/>
      <c r="AM18" s="479"/>
      <c r="AN18" s="379"/>
      <c r="AO18" s="379"/>
      <c r="AP18" s="379"/>
      <c r="AQ18" s="379"/>
      <c r="AR18" s="379"/>
      <c r="AS18" s="379"/>
      <c r="AT18" s="380"/>
      <c r="AU18" s="480"/>
      <c r="AV18" s="481"/>
      <c r="AW18" s="481"/>
      <c r="AX18" s="481"/>
      <c r="AY18" s="436" t="s">
        <v>158</v>
      </c>
      <c r="AZ18" s="437"/>
      <c r="BA18" s="437"/>
      <c r="BB18" s="437"/>
      <c r="BC18" s="437"/>
      <c r="BD18" s="437"/>
      <c r="BE18" s="437"/>
      <c r="BF18" s="437"/>
      <c r="BG18" s="437"/>
      <c r="BH18" s="437"/>
      <c r="BI18" s="437"/>
      <c r="BJ18" s="437"/>
      <c r="BK18" s="437"/>
      <c r="BL18" s="437"/>
      <c r="BM18" s="438"/>
      <c r="BN18" s="422">
        <v>8532459</v>
      </c>
      <c r="BO18" s="423"/>
      <c r="BP18" s="423"/>
      <c r="BQ18" s="423"/>
      <c r="BR18" s="423"/>
      <c r="BS18" s="423"/>
      <c r="BT18" s="423"/>
      <c r="BU18" s="424"/>
      <c r="BV18" s="422">
        <v>8374983</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5">
      <c r="A19" s="178"/>
      <c r="B19" s="472" t="s">
        <v>159</v>
      </c>
      <c r="C19" s="473"/>
      <c r="D19" s="473"/>
      <c r="E19" s="474"/>
      <c r="F19" s="474"/>
      <c r="G19" s="474"/>
      <c r="H19" s="474"/>
      <c r="I19" s="474"/>
      <c r="J19" s="474"/>
      <c r="K19" s="474"/>
      <c r="L19" s="482">
        <v>86</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160</v>
      </c>
      <c r="AZ19" s="437"/>
      <c r="BA19" s="437"/>
      <c r="BB19" s="437"/>
      <c r="BC19" s="437"/>
      <c r="BD19" s="437"/>
      <c r="BE19" s="437"/>
      <c r="BF19" s="437"/>
      <c r="BG19" s="437"/>
      <c r="BH19" s="437"/>
      <c r="BI19" s="437"/>
      <c r="BJ19" s="437"/>
      <c r="BK19" s="437"/>
      <c r="BL19" s="437"/>
      <c r="BM19" s="438"/>
      <c r="BN19" s="422">
        <v>12038656</v>
      </c>
      <c r="BO19" s="423"/>
      <c r="BP19" s="423"/>
      <c r="BQ19" s="423"/>
      <c r="BR19" s="423"/>
      <c r="BS19" s="423"/>
      <c r="BT19" s="423"/>
      <c r="BU19" s="424"/>
      <c r="BV19" s="422">
        <v>11331050</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5">
      <c r="A20" s="178"/>
      <c r="B20" s="472" t="s">
        <v>161</v>
      </c>
      <c r="C20" s="473"/>
      <c r="D20" s="473"/>
      <c r="E20" s="474"/>
      <c r="F20" s="474"/>
      <c r="G20" s="474"/>
      <c r="H20" s="474"/>
      <c r="I20" s="474"/>
      <c r="J20" s="474"/>
      <c r="K20" s="474"/>
      <c r="L20" s="482">
        <v>9953</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5">
      <c r="A21" s="178"/>
      <c r="B21" s="469" t="s">
        <v>162</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2">
      <c r="A22" s="178"/>
      <c r="B22" s="398" t="s">
        <v>163</v>
      </c>
      <c r="C22" s="399"/>
      <c r="D22" s="400"/>
      <c r="E22" s="407" t="s">
        <v>1</v>
      </c>
      <c r="F22" s="408"/>
      <c r="G22" s="408"/>
      <c r="H22" s="408"/>
      <c r="I22" s="408"/>
      <c r="J22" s="408"/>
      <c r="K22" s="409"/>
      <c r="L22" s="407" t="s">
        <v>164</v>
      </c>
      <c r="M22" s="408"/>
      <c r="N22" s="408"/>
      <c r="O22" s="408"/>
      <c r="P22" s="409"/>
      <c r="Q22" s="413" t="s">
        <v>165</v>
      </c>
      <c r="R22" s="414"/>
      <c r="S22" s="414"/>
      <c r="T22" s="414"/>
      <c r="U22" s="414"/>
      <c r="V22" s="415"/>
      <c r="W22" s="464" t="s">
        <v>166</v>
      </c>
      <c r="X22" s="399"/>
      <c r="Y22" s="400"/>
      <c r="Z22" s="407" t="s">
        <v>1</v>
      </c>
      <c r="AA22" s="408"/>
      <c r="AB22" s="408"/>
      <c r="AC22" s="408"/>
      <c r="AD22" s="408"/>
      <c r="AE22" s="408"/>
      <c r="AF22" s="408"/>
      <c r="AG22" s="409"/>
      <c r="AH22" s="425" t="s">
        <v>167</v>
      </c>
      <c r="AI22" s="408"/>
      <c r="AJ22" s="408"/>
      <c r="AK22" s="408"/>
      <c r="AL22" s="409"/>
      <c r="AM22" s="425" t="s">
        <v>168</v>
      </c>
      <c r="AN22" s="426"/>
      <c r="AO22" s="426"/>
      <c r="AP22" s="426"/>
      <c r="AQ22" s="426"/>
      <c r="AR22" s="427"/>
      <c r="AS22" s="413" t="s">
        <v>165</v>
      </c>
      <c r="AT22" s="414"/>
      <c r="AU22" s="414"/>
      <c r="AV22" s="414"/>
      <c r="AW22" s="414"/>
      <c r="AX22" s="431"/>
      <c r="AY22" s="448" t="s">
        <v>169</v>
      </c>
      <c r="AZ22" s="449"/>
      <c r="BA22" s="449"/>
      <c r="BB22" s="449"/>
      <c r="BC22" s="449"/>
      <c r="BD22" s="449"/>
      <c r="BE22" s="449"/>
      <c r="BF22" s="449"/>
      <c r="BG22" s="449"/>
      <c r="BH22" s="449"/>
      <c r="BI22" s="449"/>
      <c r="BJ22" s="449"/>
      <c r="BK22" s="449"/>
      <c r="BL22" s="449"/>
      <c r="BM22" s="450"/>
      <c r="BN22" s="451">
        <v>19482533</v>
      </c>
      <c r="BO22" s="452"/>
      <c r="BP22" s="452"/>
      <c r="BQ22" s="452"/>
      <c r="BR22" s="452"/>
      <c r="BS22" s="452"/>
      <c r="BT22" s="452"/>
      <c r="BU22" s="453"/>
      <c r="BV22" s="451">
        <v>21109178</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2">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170</v>
      </c>
      <c r="AZ23" s="437"/>
      <c r="BA23" s="437"/>
      <c r="BB23" s="437"/>
      <c r="BC23" s="437"/>
      <c r="BD23" s="437"/>
      <c r="BE23" s="437"/>
      <c r="BF23" s="437"/>
      <c r="BG23" s="437"/>
      <c r="BH23" s="437"/>
      <c r="BI23" s="437"/>
      <c r="BJ23" s="437"/>
      <c r="BK23" s="437"/>
      <c r="BL23" s="437"/>
      <c r="BM23" s="438"/>
      <c r="BN23" s="422">
        <v>12218666</v>
      </c>
      <c r="BO23" s="423"/>
      <c r="BP23" s="423"/>
      <c r="BQ23" s="423"/>
      <c r="BR23" s="423"/>
      <c r="BS23" s="423"/>
      <c r="BT23" s="423"/>
      <c r="BU23" s="424"/>
      <c r="BV23" s="422">
        <v>12531436</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5">
      <c r="A24" s="178"/>
      <c r="B24" s="401"/>
      <c r="C24" s="402"/>
      <c r="D24" s="403"/>
      <c r="E24" s="378" t="s">
        <v>171</v>
      </c>
      <c r="F24" s="379"/>
      <c r="G24" s="379"/>
      <c r="H24" s="379"/>
      <c r="I24" s="379"/>
      <c r="J24" s="379"/>
      <c r="K24" s="380"/>
      <c r="L24" s="375">
        <v>1</v>
      </c>
      <c r="M24" s="376"/>
      <c r="N24" s="376"/>
      <c r="O24" s="376"/>
      <c r="P24" s="377"/>
      <c r="Q24" s="375">
        <v>7011</v>
      </c>
      <c r="R24" s="376"/>
      <c r="S24" s="376"/>
      <c r="T24" s="376"/>
      <c r="U24" s="376"/>
      <c r="V24" s="377"/>
      <c r="W24" s="465"/>
      <c r="X24" s="402"/>
      <c r="Y24" s="403"/>
      <c r="Z24" s="378" t="s">
        <v>172</v>
      </c>
      <c r="AA24" s="379"/>
      <c r="AB24" s="379"/>
      <c r="AC24" s="379"/>
      <c r="AD24" s="379"/>
      <c r="AE24" s="379"/>
      <c r="AF24" s="379"/>
      <c r="AG24" s="380"/>
      <c r="AH24" s="375">
        <v>229</v>
      </c>
      <c r="AI24" s="376"/>
      <c r="AJ24" s="376"/>
      <c r="AK24" s="376"/>
      <c r="AL24" s="377"/>
      <c r="AM24" s="375">
        <v>722495</v>
      </c>
      <c r="AN24" s="376"/>
      <c r="AO24" s="376"/>
      <c r="AP24" s="376"/>
      <c r="AQ24" s="376"/>
      <c r="AR24" s="377"/>
      <c r="AS24" s="375">
        <v>3155</v>
      </c>
      <c r="AT24" s="376"/>
      <c r="AU24" s="376"/>
      <c r="AV24" s="376"/>
      <c r="AW24" s="376"/>
      <c r="AX24" s="435"/>
      <c r="AY24" s="395" t="s">
        <v>173</v>
      </c>
      <c r="AZ24" s="396"/>
      <c r="BA24" s="396"/>
      <c r="BB24" s="396"/>
      <c r="BC24" s="396"/>
      <c r="BD24" s="396"/>
      <c r="BE24" s="396"/>
      <c r="BF24" s="396"/>
      <c r="BG24" s="396"/>
      <c r="BH24" s="396"/>
      <c r="BI24" s="396"/>
      <c r="BJ24" s="396"/>
      <c r="BK24" s="396"/>
      <c r="BL24" s="396"/>
      <c r="BM24" s="397"/>
      <c r="BN24" s="422">
        <v>15403484</v>
      </c>
      <c r="BO24" s="423"/>
      <c r="BP24" s="423"/>
      <c r="BQ24" s="423"/>
      <c r="BR24" s="423"/>
      <c r="BS24" s="423"/>
      <c r="BT24" s="423"/>
      <c r="BU24" s="424"/>
      <c r="BV24" s="422">
        <v>15777957</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2">
      <c r="A25" s="178"/>
      <c r="B25" s="401"/>
      <c r="C25" s="402"/>
      <c r="D25" s="403"/>
      <c r="E25" s="378" t="s">
        <v>174</v>
      </c>
      <c r="F25" s="379"/>
      <c r="G25" s="379"/>
      <c r="H25" s="379"/>
      <c r="I25" s="379"/>
      <c r="J25" s="379"/>
      <c r="K25" s="380"/>
      <c r="L25" s="375">
        <v>1</v>
      </c>
      <c r="M25" s="376"/>
      <c r="N25" s="376"/>
      <c r="O25" s="376"/>
      <c r="P25" s="377"/>
      <c r="Q25" s="375">
        <v>5879</v>
      </c>
      <c r="R25" s="376"/>
      <c r="S25" s="376"/>
      <c r="T25" s="376"/>
      <c r="U25" s="376"/>
      <c r="V25" s="377"/>
      <c r="W25" s="465"/>
      <c r="X25" s="402"/>
      <c r="Y25" s="403"/>
      <c r="Z25" s="378" t="s">
        <v>175</v>
      </c>
      <c r="AA25" s="379"/>
      <c r="AB25" s="379"/>
      <c r="AC25" s="379"/>
      <c r="AD25" s="379"/>
      <c r="AE25" s="379"/>
      <c r="AF25" s="379"/>
      <c r="AG25" s="380"/>
      <c r="AH25" s="375" t="s">
        <v>176</v>
      </c>
      <c r="AI25" s="376"/>
      <c r="AJ25" s="376"/>
      <c r="AK25" s="376"/>
      <c r="AL25" s="377"/>
      <c r="AM25" s="375" t="s">
        <v>177</v>
      </c>
      <c r="AN25" s="376"/>
      <c r="AO25" s="376"/>
      <c r="AP25" s="376"/>
      <c r="AQ25" s="376"/>
      <c r="AR25" s="377"/>
      <c r="AS25" s="375" t="s">
        <v>138</v>
      </c>
      <c r="AT25" s="376"/>
      <c r="AU25" s="376"/>
      <c r="AV25" s="376"/>
      <c r="AW25" s="376"/>
      <c r="AX25" s="435"/>
      <c r="AY25" s="448" t="s">
        <v>178</v>
      </c>
      <c r="AZ25" s="449"/>
      <c r="BA25" s="449"/>
      <c r="BB25" s="449"/>
      <c r="BC25" s="449"/>
      <c r="BD25" s="449"/>
      <c r="BE25" s="449"/>
      <c r="BF25" s="449"/>
      <c r="BG25" s="449"/>
      <c r="BH25" s="449"/>
      <c r="BI25" s="449"/>
      <c r="BJ25" s="449"/>
      <c r="BK25" s="449"/>
      <c r="BL25" s="449"/>
      <c r="BM25" s="450"/>
      <c r="BN25" s="451">
        <v>52881</v>
      </c>
      <c r="BO25" s="452"/>
      <c r="BP25" s="452"/>
      <c r="BQ25" s="452"/>
      <c r="BR25" s="452"/>
      <c r="BS25" s="452"/>
      <c r="BT25" s="452"/>
      <c r="BU25" s="453"/>
      <c r="BV25" s="451">
        <v>66996</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2">
      <c r="A26" s="178"/>
      <c r="B26" s="401"/>
      <c r="C26" s="402"/>
      <c r="D26" s="403"/>
      <c r="E26" s="378" t="s">
        <v>179</v>
      </c>
      <c r="F26" s="379"/>
      <c r="G26" s="379"/>
      <c r="H26" s="379"/>
      <c r="I26" s="379"/>
      <c r="J26" s="379"/>
      <c r="K26" s="380"/>
      <c r="L26" s="375">
        <v>1</v>
      </c>
      <c r="M26" s="376"/>
      <c r="N26" s="376"/>
      <c r="O26" s="376"/>
      <c r="P26" s="377"/>
      <c r="Q26" s="375">
        <v>5089</v>
      </c>
      <c r="R26" s="376"/>
      <c r="S26" s="376"/>
      <c r="T26" s="376"/>
      <c r="U26" s="376"/>
      <c r="V26" s="377"/>
      <c r="W26" s="465"/>
      <c r="X26" s="402"/>
      <c r="Y26" s="403"/>
      <c r="Z26" s="378" t="s">
        <v>180</v>
      </c>
      <c r="AA26" s="433"/>
      <c r="AB26" s="433"/>
      <c r="AC26" s="433"/>
      <c r="AD26" s="433"/>
      <c r="AE26" s="433"/>
      <c r="AF26" s="433"/>
      <c r="AG26" s="434"/>
      <c r="AH26" s="375">
        <v>1</v>
      </c>
      <c r="AI26" s="376"/>
      <c r="AJ26" s="376"/>
      <c r="AK26" s="376"/>
      <c r="AL26" s="377"/>
      <c r="AM26" s="375" t="s">
        <v>181</v>
      </c>
      <c r="AN26" s="376"/>
      <c r="AO26" s="376"/>
      <c r="AP26" s="376"/>
      <c r="AQ26" s="376"/>
      <c r="AR26" s="377"/>
      <c r="AS26" s="375" t="s">
        <v>182</v>
      </c>
      <c r="AT26" s="376"/>
      <c r="AU26" s="376"/>
      <c r="AV26" s="376"/>
      <c r="AW26" s="376"/>
      <c r="AX26" s="435"/>
      <c r="AY26" s="462" t="s">
        <v>183</v>
      </c>
      <c r="AZ26" s="382"/>
      <c r="BA26" s="382"/>
      <c r="BB26" s="382"/>
      <c r="BC26" s="382"/>
      <c r="BD26" s="382"/>
      <c r="BE26" s="382"/>
      <c r="BF26" s="382"/>
      <c r="BG26" s="382"/>
      <c r="BH26" s="382"/>
      <c r="BI26" s="382"/>
      <c r="BJ26" s="382"/>
      <c r="BK26" s="382"/>
      <c r="BL26" s="382"/>
      <c r="BM26" s="463"/>
      <c r="BN26" s="422" t="s">
        <v>128</v>
      </c>
      <c r="BO26" s="423"/>
      <c r="BP26" s="423"/>
      <c r="BQ26" s="423"/>
      <c r="BR26" s="423"/>
      <c r="BS26" s="423"/>
      <c r="BT26" s="423"/>
      <c r="BU26" s="424"/>
      <c r="BV26" s="422" t="s">
        <v>128</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5">
      <c r="A27" s="178"/>
      <c r="B27" s="401"/>
      <c r="C27" s="402"/>
      <c r="D27" s="403"/>
      <c r="E27" s="378" t="s">
        <v>184</v>
      </c>
      <c r="F27" s="379"/>
      <c r="G27" s="379"/>
      <c r="H27" s="379"/>
      <c r="I27" s="379"/>
      <c r="J27" s="379"/>
      <c r="K27" s="380"/>
      <c r="L27" s="375">
        <v>1</v>
      </c>
      <c r="M27" s="376"/>
      <c r="N27" s="376"/>
      <c r="O27" s="376"/>
      <c r="P27" s="377"/>
      <c r="Q27" s="375">
        <v>3530</v>
      </c>
      <c r="R27" s="376"/>
      <c r="S27" s="376"/>
      <c r="T27" s="376"/>
      <c r="U27" s="376"/>
      <c r="V27" s="377"/>
      <c r="W27" s="465"/>
      <c r="X27" s="402"/>
      <c r="Y27" s="403"/>
      <c r="Z27" s="378" t="s">
        <v>185</v>
      </c>
      <c r="AA27" s="379"/>
      <c r="AB27" s="379"/>
      <c r="AC27" s="379"/>
      <c r="AD27" s="379"/>
      <c r="AE27" s="379"/>
      <c r="AF27" s="379"/>
      <c r="AG27" s="380"/>
      <c r="AH27" s="375">
        <v>1</v>
      </c>
      <c r="AI27" s="376"/>
      <c r="AJ27" s="376"/>
      <c r="AK27" s="376"/>
      <c r="AL27" s="377"/>
      <c r="AM27" s="375" t="s">
        <v>181</v>
      </c>
      <c r="AN27" s="376"/>
      <c r="AO27" s="376"/>
      <c r="AP27" s="376"/>
      <c r="AQ27" s="376"/>
      <c r="AR27" s="377"/>
      <c r="AS27" s="375" t="s">
        <v>186</v>
      </c>
      <c r="AT27" s="376"/>
      <c r="AU27" s="376"/>
      <c r="AV27" s="376"/>
      <c r="AW27" s="376"/>
      <c r="AX27" s="435"/>
      <c r="AY27" s="459" t="s">
        <v>187</v>
      </c>
      <c r="AZ27" s="460"/>
      <c r="BA27" s="460"/>
      <c r="BB27" s="460"/>
      <c r="BC27" s="460"/>
      <c r="BD27" s="460"/>
      <c r="BE27" s="460"/>
      <c r="BF27" s="460"/>
      <c r="BG27" s="460"/>
      <c r="BH27" s="460"/>
      <c r="BI27" s="460"/>
      <c r="BJ27" s="460"/>
      <c r="BK27" s="460"/>
      <c r="BL27" s="460"/>
      <c r="BM27" s="461"/>
      <c r="BN27" s="456">
        <v>406084</v>
      </c>
      <c r="BO27" s="457"/>
      <c r="BP27" s="457"/>
      <c r="BQ27" s="457"/>
      <c r="BR27" s="457"/>
      <c r="BS27" s="457"/>
      <c r="BT27" s="457"/>
      <c r="BU27" s="458"/>
      <c r="BV27" s="456">
        <v>405231</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2">
      <c r="A28" s="178"/>
      <c r="B28" s="401"/>
      <c r="C28" s="402"/>
      <c r="D28" s="403"/>
      <c r="E28" s="378" t="s">
        <v>188</v>
      </c>
      <c r="F28" s="379"/>
      <c r="G28" s="379"/>
      <c r="H28" s="379"/>
      <c r="I28" s="379"/>
      <c r="J28" s="379"/>
      <c r="K28" s="380"/>
      <c r="L28" s="375">
        <v>1</v>
      </c>
      <c r="M28" s="376"/>
      <c r="N28" s="376"/>
      <c r="O28" s="376"/>
      <c r="P28" s="377"/>
      <c r="Q28" s="375">
        <v>3120</v>
      </c>
      <c r="R28" s="376"/>
      <c r="S28" s="376"/>
      <c r="T28" s="376"/>
      <c r="U28" s="376"/>
      <c r="V28" s="377"/>
      <c r="W28" s="465"/>
      <c r="X28" s="402"/>
      <c r="Y28" s="403"/>
      <c r="Z28" s="378" t="s">
        <v>189</v>
      </c>
      <c r="AA28" s="379"/>
      <c r="AB28" s="379"/>
      <c r="AC28" s="379"/>
      <c r="AD28" s="379"/>
      <c r="AE28" s="379"/>
      <c r="AF28" s="379"/>
      <c r="AG28" s="380"/>
      <c r="AH28" s="375" t="s">
        <v>128</v>
      </c>
      <c r="AI28" s="376"/>
      <c r="AJ28" s="376"/>
      <c r="AK28" s="376"/>
      <c r="AL28" s="377"/>
      <c r="AM28" s="375" t="s">
        <v>128</v>
      </c>
      <c r="AN28" s="376"/>
      <c r="AO28" s="376"/>
      <c r="AP28" s="376"/>
      <c r="AQ28" s="376"/>
      <c r="AR28" s="377"/>
      <c r="AS28" s="375" t="s">
        <v>128</v>
      </c>
      <c r="AT28" s="376"/>
      <c r="AU28" s="376"/>
      <c r="AV28" s="376"/>
      <c r="AW28" s="376"/>
      <c r="AX28" s="435"/>
      <c r="AY28" s="439" t="s">
        <v>190</v>
      </c>
      <c r="AZ28" s="440"/>
      <c r="BA28" s="440"/>
      <c r="BB28" s="441"/>
      <c r="BC28" s="448" t="s">
        <v>48</v>
      </c>
      <c r="BD28" s="449"/>
      <c r="BE28" s="449"/>
      <c r="BF28" s="449"/>
      <c r="BG28" s="449"/>
      <c r="BH28" s="449"/>
      <c r="BI28" s="449"/>
      <c r="BJ28" s="449"/>
      <c r="BK28" s="449"/>
      <c r="BL28" s="449"/>
      <c r="BM28" s="450"/>
      <c r="BN28" s="451">
        <v>634766</v>
      </c>
      <c r="BO28" s="452"/>
      <c r="BP28" s="452"/>
      <c r="BQ28" s="452"/>
      <c r="BR28" s="452"/>
      <c r="BS28" s="452"/>
      <c r="BT28" s="452"/>
      <c r="BU28" s="453"/>
      <c r="BV28" s="451">
        <v>637113</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2">
      <c r="A29" s="178"/>
      <c r="B29" s="401"/>
      <c r="C29" s="402"/>
      <c r="D29" s="403"/>
      <c r="E29" s="378" t="s">
        <v>191</v>
      </c>
      <c r="F29" s="379"/>
      <c r="G29" s="379"/>
      <c r="H29" s="379"/>
      <c r="I29" s="379"/>
      <c r="J29" s="379"/>
      <c r="K29" s="380"/>
      <c r="L29" s="375">
        <v>14</v>
      </c>
      <c r="M29" s="376"/>
      <c r="N29" s="376"/>
      <c r="O29" s="376"/>
      <c r="P29" s="377"/>
      <c r="Q29" s="375">
        <v>2940</v>
      </c>
      <c r="R29" s="376"/>
      <c r="S29" s="376"/>
      <c r="T29" s="376"/>
      <c r="U29" s="376"/>
      <c r="V29" s="377"/>
      <c r="W29" s="466"/>
      <c r="X29" s="467"/>
      <c r="Y29" s="468"/>
      <c r="Z29" s="378" t="s">
        <v>192</v>
      </c>
      <c r="AA29" s="379"/>
      <c r="AB29" s="379"/>
      <c r="AC29" s="379"/>
      <c r="AD29" s="379"/>
      <c r="AE29" s="379"/>
      <c r="AF29" s="379"/>
      <c r="AG29" s="380"/>
      <c r="AH29" s="375">
        <v>230</v>
      </c>
      <c r="AI29" s="376"/>
      <c r="AJ29" s="376"/>
      <c r="AK29" s="376"/>
      <c r="AL29" s="377"/>
      <c r="AM29" s="375">
        <v>726512</v>
      </c>
      <c r="AN29" s="376"/>
      <c r="AO29" s="376"/>
      <c r="AP29" s="376"/>
      <c r="AQ29" s="376"/>
      <c r="AR29" s="377"/>
      <c r="AS29" s="375">
        <v>3159</v>
      </c>
      <c r="AT29" s="376"/>
      <c r="AU29" s="376"/>
      <c r="AV29" s="376"/>
      <c r="AW29" s="376"/>
      <c r="AX29" s="435"/>
      <c r="AY29" s="442"/>
      <c r="AZ29" s="443"/>
      <c r="BA29" s="443"/>
      <c r="BB29" s="444"/>
      <c r="BC29" s="436" t="s">
        <v>193</v>
      </c>
      <c r="BD29" s="437"/>
      <c r="BE29" s="437"/>
      <c r="BF29" s="437"/>
      <c r="BG29" s="437"/>
      <c r="BH29" s="437"/>
      <c r="BI29" s="437"/>
      <c r="BJ29" s="437"/>
      <c r="BK29" s="437"/>
      <c r="BL29" s="437"/>
      <c r="BM29" s="438"/>
      <c r="BN29" s="422">
        <v>2050276</v>
      </c>
      <c r="BO29" s="423"/>
      <c r="BP29" s="423"/>
      <c r="BQ29" s="423"/>
      <c r="BR29" s="423"/>
      <c r="BS29" s="423"/>
      <c r="BT29" s="423"/>
      <c r="BU29" s="424"/>
      <c r="BV29" s="422">
        <v>2054913</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5">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194</v>
      </c>
      <c r="X30" s="390"/>
      <c r="Y30" s="390"/>
      <c r="Z30" s="390"/>
      <c r="AA30" s="390"/>
      <c r="AB30" s="390"/>
      <c r="AC30" s="390"/>
      <c r="AD30" s="390"/>
      <c r="AE30" s="390"/>
      <c r="AF30" s="390"/>
      <c r="AG30" s="391"/>
      <c r="AH30" s="392">
        <v>98.7</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2750655</v>
      </c>
      <c r="BO30" s="457"/>
      <c r="BP30" s="457"/>
      <c r="BQ30" s="457"/>
      <c r="BR30" s="457"/>
      <c r="BS30" s="457"/>
      <c r="BT30" s="457"/>
      <c r="BU30" s="458"/>
      <c r="BV30" s="456">
        <v>2716250</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1" t="s">
        <v>195</v>
      </c>
      <c r="D32" s="381"/>
      <c r="E32" s="381"/>
      <c r="F32" s="381"/>
      <c r="G32" s="381"/>
      <c r="H32" s="381"/>
      <c r="I32" s="381"/>
      <c r="J32" s="381"/>
      <c r="K32" s="381"/>
      <c r="L32" s="381"/>
      <c r="M32" s="381"/>
      <c r="N32" s="381"/>
      <c r="O32" s="381"/>
      <c r="P32" s="381"/>
      <c r="Q32" s="381"/>
      <c r="R32" s="381"/>
      <c r="S32" s="381"/>
      <c r="U32" s="382" t="s">
        <v>196</v>
      </c>
      <c r="V32" s="382"/>
      <c r="W32" s="382"/>
      <c r="X32" s="382"/>
      <c r="Y32" s="382"/>
      <c r="Z32" s="382"/>
      <c r="AA32" s="382"/>
      <c r="AB32" s="382"/>
      <c r="AC32" s="382"/>
      <c r="AD32" s="382"/>
      <c r="AE32" s="382"/>
      <c r="AF32" s="382"/>
      <c r="AG32" s="382"/>
      <c r="AH32" s="382"/>
      <c r="AI32" s="382"/>
      <c r="AJ32" s="382"/>
      <c r="AK32" s="382"/>
      <c r="AM32" s="382" t="s">
        <v>197</v>
      </c>
      <c r="AN32" s="382"/>
      <c r="AO32" s="382"/>
      <c r="AP32" s="382"/>
      <c r="AQ32" s="382"/>
      <c r="AR32" s="382"/>
      <c r="AS32" s="382"/>
      <c r="AT32" s="382"/>
      <c r="AU32" s="382"/>
      <c r="AV32" s="382"/>
      <c r="AW32" s="382"/>
      <c r="AX32" s="382"/>
      <c r="AY32" s="382"/>
      <c r="AZ32" s="382"/>
      <c r="BA32" s="382"/>
      <c r="BB32" s="382"/>
      <c r="BC32" s="382"/>
      <c r="BE32" s="382" t="s">
        <v>198</v>
      </c>
      <c r="BF32" s="382"/>
      <c r="BG32" s="382"/>
      <c r="BH32" s="382"/>
      <c r="BI32" s="382"/>
      <c r="BJ32" s="382"/>
      <c r="BK32" s="382"/>
      <c r="BL32" s="382"/>
      <c r="BM32" s="382"/>
      <c r="BN32" s="382"/>
      <c r="BO32" s="382"/>
      <c r="BP32" s="382"/>
      <c r="BQ32" s="382"/>
      <c r="BR32" s="382"/>
      <c r="BS32" s="382"/>
      <c r="BT32" s="382"/>
      <c r="BU32" s="382"/>
      <c r="BW32" s="382" t="s">
        <v>199</v>
      </c>
      <c r="BX32" s="382"/>
      <c r="BY32" s="382"/>
      <c r="BZ32" s="382"/>
      <c r="CA32" s="382"/>
      <c r="CB32" s="382"/>
      <c r="CC32" s="382"/>
      <c r="CD32" s="382"/>
      <c r="CE32" s="382"/>
      <c r="CF32" s="382"/>
      <c r="CG32" s="382"/>
      <c r="CH32" s="382"/>
      <c r="CI32" s="382"/>
      <c r="CJ32" s="382"/>
      <c r="CK32" s="382"/>
      <c r="CL32" s="382"/>
      <c r="CM32" s="382"/>
      <c r="CO32" s="382" t="s">
        <v>200</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2">
      <c r="A33" s="178"/>
      <c r="B33" s="202"/>
      <c r="C33" s="374" t="s">
        <v>201</v>
      </c>
      <c r="D33" s="374"/>
      <c r="E33" s="373" t="s">
        <v>202</v>
      </c>
      <c r="F33" s="373"/>
      <c r="G33" s="373"/>
      <c r="H33" s="373"/>
      <c r="I33" s="373"/>
      <c r="J33" s="373"/>
      <c r="K33" s="373"/>
      <c r="L33" s="373"/>
      <c r="M33" s="373"/>
      <c r="N33" s="373"/>
      <c r="O33" s="373"/>
      <c r="P33" s="373"/>
      <c r="Q33" s="373"/>
      <c r="R33" s="373"/>
      <c r="S33" s="373"/>
      <c r="T33" s="203"/>
      <c r="U33" s="374" t="s">
        <v>203</v>
      </c>
      <c r="V33" s="374"/>
      <c r="W33" s="373" t="s">
        <v>204</v>
      </c>
      <c r="X33" s="373"/>
      <c r="Y33" s="373"/>
      <c r="Z33" s="373"/>
      <c r="AA33" s="373"/>
      <c r="AB33" s="373"/>
      <c r="AC33" s="373"/>
      <c r="AD33" s="373"/>
      <c r="AE33" s="373"/>
      <c r="AF33" s="373"/>
      <c r="AG33" s="373"/>
      <c r="AH33" s="373"/>
      <c r="AI33" s="373"/>
      <c r="AJ33" s="373"/>
      <c r="AK33" s="373"/>
      <c r="AL33" s="203"/>
      <c r="AM33" s="374" t="s">
        <v>203</v>
      </c>
      <c r="AN33" s="374"/>
      <c r="AO33" s="373" t="s">
        <v>205</v>
      </c>
      <c r="AP33" s="373"/>
      <c r="AQ33" s="373"/>
      <c r="AR33" s="373"/>
      <c r="AS33" s="373"/>
      <c r="AT33" s="373"/>
      <c r="AU33" s="373"/>
      <c r="AV33" s="373"/>
      <c r="AW33" s="373"/>
      <c r="AX33" s="373"/>
      <c r="AY33" s="373"/>
      <c r="AZ33" s="373"/>
      <c r="BA33" s="373"/>
      <c r="BB33" s="373"/>
      <c r="BC33" s="373"/>
      <c r="BD33" s="204"/>
      <c r="BE33" s="373" t="s">
        <v>206</v>
      </c>
      <c r="BF33" s="373"/>
      <c r="BG33" s="373" t="s">
        <v>207</v>
      </c>
      <c r="BH33" s="373"/>
      <c r="BI33" s="373"/>
      <c r="BJ33" s="373"/>
      <c r="BK33" s="373"/>
      <c r="BL33" s="373"/>
      <c r="BM33" s="373"/>
      <c r="BN33" s="373"/>
      <c r="BO33" s="373"/>
      <c r="BP33" s="373"/>
      <c r="BQ33" s="373"/>
      <c r="BR33" s="373"/>
      <c r="BS33" s="373"/>
      <c r="BT33" s="373"/>
      <c r="BU33" s="373"/>
      <c r="BV33" s="204"/>
      <c r="BW33" s="374" t="s">
        <v>206</v>
      </c>
      <c r="BX33" s="374"/>
      <c r="BY33" s="373" t="s">
        <v>208</v>
      </c>
      <c r="BZ33" s="373"/>
      <c r="CA33" s="373"/>
      <c r="CB33" s="373"/>
      <c r="CC33" s="373"/>
      <c r="CD33" s="373"/>
      <c r="CE33" s="373"/>
      <c r="CF33" s="373"/>
      <c r="CG33" s="373"/>
      <c r="CH33" s="373"/>
      <c r="CI33" s="373"/>
      <c r="CJ33" s="373"/>
      <c r="CK33" s="373"/>
      <c r="CL33" s="373"/>
      <c r="CM33" s="373"/>
      <c r="CN33" s="203"/>
      <c r="CO33" s="374" t="s">
        <v>209</v>
      </c>
      <c r="CP33" s="374"/>
      <c r="CQ33" s="373" t="s">
        <v>210</v>
      </c>
      <c r="CR33" s="373"/>
      <c r="CS33" s="373"/>
      <c r="CT33" s="373"/>
      <c r="CU33" s="373"/>
      <c r="CV33" s="373"/>
      <c r="CW33" s="373"/>
      <c r="CX33" s="373"/>
      <c r="CY33" s="373"/>
      <c r="CZ33" s="373"/>
      <c r="DA33" s="373"/>
      <c r="DB33" s="373"/>
      <c r="DC33" s="373"/>
      <c r="DD33" s="373"/>
      <c r="DE33" s="373"/>
      <c r="DF33" s="203"/>
      <c r="DG33" s="372" t="s">
        <v>211</v>
      </c>
      <c r="DH33" s="372"/>
      <c r="DI33" s="205"/>
    </row>
    <row r="34" spans="1:113" ht="32.25" customHeight="1" x14ac:dyDescent="0.2">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国民健康保険事業特別会計</v>
      </c>
      <c r="X34" s="371"/>
      <c r="Y34" s="371"/>
      <c r="Z34" s="371"/>
      <c r="AA34" s="371"/>
      <c r="AB34" s="371"/>
      <c r="AC34" s="371"/>
      <c r="AD34" s="371"/>
      <c r="AE34" s="371"/>
      <c r="AF34" s="371"/>
      <c r="AG34" s="371"/>
      <c r="AH34" s="371"/>
      <c r="AI34" s="371"/>
      <c r="AJ34" s="371"/>
      <c r="AK34" s="371"/>
      <c r="AL34" s="178"/>
      <c r="AM34" s="370">
        <f>IF(AO34="","",MAX(C34:D43,U34:V43)+1)</f>
        <v>5</v>
      </c>
      <c r="AN34" s="370"/>
      <c r="AO34" s="371" t="str">
        <f>IF('各会計、関係団体の財政状況及び健全化判断比率'!B31="","",'各会計、関係団体の財政状況及び健全化判断比率'!B31)</f>
        <v>水道事業会計</v>
      </c>
      <c r="AP34" s="371"/>
      <c r="AQ34" s="371"/>
      <c r="AR34" s="371"/>
      <c r="AS34" s="371"/>
      <c r="AT34" s="371"/>
      <c r="AU34" s="371"/>
      <c r="AV34" s="371"/>
      <c r="AW34" s="371"/>
      <c r="AX34" s="371"/>
      <c r="AY34" s="371"/>
      <c r="AZ34" s="371"/>
      <c r="BA34" s="371"/>
      <c r="BB34" s="371"/>
      <c r="BC34" s="371"/>
      <c r="BD34" s="178"/>
      <c r="BE34" s="370">
        <f>IF(BG34="","",MAX(C34:D43,U34:V43,AM34:AN43)+1)</f>
        <v>6</v>
      </c>
      <c r="BF34" s="370"/>
      <c r="BG34" s="371" t="str">
        <f>IF('各会計、関係団体の財政状況及び健全化判断比率'!B32="","",'各会計、関係団体の財政状況及び健全化判断比率'!B32)</f>
        <v>公共下水道事業特別会計</v>
      </c>
      <c r="BH34" s="371"/>
      <c r="BI34" s="371"/>
      <c r="BJ34" s="371"/>
      <c r="BK34" s="371"/>
      <c r="BL34" s="371"/>
      <c r="BM34" s="371"/>
      <c r="BN34" s="371"/>
      <c r="BO34" s="371"/>
      <c r="BP34" s="371"/>
      <c r="BQ34" s="371"/>
      <c r="BR34" s="371"/>
      <c r="BS34" s="371"/>
      <c r="BT34" s="371"/>
      <c r="BU34" s="371"/>
      <c r="BV34" s="178"/>
      <c r="BW34" s="370">
        <f>IF(BY34="","",MAX(C34:D43,U34:V43,AM34:AN43,BE34:BF43)+1)</f>
        <v>8</v>
      </c>
      <c r="BX34" s="370"/>
      <c r="BY34" s="371" t="str">
        <f>IF('各会計、関係団体の財政状況及び健全化判断比率'!B68="","",'各会計、関係団体の財政状況及び健全化判断比率'!B68)</f>
        <v>江津邑智消防組合</v>
      </c>
      <c r="BZ34" s="371"/>
      <c r="CA34" s="371"/>
      <c r="CB34" s="371"/>
      <c r="CC34" s="371"/>
      <c r="CD34" s="371"/>
      <c r="CE34" s="371"/>
      <c r="CF34" s="371"/>
      <c r="CG34" s="371"/>
      <c r="CH34" s="371"/>
      <c r="CI34" s="371"/>
      <c r="CJ34" s="371"/>
      <c r="CK34" s="371"/>
      <c r="CL34" s="371"/>
      <c r="CM34" s="371"/>
      <c r="CN34" s="178"/>
      <c r="CO34" s="370">
        <f>IF(CQ34="","",MAX(C34:D43,U34:V43,AM34:AN43,BE34:BF43,BW34:BX43)+1)</f>
        <v>15</v>
      </c>
      <c r="CP34" s="370"/>
      <c r="CQ34" s="371" t="str">
        <f>IF('各会計、関係団体の財政状況及び健全化判断比率'!BS7="","",'各会計、関係団体の財政状況及び健全化判断比率'!BS7)</f>
        <v>江津市土地開発公社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v>
      </c>
      <c r="DH34" s="368"/>
      <c r="DI34" s="205"/>
    </row>
    <row r="35" spans="1:113" ht="32.25" customHeight="1" x14ac:dyDescent="0.2">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国民健康保険診療所事業特別会計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f t="shared" ref="BE35:BE43" si="1">IF(BG35="","",BE34+1)</f>
        <v>7</v>
      </c>
      <c r="BF35" s="370"/>
      <c r="BG35" s="371" t="str">
        <f>IF('各会計、関係団体の財政状況及び健全化判断比率'!B33="","",'各会計、関係団体の財政状況及び健全化判断比率'!B33)</f>
        <v>農業集落排水事業特別会計</v>
      </c>
      <c r="BH35" s="371"/>
      <c r="BI35" s="371"/>
      <c r="BJ35" s="371"/>
      <c r="BK35" s="371"/>
      <c r="BL35" s="371"/>
      <c r="BM35" s="371"/>
      <c r="BN35" s="371"/>
      <c r="BO35" s="371"/>
      <c r="BP35" s="371"/>
      <c r="BQ35" s="371"/>
      <c r="BR35" s="371"/>
      <c r="BS35" s="371"/>
      <c r="BT35" s="371"/>
      <c r="BU35" s="371"/>
      <c r="BV35" s="178"/>
      <c r="BW35" s="370">
        <f t="shared" ref="BW35:BW43" si="2">IF(BY35="","",BW34+1)</f>
        <v>9</v>
      </c>
      <c r="BX35" s="370"/>
      <c r="BY35" s="371" t="str">
        <f>IF('各会計、関係団体の財政状況及び健全化判断比率'!B69="","",'各会計、関係団体の財政状況及び健全化判断比率'!B69)</f>
        <v>浜田市江津市旧有福村有財産共同管理組合</v>
      </c>
      <c r="BZ35" s="371"/>
      <c r="CA35" s="371"/>
      <c r="CB35" s="371"/>
      <c r="CC35" s="371"/>
      <c r="CD35" s="371"/>
      <c r="CE35" s="371"/>
      <c r="CF35" s="371"/>
      <c r="CG35" s="371"/>
      <c r="CH35" s="371"/>
      <c r="CI35" s="371"/>
      <c r="CJ35" s="371"/>
      <c r="CK35" s="371"/>
      <c r="CL35" s="371"/>
      <c r="CM35" s="371"/>
      <c r="CN35" s="178"/>
      <c r="CO35" s="370">
        <f t="shared" ref="CO35:CO43" si="3">IF(CQ35="","",CO34+1)</f>
        <v>16</v>
      </c>
      <c r="CP35" s="370"/>
      <c r="CQ35" s="371" t="str">
        <f>IF('各会計、関係団体の財政状況及び健全化判断比率'!BS8="","",'各会計、関係団体の財政状況及び健全化判断比率'!BS8)</f>
        <v>ふるさと支援センターめぐみ</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2">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後期高齢者医療事業特別会計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10</v>
      </c>
      <c r="BX36" s="370"/>
      <c r="BY36" s="371" t="str">
        <f>IF('各会計、関係団体の財政状況及び健全化判断比率'!B70="","",'各会計、関係団体の財政状況及び健全化判断比率'!B70)</f>
        <v>島根県市町村総合事務組合（普通会計）</v>
      </c>
      <c r="BZ36" s="371"/>
      <c r="CA36" s="371"/>
      <c r="CB36" s="371"/>
      <c r="CC36" s="371"/>
      <c r="CD36" s="371"/>
      <c r="CE36" s="371"/>
      <c r="CF36" s="371"/>
      <c r="CG36" s="371"/>
      <c r="CH36" s="371"/>
      <c r="CI36" s="371"/>
      <c r="CJ36" s="371"/>
      <c r="CK36" s="371"/>
      <c r="CL36" s="371"/>
      <c r="CM36" s="371"/>
      <c r="CN36" s="178"/>
      <c r="CO36" s="370">
        <f t="shared" si="3"/>
        <v>17</v>
      </c>
      <c r="CP36" s="370"/>
      <c r="CQ36" s="371" t="str">
        <f>IF('各会計、関係団体の財政状況及び健全化判断比率'!BS9="","",'各会計、関係団体の財政状況及び健全化判断比率'!BS9)</f>
        <v>江津市教育文化財団</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2">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11</v>
      </c>
      <c r="BX37" s="370"/>
      <c r="BY37" s="371" t="str">
        <f>IF('各会計、関係団体の財政状況及び健全化判断比率'!B71="","",'各会計、関係団体の財政状況及び健全化判断比率'!B71)</f>
        <v>浜田広域行政組合(普通会計）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2">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12</v>
      </c>
      <c r="BX38" s="370"/>
      <c r="BY38" s="371" t="str">
        <f>IF('各会計、関係団体の財政状況及び健全化判断比率'!B72="","",'各会計、関係団体の財政状況及び健全化判断比率'!B72)</f>
        <v>　〃　　　(介護保険特別会計）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2">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13</v>
      </c>
      <c r="BX39" s="370"/>
      <c r="BY39" s="371" t="str">
        <f>IF('各会計、関係団体の財政状況及び健全化判断比率'!B73="","",'各会計、関係団体の財政状況及び健全化判断比率'!B73)</f>
        <v>島根県後期高齢者医療広域連合（普通会計）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2">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14</v>
      </c>
      <c r="BX40" s="370"/>
      <c r="BY40" s="371" t="str">
        <f>IF('各会計、関係団体の財政状況及び健全化判断比率'!B74="","",'各会計、関係団体の財政状況及び健全化判断比率'!B74)</f>
        <v>　〃（後期高齢者医療特別会計）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2">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2">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2">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212</v>
      </c>
      <c r="E46" s="367" t="s">
        <v>213</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2">
      <c r="E47" s="367" t="s">
        <v>214</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2">
      <c r="E48" s="367" t="s">
        <v>215</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2">
      <c r="E49" s="369" t="s">
        <v>216</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2">
      <c r="E50" s="367" t="s">
        <v>217</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2">
      <c r="E51" s="367" t="s">
        <v>218</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2">
      <c r="E52" s="367" t="s">
        <v>219</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2">
      <c r="E53" s="177" t="s">
        <v>595</v>
      </c>
    </row>
    <row r="54" spans="5:113" x14ac:dyDescent="0.2"/>
    <row r="55" spans="5:113" x14ac:dyDescent="0.2"/>
    <row r="56" spans="5:113" x14ac:dyDescent="0.2"/>
  </sheetData>
  <sheetProtection algorithmName="SHA-512" hashValue="aGY/9fDR2ketzfKXiKCcXUNmgMI4vNnUhli8eYAud5TlX83pRHwlVpUhE65tcXsDOKaTBkbHI+M2sBcq7M3T+w==" saltValue="vtH75NKDiJNs+y0Pkl+rQ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79" t="s">
        <v>562</v>
      </c>
      <c r="D34" s="1179"/>
      <c r="E34" s="1180"/>
      <c r="F34" s="32">
        <v>5.68</v>
      </c>
      <c r="G34" s="33">
        <v>5.97</v>
      </c>
      <c r="H34" s="33">
        <v>3.89</v>
      </c>
      <c r="I34" s="33">
        <v>6.19</v>
      </c>
      <c r="J34" s="34">
        <v>6.81</v>
      </c>
      <c r="K34" s="22"/>
      <c r="L34" s="22"/>
      <c r="M34" s="22"/>
      <c r="N34" s="22"/>
      <c r="O34" s="22"/>
      <c r="P34" s="22"/>
    </row>
    <row r="35" spans="1:16" ht="39" customHeight="1" x14ac:dyDescent="0.2">
      <c r="A35" s="22"/>
      <c r="B35" s="35"/>
      <c r="C35" s="1173" t="s">
        <v>563</v>
      </c>
      <c r="D35" s="1174"/>
      <c r="E35" s="1175"/>
      <c r="F35" s="36">
        <v>5.09</v>
      </c>
      <c r="G35" s="37">
        <v>4.17</v>
      </c>
      <c r="H35" s="37">
        <v>3.68</v>
      </c>
      <c r="I35" s="37">
        <v>3.93</v>
      </c>
      <c r="J35" s="38">
        <v>4.3</v>
      </c>
      <c r="K35" s="22"/>
      <c r="L35" s="22"/>
      <c r="M35" s="22"/>
      <c r="N35" s="22"/>
      <c r="O35" s="22"/>
      <c r="P35" s="22"/>
    </row>
    <row r="36" spans="1:16" ht="39" customHeight="1" x14ac:dyDescent="0.2">
      <c r="A36" s="22"/>
      <c r="B36" s="35"/>
      <c r="C36" s="1173" t="s">
        <v>564</v>
      </c>
      <c r="D36" s="1174"/>
      <c r="E36" s="1175"/>
      <c r="F36" s="36">
        <v>1.33</v>
      </c>
      <c r="G36" s="37">
        <v>0.4</v>
      </c>
      <c r="H36" s="37">
        <v>0.79</v>
      </c>
      <c r="I36" s="37">
        <v>0.26</v>
      </c>
      <c r="J36" s="38">
        <v>0.43</v>
      </c>
      <c r="K36" s="22"/>
      <c r="L36" s="22"/>
      <c r="M36" s="22"/>
      <c r="N36" s="22"/>
      <c r="O36" s="22"/>
      <c r="P36" s="22"/>
    </row>
    <row r="37" spans="1:16" ht="39" customHeight="1" x14ac:dyDescent="0.2">
      <c r="A37" s="22"/>
      <c r="B37" s="35"/>
      <c r="C37" s="1173" t="s">
        <v>565</v>
      </c>
      <c r="D37" s="1174"/>
      <c r="E37" s="1175"/>
      <c r="F37" s="36">
        <v>0</v>
      </c>
      <c r="G37" s="37">
        <v>0</v>
      </c>
      <c r="H37" s="37">
        <v>0.19</v>
      </c>
      <c r="I37" s="37">
        <v>0</v>
      </c>
      <c r="J37" s="38">
        <v>0.11</v>
      </c>
      <c r="K37" s="22"/>
      <c r="L37" s="22"/>
      <c r="M37" s="22"/>
      <c r="N37" s="22"/>
      <c r="O37" s="22"/>
      <c r="P37" s="22"/>
    </row>
    <row r="38" spans="1:16" ht="39" customHeight="1" x14ac:dyDescent="0.2">
      <c r="A38" s="22"/>
      <c r="B38" s="35"/>
      <c r="C38" s="1173" t="s">
        <v>566</v>
      </c>
      <c r="D38" s="1174"/>
      <c r="E38" s="1175"/>
      <c r="F38" s="36">
        <v>0.03</v>
      </c>
      <c r="G38" s="37">
        <v>0.03</v>
      </c>
      <c r="H38" s="37">
        <v>0.03</v>
      </c>
      <c r="I38" s="37">
        <v>0</v>
      </c>
      <c r="J38" s="38">
        <v>0.1</v>
      </c>
      <c r="K38" s="22"/>
      <c r="L38" s="22"/>
      <c r="M38" s="22"/>
      <c r="N38" s="22"/>
      <c r="O38" s="22"/>
      <c r="P38" s="22"/>
    </row>
    <row r="39" spans="1:16" ht="39" customHeight="1" x14ac:dyDescent="0.2">
      <c r="A39" s="22"/>
      <c r="B39" s="35"/>
      <c r="C39" s="1173" t="s">
        <v>567</v>
      </c>
      <c r="D39" s="1174"/>
      <c r="E39" s="1175"/>
      <c r="F39" s="36">
        <v>0.06</v>
      </c>
      <c r="G39" s="37">
        <v>0.08</v>
      </c>
      <c r="H39" s="37">
        <v>0</v>
      </c>
      <c r="I39" s="37">
        <v>0</v>
      </c>
      <c r="J39" s="38">
        <v>0</v>
      </c>
      <c r="K39" s="22"/>
      <c r="L39" s="22"/>
      <c r="M39" s="22"/>
      <c r="N39" s="22"/>
      <c r="O39" s="22"/>
      <c r="P39" s="22"/>
    </row>
    <row r="40" spans="1:16" ht="39" customHeight="1" x14ac:dyDescent="0.2">
      <c r="A40" s="22"/>
      <c r="B40" s="35"/>
      <c r="C40" s="1173" t="s">
        <v>568</v>
      </c>
      <c r="D40" s="1174"/>
      <c r="E40" s="1175"/>
      <c r="F40" s="36">
        <v>0</v>
      </c>
      <c r="G40" s="37">
        <v>0</v>
      </c>
      <c r="H40" s="37">
        <v>0</v>
      </c>
      <c r="I40" s="37">
        <v>0</v>
      </c>
      <c r="J40" s="38">
        <v>0</v>
      </c>
      <c r="K40" s="22"/>
      <c r="L40" s="22"/>
      <c r="M40" s="22"/>
      <c r="N40" s="22"/>
      <c r="O40" s="22"/>
      <c r="P40" s="22"/>
    </row>
    <row r="41" spans="1:16" ht="39" customHeight="1" x14ac:dyDescent="0.2">
      <c r="A41" s="22"/>
      <c r="B41" s="35"/>
      <c r="C41" s="1173"/>
      <c r="D41" s="1174"/>
      <c r="E41" s="1175"/>
      <c r="F41" s="36"/>
      <c r="G41" s="37"/>
      <c r="H41" s="37"/>
      <c r="I41" s="37"/>
      <c r="J41" s="38"/>
      <c r="K41" s="22"/>
      <c r="L41" s="22"/>
      <c r="M41" s="22"/>
      <c r="N41" s="22"/>
      <c r="O41" s="22"/>
      <c r="P41" s="22"/>
    </row>
    <row r="42" spans="1:16" ht="39" customHeight="1" x14ac:dyDescent="0.2">
      <c r="A42" s="22"/>
      <c r="B42" s="39"/>
      <c r="C42" s="1173" t="s">
        <v>569</v>
      </c>
      <c r="D42" s="1174"/>
      <c r="E42" s="1175"/>
      <c r="F42" s="36" t="s">
        <v>516</v>
      </c>
      <c r="G42" s="37" t="s">
        <v>516</v>
      </c>
      <c r="H42" s="37" t="s">
        <v>516</v>
      </c>
      <c r="I42" s="37" t="s">
        <v>516</v>
      </c>
      <c r="J42" s="38" t="s">
        <v>516</v>
      </c>
      <c r="K42" s="22"/>
      <c r="L42" s="22"/>
      <c r="M42" s="22"/>
      <c r="N42" s="22"/>
      <c r="O42" s="22"/>
      <c r="P42" s="22"/>
    </row>
    <row r="43" spans="1:16" ht="39" customHeight="1" thickBot="1" x14ac:dyDescent="0.25">
      <c r="A43" s="22"/>
      <c r="B43" s="40"/>
      <c r="C43" s="1176" t="s">
        <v>570</v>
      </c>
      <c r="D43" s="1177"/>
      <c r="E43" s="1178"/>
      <c r="F43" s="41" t="s">
        <v>516</v>
      </c>
      <c r="G43" s="42" t="s">
        <v>516</v>
      </c>
      <c r="H43" s="42" t="s">
        <v>516</v>
      </c>
      <c r="I43" s="42" t="s">
        <v>516</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OMIfEu53AHSdU6NqdMDBCi7/ZhYp6xguTd1g3hzBDWai9K3E2iWDdP6TaPeaM7Lx6kuMmJqtjcYR+/vYsjEbng==" saltValue="foiXpfMo6P7yOAOkqXzs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199" t="s">
        <v>11</v>
      </c>
      <c r="C45" s="1200"/>
      <c r="D45" s="58"/>
      <c r="E45" s="1205" t="s">
        <v>12</v>
      </c>
      <c r="F45" s="1205"/>
      <c r="G45" s="1205"/>
      <c r="H45" s="1205"/>
      <c r="I45" s="1205"/>
      <c r="J45" s="1206"/>
      <c r="K45" s="59">
        <v>2288</v>
      </c>
      <c r="L45" s="60">
        <v>2286</v>
      </c>
      <c r="M45" s="60">
        <v>2204</v>
      </c>
      <c r="N45" s="60">
        <v>2162</v>
      </c>
      <c r="O45" s="61">
        <v>2123</v>
      </c>
      <c r="P45" s="48"/>
      <c r="Q45" s="48"/>
      <c r="R45" s="48"/>
      <c r="S45" s="48"/>
      <c r="T45" s="48"/>
      <c r="U45" s="48"/>
    </row>
    <row r="46" spans="1:21" ht="30.75" customHeight="1" x14ac:dyDescent="0.2">
      <c r="A46" s="48"/>
      <c r="B46" s="1201"/>
      <c r="C46" s="1202"/>
      <c r="D46" s="62"/>
      <c r="E46" s="1183" t="s">
        <v>13</v>
      </c>
      <c r="F46" s="1183"/>
      <c r="G46" s="1183"/>
      <c r="H46" s="1183"/>
      <c r="I46" s="1183"/>
      <c r="J46" s="1184"/>
      <c r="K46" s="63" t="s">
        <v>516</v>
      </c>
      <c r="L46" s="64" t="s">
        <v>516</v>
      </c>
      <c r="M46" s="64" t="s">
        <v>516</v>
      </c>
      <c r="N46" s="64" t="s">
        <v>516</v>
      </c>
      <c r="O46" s="65" t="s">
        <v>516</v>
      </c>
      <c r="P46" s="48"/>
      <c r="Q46" s="48"/>
      <c r="R46" s="48"/>
      <c r="S46" s="48"/>
      <c r="T46" s="48"/>
      <c r="U46" s="48"/>
    </row>
    <row r="47" spans="1:21" ht="30.75" customHeight="1" x14ac:dyDescent="0.2">
      <c r="A47" s="48"/>
      <c r="B47" s="1201"/>
      <c r="C47" s="1202"/>
      <c r="D47" s="62"/>
      <c r="E47" s="1183" t="s">
        <v>14</v>
      </c>
      <c r="F47" s="1183"/>
      <c r="G47" s="1183"/>
      <c r="H47" s="1183"/>
      <c r="I47" s="1183"/>
      <c r="J47" s="1184"/>
      <c r="K47" s="63" t="s">
        <v>516</v>
      </c>
      <c r="L47" s="64" t="s">
        <v>516</v>
      </c>
      <c r="M47" s="64" t="s">
        <v>516</v>
      </c>
      <c r="N47" s="64" t="s">
        <v>516</v>
      </c>
      <c r="O47" s="65" t="s">
        <v>516</v>
      </c>
      <c r="P47" s="48"/>
      <c r="Q47" s="48"/>
      <c r="R47" s="48"/>
      <c r="S47" s="48"/>
      <c r="T47" s="48"/>
      <c r="U47" s="48"/>
    </row>
    <row r="48" spans="1:21" ht="30.75" customHeight="1" x14ac:dyDescent="0.2">
      <c r="A48" s="48"/>
      <c r="B48" s="1201"/>
      <c r="C48" s="1202"/>
      <c r="D48" s="62"/>
      <c r="E48" s="1183" t="s">
        <v>15</v>
      </c>
      <c r="F48" s="1183"/>
      <c r="G48" s="1183"/>
      <c r="H48" s="1183"/>
      <c r="I48" s="1183"/>
      <c r="J48" s="1184"/>
      <c r="K48" s="63">
        <v>474</v>
      </c>
      <c r="L48" s="64">
        <v>465</v>
      </c>
      <c r="M48" s="64">
        <v>461</v>
      </c>
      <c r="N48" s="64">
        <v>460</v>
      </c>
      <c r="O48" s="65">
        <v>474</v>
      </c>
      <c r="P48" s="48"/>
      <c r="Q48" s="48"/>
      <c r="R48" s="48"/>
      <c r="S48" s="48"/>
      <c r="T48" s="48"/>
      <c r="U48" s="48"/>
    </row>
    <row r="49" spans="1:21" ht="30.75" customHeight="1" x14ac:dyDescent="0.2">
      <c r="A49" s="48"/>
      <c r="B49" s="1201"/>
      <c r="C49" s="1202"/>
      <c r="D49" s="62"/>
      <c r="E49" s="1183" t="s">
        <v>16</v>
      </c>
      <c r="F49" s="1183"/>
      <c r="G49" s="1183"/>
      <c r="H49" s="1183"/>
      <c r="I49" s="1183"/>
      <c r="J49" s="1184"/>
      <c r="K49" s="63">
        <v>133</v>
      </c>
      <c r="L49" s="64">
        <v>145</v>
      </c>
      <c r="M49" s="64">
        <v>148</v>
      </c>
      <c r="N49" s="64">
        <v>123</v>
      </c>
      <c r="O49" s="65">
        <v>102</v>
      </c>
      <c r="P49" s="48"/>
      <c r="Q49" s="48"/>
      <c r="R49" s="48"/>
      <c r="S49" s="48"/>
      <c r="T49" s="48"/>
      <c r="U49" s="48"/>
    </row>
    <row r="50" spans="1:21" ht="30.75" customHeight="1" x14ac:dyDescent="0.2">
      <c r="A50" s="48"/>
      <c r="B50" s="1201"/>
      <c r="C50" s="1202"/>
      <c r="D50" s="62"/>
      <c r="E50" s="1183" t="s">
        <v>17</v>
      </c>
      <c r="F50" s="1183"/>
      <c r="G50" s="1183"/>
      <c r="H50" s="1183"/>
      <c r="I50" s="1183"/>
      <c r="J50" s="1184"/>
      <c r="K50" s="63">
        <v>42</v>
      </c>
      <c r="L50" s="64">
        <v>38</v>
      </c>
      <c r="M50" s="64">
        <v>27</v>
      </c>
      <c r="N50" s="64">
        <v>14</v>
      </c>
      <c r="O50" s="65">
        <v>12</v>
      </c>
      <c r="P50" s="48"/>
      <c r="Q50" s="48"/>
      <c r="R50" s="48"/>
      <c r="S50" s="48"/>
      <c r="T50" s="48"/>
      <c r="U50" s="48"/>
    </row>
    <row r="51" spans="1:21" ht="30.75" customHeight="1" x14ac:dyDescent="0.2">
      <c r="A51" s="48"/>
      <c r="B51" s="1203"/>
      <c r="C51" s="1204"/>
      <c r="D51" s="66"/>
      <c r="E51" s="1183" t="s">
        <v>18</v>
      </c>
      <c r="F51" s="1183"/>
      <c r="G51" s="1183"/>
      <c r="H51" s="1183"/>
      <c r="I51" s="1183"/>
      <c r="J51" s="1184"/>
      <c r="K51" s="63" t="s">
        <v>516</v>
      </c>
      <c r="L51" s="64" t="s">
        <v>516</v>
      </c>
      <c r="M51" s="64">
        <v>0</v>
      </c>
      <c r="N51" s="64" t="s">
        <v>516</v>
      </c>
      <c r="O51" s="65" t="s">
        <v>516</v>
      </c>
      <c r="P51" s="48"/>
      <c r="Q51" s="48"/>
      <c r="R51" s="48"/>
      <c r="S51" s="48"/>
      <c r="T51" s="48"/>
      <c r="U51" s="48"/>
    </row>
    <row r="52" spans="1:21" ht="30.75" customHeight="1" x14ac:dyDescent="0.2">
      <c r="A52" s="48"/>
      <c r="B52" s="1181" t="s">
        <v>19</v>
      </c>
      <c r="C52" s="1182"/>
      <c r="D52" s="66"/>
      <c r="E52" s="1183" t="s">
        <v>20</v>
      </c>
      <c r="F52" s="1183"/>
      <c r="G52" s="1183"/>
      <c r="H52" s="1183"/>
      <c r="I52" s="1183"/>
      <c r="J52" s="1184"/>
      <c r="K52" s="63">
        <v>1988</v>
      </c>
      <c r="L52" s="64">
        <v>1973</v>
      </c>
      <c r="M52" s="64">
        <v>1916</v>
      </c>
      <c r="N52" s="64">
        <v>1973</v>
      </c>
      <c r="O52" s="65">
        <v>1852</v>
      </c>
      <c r="P52" s="48"/>
      <c r="Q52" s="48"/>
      <c r="R52" s="48"/>
      <c r="S52" s="48"/>
      <c r="T52" s="48"/>
      <c r="U52" s="48"/>
    </row>
    <row r="53" spans="1:21" ht="30.75" customHeight="1" thickBot="1" x14ac:dyDescent="0.25">
      <c r="A53" s="48"/>
      <c r="B53" s="1185" t="s">
        <v>21</v>
      </c>
      <c r="C53" s="1186"/>
      <c r="D53" s="67"/>
      <c r="E53" s="1187" t="s">
        <v>22</v>
      </c>
      <c r="F53" s="1187"/>
      <c r="G53" s="1187"/>
      <c r="H53" s="1187"/>
      <c r="I53" s="1187"/>
      <c r="J53" s="1188"/>
      <c r="K53" s="68">
        <v>949</v>
      </c>
      <c r="L53" s="69">
        <v>961</v>
      </c>
      <c r="M53" s="69">
        <v>924</v>
      </c>
      <c r="N53" s="69">
        <v>786</v>
      </c>
      <c r="O53" s="70">
        <v>859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3">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189" t="s">
        <v>25</v>
      </c>
      <c r="C57" s="1190"/>
      <c r="D57" s="1193" t="s">
        <v>26</v>
      </c>
      <c r="E57" s="1194"/>
      <c r="F57" s="1194"/>
      <c r="G57" s="1194"/>
      <c r="H57" s="1194"/>
      <c r="I57" s="1194"/>
      <c r="J57" s="1195"/>
      <c r="K57" s="83"/>
      <c r="L57" s="84"/>
      <c r="M57" s="84"/>
      <c r="N57" s="84"/>
      <c r="O57" s="85"/>
    </row>
    <row r="58" spans="1:21" ht="31.5" customHeight="1" thickBot="1" x14ac:dyDescent="0.25">
      <c r="B58" s="1191"/>
      <c r="C58" s="1192"/>
      <c r="D58" s="1196" t="s">
        <v>27</v>
      </c>
      <c r="E58" s="1197"/>
      <c r="F58" s="1197"/>
      <c r="G58" s="1197"/>
      <c r="H58" s="1197"/>
      <c r="I58" s="1197"/>
      <c r="J58" s="1198"/>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vTFypjTAma2P6E2KcY8g22+TeOh6rzyfMxSsbc80Gcxf3DNweoVcDJWqn7MHDMNYi9VNrTZ3LpH0IOCibHJTA==" saltValue="lwMy5OuVGBC4JFMcAXCYh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557</v>
      </c>
      <c r="J40" s="100" t="s">
        <v>558</v>
      </c>
      <c r="K40" s="100" t="s">
        <v>559</v>
      </c>
      <c r="L40" s="100" t="s">
        <v>560</v>
      </c>
      <c r="M40" s="101" t="s">
        <v>561</v>
      </c>
    </row>
    <row r="41" spans="2:13" ht="27.75" customHeight="1" x14ac:dyDescent="0.2">
      <c r="B41" s="1219" t="s">
        <v>30</v>
      </c>
      <c r="C41" s="1220"/>
      <c r="D41" s="102"/>
      <c r="E41" s="1221" t="s">
        <v>31</v>
      </c>
      <c r="F41" s="1221"/>
      <c r="G41" s="1221"/>
      <c r="H41" s="1222"/>
      <c r="I41" s="358">
        <v>21899</v>
      </c>
      <c r="J41" s="359">
        <v>21124</v>
      </c>
      <c r="K41" s="359">
        <v>20531</v>
      </c>
      <c r="L41" s="359">
        <v>21109</v>
      </c>
      <c r="M41" s="360">
        <v>19483</v>
      </c>
    </row>
    <row r="42" spans="2:13" ht="27.75" customHeight="1" x14ac:dyDescent="0.2">
      <c r="B42" s="1209"/>
      <c r="C42" s="1210"/>
      <c r="D42" s="103"/>
      <c r="E42" s="1213" t="s">
        <v>32</v>
      </c>
      <c r="F42" s="1213"/>
      <c r="G42" s="1213"/>
      <c r="H42" s="1214"/>
      <c r="I42" s="361">
        <v>541</v>
      </c>
      <c r="J42" s="362">
        <v>277</v>
      </c>
      <c r="K42" s="362">
        <v>169</v>
      </c>
      <c r="L42" s="362">
        <v>65</v>
      </c>
      <c r="M42" s="363">
        <v>53</v>
      </c>
    </row>
    <row r="43" spans="2:13" ht="27.75" customHeight="1" x14ac:dyDescent="0.2">
      <c r="B43" s="1209"/>
      <c r="C43" s="1210"/>
      <c r="D43" s="103"/>
      <c r="E43" s="1213" t="s">
        <v>33</v>
      </c>
      <c r="F43" s="1213"/>
      <c r="G43" s="1213"/>
      <c r="H43" s="1214"/>
      <c r="I43" s="361">
        <v>7359</v>
      </c>
      <c r="J43" s="362">
        <v>7848</v>
      </c>
      <c r="K43" s="362">
        <v>7831</v>
      </c>
      <c r="L43" s="362">
        <v>7835</v>
      </c>
      <c r="M43" s="363">
        <v>7759</v>
      </c>
    </row>
    <row r="44" spans="2:13" ht="27.75" customHeight="1" x14ac:dyDescent="0.2">
      <c r="B44" s="1209"/>
      <c r="C44" s="1210"/>
      <c r="D44" s="103"/>
      <c r="E44" s="1213" t="s">
        <v>34</v>
      </c>
      <c r="F44" s="1213"/>
      <c r="G44" s="1213"/>
      <c r="H44" s="1214"/>
      <c r="I44" s="361">
        <v>724</v>
      </c>
      <c r="J44" s="362">
        <v>587</v>
      </c>
      <c r="K44" s="362">
        <v>474</v>
      </c>
      <c r="L44" s="362">
        <v>421</v>
      </c>
      <c r="M44" s="363">
        <v>299</v>
      </c>
    </row>
    <row r="45" spans="2:13" ht="27.75" customHeight="1" x14ac:dyDescent="0.2">
      <c r="B45" s="1209"/>
      <c r="C45" s="1210"/>
      <c r="D45" s="103"/>
      <c r="E45" s="1213" t="s">
        <v>35</v>
      </c>
      <c r="F45" s="1213"/>
      <c r="G45" s="1213"/>
      <c r="H45" s="1214"/>
      <c r="I45" s="361">
        <v>2996</v>
      </c>
      <c r="J45" s="362">
        <v>2913</v>
      </c>
      <c r="K45" s="362">
        <v>2895</v>
      </c>
      <c r="L45" s="362">
        <v>2881</v>
      </c>
      <c r="M45" s="363">
        <v>2820</v>
      </c>
    </row>
    <row r="46" spans="2:13" ht="27.75" customHeight="1" x14ac:dyDescent="0.2">
      <c r="B46" s="1209"/>
      <c r="C46" s="1210"/>
      <c r="D46" s="104"/>
      <c r="E46" s="1213" t="s">
        <v>36</v>
      </c>
      <c r="F46" s="1213"/>
      <c r="G46" s="1213"/>
      <c r="H46" s="1214"/>
      <c r="I46" s="361" t="s">
        <v>516</v>
      </c>
      <c r="J46" s="362" t="s">
        <v>516</v>
      </c>
      <c r="K46" s="362" t="s">
        <v>516</v>
      </c>
      <c r="L46" s="362" t="s">
        <v>516</v>
      </c>
      <c r="M46" s="363" t="s">
        <v>516</v>
      </c>
    </row>
    <row r="47" spans="2:13" ht="27.75" customHeight="1" x14ac:dyDescent="0.2">
      <c r="B47" s="1209"/>
      <c r="C47" s="1210"/>
      <c r="D47" s="105"/>
      <c r="E47" s="1223" t="s">
        <v>37</v>
      </c>
      <c r="F47" s="1224"/>
      <c r="G47" s="1224"/>
      <c r="H47" s="1225"/>
      <c r="I47" s="361" t="s">
        <v>516</v>
      </c>
      <c r="J47" s="362" t="s">
        <v>516</v>
      </c>
      <c r="K47" s="362" t="s">
        <v>516</v>
      </c>
      <c r="L47" s="362" t="s">
        <v>516</v>
      </c>
      <c r="M47" s="363" t="s">
        <v>516</v>
      </c>
    </row>
    <row r="48" spans="2:13" ht="27.75" customHeight="1" x14ac:dyDescent="0.2">
      <c r="B48" s="1209"/>
      <c r="C48" s="1210"/>
      <c r="D48" s="103"/>
      <c r="E48" s="1213" t="s">
        <v>38</v>
      </c>
      <c r="F48" s="1213"/>
      <c r="G48" s="1213"/>
      <c r="H48" s="1214"/>
      <c r="I48" s="361" t="s">
        <v>516</v>
      </c>
      <c r="J48" s="362" t="s">
        <v>516</v>
      </c>
      <c r="K48" s="362" t="s">
        <v>516</v>
      </c>
      <c r="L48" s="362" t="s">
        <v>516</v>
      </c>
      <c r="M48" s="363" t="s">
        <v>516</v>
      </c>
    </row>
    <row r="49" spans="2:13" ht="27.75" customHeight="1" x14ac:dyDescent="0.2">
      <c r="B49" s="1211"/>
      <c r="C49" s="1212"/>
      <c r="D49" s="103"/>
      <c r="E49" s="1213" t="s">
        <v>39</v>
      </c>
      <c r="F49" s="1213"/>
      <c r="G49" s="1213"/>
      <c r="H49" s="1214"/>
      <c r="I49" s="361" t="s">
        <v>516</v>
      </c>
      <c r="J49" s="362" t="s">
        <v>516</v>
      </c>
      <c r="K49" s="362" t="s">
        <v>516</v>
      </c>
      <c r="L49" s="362" t="s">
        <v>516</v>
      </c>
      <c r="M49" s="363" t="s">
        <v>516</v>
      </c>
    </row>
    <row r="50" spans="2:13" ht="27.75" customHeight="1" x14ac:dyDescent="0.2">
      <c r="B50" s="1207" t="s">
        <v>40</v>
      </c>
      <c r="C50" s="1208"/>
      <c r="D50" s="106"/>
      <c r="E50" s="1213" t="s">
        <v>41</v>
      </c>
      <c r="F50" s="1213"/>
      <c r="G50" s="1213"/>
      <c r="H50" s="1214"/>
      <c r="I50" s="361">
        <v>4714</v>
      </c>
      <c r="J50" s="362">
        <v>5038</v>
      </c>
      <c r="K50" s="362">
        <v>4660</v>
      </c>
      <c r="L50" s="362">
        <v>4498</v>
      </c>
      <c r="M50" s="363">
        <v>4514</v>
      </c>
    </row>
    <row r="51" spans="2:13" ht="27.75" customHeight="1" x14ac:dyDescent="0.2">
      <c r="B51" s="1209"/>
      <c r="C51" s="1210"/>
      <c r="D51" s="103"/>
      <c r="E51" s="1213" t="s">
        <v>42</v>
      </c>
      <c r="F51" s="1213"/>
      <c r="G51" s="1213"/>
      <c r="H51" s="1214"/>
      <c r="I51" s="361">
        <v>1927</v>
      </c>
      <c r="J51" s="362">
        <v>1781</v>
      </c>
      <c r="K51" s="362">
        <v>1647</v>
      </c>
      <c r="L51" s="362">
        <v>1557</v>
      </c>
      <c r="M51" s="363">
        <v>1279</v>
      </c>
    </row>
    <row r="52" spans="2:13" ht="27.75" customHeight="1" x14ac:dyDescent="0.2">
      <c r="B52" s="1211"/>
      <c r="C52" s="1212"/>
      <c r="D52" s="103"/>
      <c r="E52" s="1213" t="s">
        <v>43</v>
      </c>
      <c r="F52" s="1213"/>
      <c r="G52" s="1213"/>
      <c r="H52" s="1214"/>
      <c r="I52" s="361">
        <v>18639</v>
      </c>
      <c r="J52" s="362">
        <v>18423</v>
      </c>
      <c r="K52" s="362">
        <v>18691</v>
      </c>
      <c r="L52" s="362">
        <v>19126</v>
      </c>
      <c r="M52" s="363">
        <v>18730</v>
      </c>
    </row>
    <row r="53" spans="2:13" ht="27.75" customHeight="1" thickBot="1" x14ac:dyDescent="0.25">
      <c r="B53" s="1215" t="s">
        <v>44</v>
      </c>
      <c r="C53" s="1216"/>
      <c r="D53" s="107"/>
      <c r="E53" s="1217" t="s">
        <v>45</v>
      </c>
      <c r="F53" s="1217"/>
      <c r="G53" s="1217"/>
      <c r="H53" s="1218"/>
      <c r="I53" s="364">
        <v>8237</v>
      </c>
      <c r="J53" s="365">
        <v>7506</v>
      </c>
      <c r="K53" s="365">
        <v>6902</v>
      </c>
      <c r="L53" s="365">
        <v>7131</v>
      </c>
      <c r="M53" s="366">
        <v>5889</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a0H+kf28ipTX3CRMNDrd+YHWN4Jx8dNs+K4wN+r0etiqe/M9nSqBXnR7ZHKQtgIhJcL8YegZkYKBAFI/yY5r1g==" saltValue="PuZLcSQzr8fBW0ue3enK1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559</v>
      </c>
      <c r="G54" s="116" t="s">
        <v>560</v>
      </c>
      <c r="H54" s="117" t="s">
        <v>561</v>
      </c>
    </row>
    <row r="55" spans="2:8" ht="52.5" customHeight="1" x14ac:dyDescent="0.2">
      <c r="B55" s="118"/>
      <c r="C55" s="1234" t="s">
        <v>48</v>
      </c>
      <c r="D55" s="1234"/>
      <c r="E55" s="1235"/>
      <c r="F55" s="119">
        <v>635</v>
      </c>
      <c r="G55" s="119">
        <v>637</v>
      </c>
      <c r="H55" s="120">
        <v>635</v>
      </c>
    </row>
    <row r="56" spans="2:8" ht="52.5" customHeight="1" x14ac:dyDescent="0.2">
      <c r="B56" s="121"/>
      <c r="C56" s="1236" t="s">
        <v>49</v>
      </c>
      <c r="D56" s="1236"/>
      <c r="E56" s="1237"/>
      <c r="F56" s="122">
        <v>1753</v>
      </c>
      <c r="G56" s="122">
        <v>2055</v>
      </c>
      <c r="H56" s="123">
        <v>2050</v>
      </c>
    </row>
    <row r="57" spans="2:8" ht="53.25" customHeight="1" x14ac:dyDescent="0.2">
      <c r="B57" s="121"/>
      <c r="C57" s="1238" t="s">
        <v>50</v>
      </c>
      <c r="D57" s="1238"/>
      <c r="E57" s="1239"/>
      <c r="F57" s="124">
        <v>3136</v>
      </c>
      <c r="G57" s="124">
        <v>2716</v>
      </c>
      <c r="H57" s="125">
        <v>2751</v>
      </c>
    </row>
    <row r="58" spans="2:8" ht="45.75" customHeight="1" x14ac:dyDescent="0.2">
      <c r="B58" s="126"/>
      <c r="C58" s="1226" t="s">
        <v>590</v>
      </c>
      <c r="D58" s="1227"/>
      <c r="E58" s="1228"/>
      <c r="F58" s="127">
        <v>2320</v>
      </c>
      <c r="G58" s="127">
        <v>1682</v>
      </c>
      <c r="H58" s="128">
        <v>1690</v>
      </c>
    </row>
    <row r="59" spans="2:8" ht="45.75" customHeight="1" x14ac:dyDescent="0.2">
      <c r="B59" s="126"/>
      <c r="C59" s="1226" t="s">
        <v>591</v>
      </c>
      <c r="D59" s="1227"/>
      <c r="E59" s="1228"/>
      <c r="F59" s="127">
        <v>370</v>
      </c>
      <c r="G59" s="127">
        <v>481</v>
      </c>
      <c r="H59" s="128">
        <v>484</v>
      </c>
    </row>
    <row r="60" spans="2:8" ht="45.75" customHeight="1" x14ac:dyDescent="0.2">
      <c r="B60" s="126"/>
      <c r="C60" s="1226" t="s">
        <v>592</v>
      </c>
      <c r="D60" s="1227"/>
      <c r="E60" s="1228"/>
      <c r="F60" s="127">
        <v>245</v>
      </c>
      <c r="G60" s="127">
        <v>359</v>
      </c>
      <c r="H60" s="128">
        <v>384</v>
      </c>
    </row>
    <row r="61" spans="2:8" ht="45.75" customHeight="1" x14ac:dyDescent="0.2">
      <c r="B61" s="126"/>
      <c r="C61" s="1226" t="s">
        <v>593</v>
      </c>
      <c r="D61" s="1227"/>
      <c r="E61" s="1228"/>
      <c r="F61" s="127">
        <v>72</v>
      </c>
      <c r="G61" s="127">
        <v>72</v>
      </c>
      <c r="H61" s="128">
        <v>72</v>
      </c>
    </row>
    <row r="62" spans="2:8" ht="45.75" customHeight="1" thickBot="1" x14ac:dyDescent="0.25">
      <c r="B62" s="129"/>
      <c r="C62" s="1229" t="s">
        <v>594</v>
      </c>
      <c r="D62" s="1230"/>
      <c r="E62" s="1231"/>
      <c r="F62" s="130">
        <v>53</v>
      </c>
      <c r="G62" s="130">
        <v>54</v>
      </c>
      <c r="H62" s="131">
        <v>53</v>
      </c>
    </row>
    <row r="63" spans="2:8" ht="52.5" customHeight="1" thickBot="1" x14ac:dyDescent="0.25">
      <c r="B63" s="132"/>
      <c r="C63" s="1232" t="s">
        <v>51</v>
      </c>
      <c r="D63" s="1232"/>
      <c r="E63" s="1233"/>
      <c r="F63" s="133">
        <v>5524</v>
      </c>
      <c r="G63" s="133">
        <v>5408</v>
      </c>
      <c r="H63" s="134">
        <v>5436</v>
      </c>
    </row>
    <row r="64" spans="2:8" ht="13" x14ac:dyDescent="0.2"/>
  </sheetData>
  <sheetProtection algorithmName="SHA-512" hashValue="nF9aEHHdhmClsezJKLlCi9G8NRcTRUh3YuE7fcNW0uJnqqUJ6onPRk7J1WjXlNKh/Q68IVEyjpHTPpU+VbuJgw==" saltValue="o0PL9wVu1Y1r7K0AmCku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O40" zoomScaleNormal="100" zoomScaleSheetLayoutView="55" workbookViewId="0">
      <selection activeCell="AN65" sqref="AN65:DC69"/>
    </sheetView>
  </sheetViews>
  <sheetFormatPr defaultColWidth="0" defaultRowHeight="13.5" customHeight="1" zeroHeight="1" x14ac:dyDescent="0.2"/>
  <cols>
    <col min="1" max="1" width="6.36328125" style="1242" customWidth="1"/>
    <col min="2" max="107" width="2.453125" style="1242" customWidth="1"/>
    <col min="108" max="108" width="6.08984375" style="1249" customWidth="1"/>
    <col min="109" max="109" width="5.90625" style="1248" customWidth="1"/>
    <col min="110" max="16384" width="8.6328125" style="1242" hidden="1"/>
  </cols>
  <sheetData>
    <row r="1" spans="1:109" ht="42.75" customHeight="1" x14ac:dyDescent="0.2">
      <c r="A1" s="1240"/>
      <c r="B1" s="1241"/>
      <c r="DD1" s="1242"/>
      <c r="DE1" s="1242"/>
    </row>
    <row r="2" spans="1:109" ht="25.5" customHeight="1" x14ac:dyDescent="0.2">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242"/>
      <c r="DE2" s="1242"/>
    </row>
    <row r="3" spans="1:109" ht="25.5" customHeight="1" x14ac:dyDescent="0.2">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242"/>
      <c r="DE3" s="1242"/>
    </row>
    <row r="4" spans="1:109" s="262" customFormat="1" ht="13" x14ac:dyDescent="0.2">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row>
    <row r="5" spans="1:109" s="262" customFormat="1" ht="13" x14ac:dyDescent="0.2">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row>
    <row r="6" spans="1:109" s="262" customFormat="1" ht="13" x14ac:dyDescent="0.2">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row>
    <row r="7" spans="1:109" s="262" customFormat="1" ht="13" x14ac:dyDescent="0.2">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row>
    <row r="8" spans="1:109" s="262" customFormat="1" ht="13" x14ac:dyDescent="0.2">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row>
    <row r="9" spans="1:109" s="262" customFormat="1" ht="13" x14ac:dyDescent="0.2">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row>
    <row r="10" spans="1:109" s="262" customFormat="1" ht="13" x14ac:dyDescent="0.2">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row>
    <row r="11" spans="1:109" s="262" customFormat="1" ht="13" x14ac:dyDescent="0.2">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row>
    <row r="12" spans="1:109" s="262" customFormat="1" ht="13" x14ac:dyDescent="0.2">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row>
    <row r="13" spans="1:109" s="262" customFormat="1" ht="13" x14ac:dyDescent="0.2">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row>
    <row r="14" spans="1:109" s="262" customFormat="1" ht="13" x14ac:dyDescent="0.2">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row>
    <row r="15" spans="1:109" s="262" customFormat="1" ht="13" x14ac:dyDescent="0.2">
      <c r="A15" s="1242"/>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row>
    <row r="16" spans="1:109" s="262" customFormat="1" ht="13" x14ac:dyDescent="0.2">
      <c r="A16" s="1242"/>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row>
    <row r="17" spans="1:109" s="262" customFormat="1" ht="13" x14ac:dyDescent="0.2">
      <c r="A17" s="1242"/>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row>
    <row r="18" spans="1:109" s="262" customFormat="1" ht="13" x14ac:dyDescent="0.2">
      <c r="A18" s="1242"/>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row>
    <row r="19" spans="1:109" ht="13" x14ac:dyDescent="0.2">
      <c r="DD19" s="1242"/>
      <c r="DE19" s="1242"/>
    </row>
    <row r="20" spans="1:109" ht="13" x14ac:dyDescent="0.2">
      <c r="DD20" s="1242"/>
      <c r="DE20" s="1242"/>
    </row>
    <row r="21" spans="1:109" ht="17.25" customHeight="1" x14ac:dyDescent="0.2">
      <c r="B21" s="1244"/>
      <c r="C21" s="1245"/>
      <c r="D21" s="1245"/>
      <c r="E21" s="1245"/>
      <c r="F21" s="1245"/>
      <c r="G21" s="1245"/>
      <c r="H21" s="1245"/>
      <c r="I21" s="1245"/>
      <c r="J21" s="1245"/>
      <c r="K21" s="1245"/>
      <c r="L21" s="1245"/>
      <c r="M21" s="1245"/>
      <c r="N21" s="1246"/>
      <c r="O21" s="1245"/>
      <c r="P21" s="1245"/>
      <c r="Q21" s="1245"/>
      <c r="R21" s="1245"/>
      <c r="S21" s="1245"/>
      <c r="T21" s="1245"/>
      <c r="U21" s="1245"/>
      <c r="V21" s="1245"/>
      <c r="W21" s="1245"/>
      <c r="X21" s="1245"/>
      <c r="Y21" s="1245"/>
      <c r="Z21" s="1245"/>
      <c r="AA21" s="1245"/>
      <c r="AB21" s="1245"/>
      <c r="AC21" s="1245"/>
      <c r="AD21" s="1245"/>
      <c r="AE21" s="1245"/>
      <c r="AF21" s="1245"/>
      <c r="AG21" s="1245"/>
      <c r="AH21" s="1245"/>
      <c r="AI21" s="1245"/>
      <c r="AJ21" s="1245"/>
      <c r="AK21" s="1245"/>
      <c r="AL21" s="1245"/>
      <c r="AM21" s="1245"/>
      <c r="AN21" s="1245"/>
      <c r="AO21" s="1245"/>
      <c r="AP21" s="1245"/>
      <c r="AQ21" s="1245"/>
      <c r="AR21" s="1245"/>
      <c r="AS21" s="1245"/>
      <c r="AT21" s="1246"/>
      <c r="AU21" s="1245"/>
      <c r="AV21" s="1245"/>
      <c r="AW21" s="1245"/>
      <c r="AX21" s="1245"/>
      <c r="AY21" s="1245"/>
      <c r="AZ21" s="1245"/>
      <c r="BA21" s="1245"/>
      <c r="BB21" s="1245"/>
      <c r="BC21" s="1245"/>
      <c r="BD21" s="1245"/>
      <c r="BE21" s="1245"/>
      <c r="BF21" s="1246"/>
      <c r="BG21" s="1245"/>
      <c r="BH21" s="1245"/>
      <c r="BI21" s="1245"/>
      <c r="BJ21" s="1245"/>
      <c r="BK21" s="1245"/>
      <c r="BL21" s="1245"/>
      <c r="BM21" s="1245"/>
      <c r="BN21" s="1245"/>
      <c r="BO21" s="1245"/>
      <c r="BP21" s="1245"/>
      <c r="BQ21" s="1245"/>
      <c r="BR21" s="1246"/>
      <c r="BS21" s="1245"/>
      <c r="BT21" s="1245"/>
      <c r="BU21" s="1245"/>
      <c r="BV21" s="1245"/>
      <c r="BW21" s="1245"/>
      <c r="BX21" s="1245"/>
      <c r="BY21" s="1245"/>
      <c r="BZ21" s="1245"/>
      <c r="CA21" s="1245"/>
      <c r="CB21" s="1245"/>
      <c r="CC21" s="1245"/>
      <c r="CD21" s="1246"/>
      <c r="CE21" s="1245"/>
      <c r="CF21" s="1245"/>
      <c r="CG21" s="1245"/>
      <c r="CH21" s="1245"/>
      <c r="CI21" s="1245"/>
      <c r="CJ21" s="1245"/>
      <c r="CK21" s="1245"/>
      <c r="CL21" s="1245"/>
      <c r="CM21" s="1245"/>
      <c r="CN21" s="1245"/>
      <c r="CO21" s="1245"/>
      <c r="CP21" s="1246"/>
      <c r="CQ21" s="1245"/>
      <c r="CR21" s="1245"/>
      <c r="CS21" s="1245"/>
      <c r="CT21" s="1245"/>
      <c r="CU21" s="1245"/>
      <c r="CV21" s="1245"/>
      <c r="CW21" s="1245"/>
      <c r="CX21" s="1245"/>
      <c r="CY21" s="1245"/>
      <c r="CZ21" s="1245"/>
      <c r="DA21" s="1245"/>
      <c r="DB21" s="1246"/>
      <c r="DC21" s="1245"/>
      <c r="DD21" s="1247"/>
      <c r="DE21" s="1242"/>
    </row>
    <row r="22" spans="1:109" ht="17.25" customHeight="1" x14ac:dyDescent="0.2">
      <c r="B22" s="1248"/>
    </row>
    <row r="23" spans="1:109" ht="13" x14ac:dyDescent="0.2">
      <c r="B23" s="1248"/>
    </row>
    <row r="24" spans="1:109" ht="13" x14ac:dyDescent="0.2">
      <c r="B24" s="1248"/>
    </row>
    <row r="25" spans="1:109" ht="13" x14ac:dyDescent="0.2">
      <c r="B25" s="1248"/>
    </row>
    <row r="26" spans="1:109" ht="13" x14ac:dyDescent="0.2">
      <c r="B26" s="1248"/>
    </row>
    <row r="27" spans="1:109" ht="13" x14ac:dyDescent="0.2">
      <c r="B27" s="1248"/>
    </row>
    <row r="28" spans="1:109" ht="13" x14ac:dyDescent="0.2">
      <c r="B28" s="1248"/>
    </row>
    <row r="29" spans="1:109" ht="13" x14ac:dyDescent="0.2">
      <c r="B29" s="1248"/>
    </row>
    <row r="30" spans="1:109" ht="13" x14ac:dyDescent="0.2">
      <c r="B30" s="1248"/>
    </row>
    <row r="31" spans="1:109" ht="13" x14ac:dyDescent="0.2">
      <c r="B31" s="1248"/>
    </row>
    <row r="32" spans="1:109" ht="13" x14ac:dyDescent="0.2">
      <c r="B32" s="1248"/>
    </row>
    <row r="33" spans="2:109" ht="13" x14ac:dyDescent="0.2">
      <c r="B33" s="1248"/>
    </row>
    <row r="34" spans="2:109" ht="13" x14ac:dyDescent="0.2">
      <c r="B34" s="1248"/>
    </row>
    <row r="35" spans="2:109" ht="13" x14ac:dyDescent="0.2">
      <c r="B35" s="1248"/>
    </row>
    <row r="36" spans="2:109" ht="13" x14ac:dyDescent="0.2">
      <c r="B36" s="1248"/>
    </row>
    <row r="37" spans="2:109" ht="13" x14ac:dyDescent="0.2">
      <c r="B37" s="1248"/>
    </row>
    <row r="38" spans="2:109" ht="13" x14ac:dyDescent="0.2">
      <c r="B38" s="1248"/>
    </row>
    <row r="39" spans="2:109" ht="13" x14ac:dyDescent="0.2">
      <c r="B39" s="1250"/>
      <c r="C39" s="1251"/>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1251"/>
      <c r="AX39" s="1251"/>
      <c r="AY39" s="1251"/>
      <c r="AZ39" s="1251"/>
      <c r="BA39" s="1251"/>
      <c r="BB39" s="1251"/>
      <c r="BC39" s="1251"/>
      <c r="BD39" s="1251"/>
      <c r="BE39" s="1251"/>
      <c r="BF39" s="1251"/>
      <c r="BG39" s="1251"/>
      <c r="BH39" s="1251"/>
      <c r="BI39" s="1251"/>
      <c r="BJ39" s="1251"/>
      <c r="BK39" s="1251"/>
      <c r="BL39" s="1251"/>
      <c r="BM39" s="1251"/>
      <c r="BN39" s="1251"/>
      <c r="BO39" s="1251"/>
      <c r="BP39" s="1251"/>
      <c r="BQ39" s="1251"/>
      <c r="BR39" s="1251"/>
      <c r="BS39" s="1251"/>
      <c r="BT39" s="1251"/>
      <c r="BU39" s="1251"/>
      <c r="BV39" s="1251"/>
      <c r="BW39" s="1251"/>
      <c r="BX39" s="1251"/>
      <c r="BY39" s="1251"/>
      <c r="BZ39" s="1251"/>
      <c r="CA39" s="1251"/>
      <c r="CB39" s="1251"/>
      <c r="CC39" s="1251"/>
      <c r="CD39" s="1251"/>
      <c r="CE39" s="1251"/>
      <c r="CF39" s="1251"/>
      <c r="CG39" s="1251"/>
      <c r="CH39" s="1251"/>
      <c r="CI39" s="1251"/>
      <c r="CJ39" s="1251"/>
      <c r="CK39" s="1251"/>
      <c r="CL39" s="1251"/>
      <c r="CM39" s="1251"/>
      <c r="CN39" s="1251"/>
      <c r="CO39" s="1251"/>
      <c r="CP39" s="1251"/>
      <c r="CQ39" s="1251"/>
      <c r="CR39" s="1251"/>
      <c r="CS39" s="1251"/>
      <c r="CT39" s="1251"/>
      <c r="CU39" s="1251"/>
      <c r="CV39" s="1251"/>
      <c r="CW39" s="1251"/>
      <c r="CX39" s="1251"/>
      <c r="CY39" s="1251"/>
      <c r="CZ39" s="1251"/>
      <c r="DA39" s="1251"/>
      <c r="DB39" s="1251"/>
      <c r="DC39" s="1251"/>
      <c r="DD39" s="1252"/>
    </row>
    <row r="40" spans="2:109" ht="13" x14ac:dyDescent="0.2">
      <c r="B40" s="1253"/>
      <c r="DD40" s="1253"/>
      <c r="DE40" s="1242"/>
    </row>
    <row r="41" spans="2:109" ht="16.5" x14ac:dyDescent="0.2">
      <c r="B41" s="1254" t="s">
        <v>596</v>
      </c>
      <c r="C41" s="1245"/>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c r="AF41" s="1245"/>
      <c r="AG41" s="1245"/>
      <c r="AH41" s="1245"/>
      <c r="AI41" s="1245"/>
      <c r="AJ41" s="1245"/>
      <c r="AK41" s="1245"/>
      <c r="AL41" s="1245"/>
      <c r="AM41" s="1245"/>
      <c r="AN41" s="1245"/>
      <c r="AO41" s="1245"/>
      <c r="AP41" s="1245"/>
      <c r="AQ41" s="1245"/>
      <c r="AR41" s="1245"/>
      <c r="AS41" s="1245"/>
      <c r="AT41" s="1245"/>
      <c r="AU41" s="1245"/>
      <c r="AV41" s="1245"/>
      <c r="AW41" s="1245"/>
      <c r="AX41" s="1245"/>
      <c r="AY41" s="1245"/>
      <c r="AZ41" s="1245"/>
      <c r="BA41" s="1245"/>
      <c r="BB41" s="1245"/>
      <c r="BC41" s="1245"/>
      <c r="BD41" s="1245"/>
      <c r="BE41" s="1245"/>
      <c r="BF41" s="1245"/>
      <c r="BG41" s="1245"/>
      <c r="BH41" s="1245"/>
      <c r="BI41" s="1245"/>
      <c r="BJ41" s="1245"/>
      <c r="BK41" s="1245"/>
      <c r="BL41" s="1245"/>
      <c r="BM41" s="1245"/>
      <c r="BN41" s="1245"/>
      <c r="BO41" s="1245"/>
      <c r="BP41" s="1245"/>
      <c r="BQ41" s="1245"/>
      <c r="BR41" s="1245"/>
      <c r="BS41" s="1245"/>
      <c r="BT41" s="1245"/>
      <c r="BU41" s="1245"/>
      <c r="BV41" s="1245"/>
      <c r="BW41" s="1245"/>
      <c r="BX41" s="1245"/>
      <c r="BY41" s="1245"/>
      <c r="BZ41" s="1245"/>
      <c r="CA41" s="1245"/>
      <c r="CB41" s="1245"/>
      <c r="CC41" s="1245"/>
      <c r="CD41" s="1245"/>
      <c r="CE41" s="1245"/>
      <c r="CF41" s="1245"/>
      <c r="CG41" s="1245"/>
      <c r="CH41" s="1245"/>
      <c r="CI41" s="1245"/>
      <c r="CJ41" s="1245"/>
      <c r="CK41" s="1245"/>
      <c r="CL41" s="1245"/>
      <c r="CM41" s="1245"/>
      <c r="CN41" s="1245"/>
      <c r="CO41" s="1245"/>
      <c r="CP41" s="1245"/>
      <c r="CQ41" s="1245"/>
      <c r="CR41" s="1245"/>
      <c r="CS41" s="1245"/>
      <c r="CT41" s="1245"/>
      <c r="CU41" s="1245"/>
      <c r="CV41" s="1245"/>
      <c r="CW41" s="1245"/>
      <c r="CX41" s="1245"/>
      <c r="CY41" s="1245"/>
      <c r="CZ41" s="1245"/>
      <c r="DA41" s="1245"/>
      <c r="DB41" s="1245"/>
      <c r="DC41" s="1245"/>
      <c r="DD41" s="1247"/>
    </row>
    <row r="42" spans="2:109" ht="13" x14ac:dyDescent="0.2">
      <c r="B42" s="1248"/>
      <c r="G42" s="1255"/>
      <c r="I42" s="1256"/>
      <c r="J42" s="1256"/>
      <c r="K42" s="1256"/>
      <c r="AM42" s="1255"/>
      <c r="AN42" s="1255" t="s">
        <v>597</v>
      </c>
      <c r="AP42" s="1256"/>
      <c r="AQ42" s="1256"/>
      <c r="AR42" s="1256"/>
      <c r="AY42" s="1255"/>
      <c r="BA42" s="1256"/>
      <c r="BB42" s="1256"/>
      <c r="BC42" s="1256"/>
      <c r="BK42" s="1255"/>
      <c r="BM42" s="1256"/>
      <c r="BN42" s="1256"/>
      <c r="BO42" s="1256"/>
      <c r="BW42" s="1255"/>
      <c r="BY42" s="1256"/>
      <c r="BZ42" s="1256"/>
      <c r="CA42" s="1256"/>
      <c r="CI42" s="1255"/>
      <c r="CK42" s="1256"/>
      <c r="CL42" s="1256"/>
      <c r="CM42" s="1256"/>
      <c r="CU42" s="1255"/>
      <c r="CW42" s="1256"/>
      <c r="CX42" s="1256"/>
      <c r="CY42" s="1256"/>
    </row>
    <row r="43" spans="2:109" ht="13.5" customHeight="1" x14ac:dyDescent="0.2">
      <c r="B43" s="1248"/>
      <c r="AN43" s="1257" t="s">
        <v>598</v>
      </c>
      <c r="AO43" s="1258"/>
      <c r="AP43" s="1258"/>
      <c r="AQ43" s="1258"/>
      <c r="AR43" s="1258"/>
      <c r="AS43" s="1258"/>
      <c r="AT43" s="1258"/>
      <c r="AU43" s="1258"/>
      <c r="AV43" s="1258"/>
      <c r="AW43" s="1258"/>
      <c r="AX43" s="1258"/>
      <c r="AY43" s="1258"/>
      <c r="AZ43" s="1258"/>
      <c r="BA43" s="1258"/>
      <c r="BB43" s="1258"/>
      <c r="BC43" s="1258"/>
      <c r="BD43" s="1258"/>
      <c r="BE43" s="1258"/>
      <c r="BF43" s="1258"/>
      <c r="BG43" s="1258"/>
      <c r="BH43" s="1258"/>
      <c r="BI43" s="1258"/>
      <c r="BJ43" s="1258"/>
      <c r="BK43" s="1258"/>
      <c r="BL43" s="1258"/>
      <c r="BM43" s="1258"/>
      <c r="BN43" s="1258"/>
      <c r="BO43" s="1258"/>
      <c r="BP43" s="1258"/>
      <c r="BQ43" s="1258"/>
      <c r="BR43" s="1258"/>
      <c r="BS43" s="1258"/>
      <c r="BT43" s="1258"/>
      <c r="BU43" s="1258"/>
      <c r="BV43" s="1258"/>
      <c r="BW43" s="1258"/>
      <c r="BX43" s="1258"/>
      <c r="BY43" s="1258"/>
      <c r="BZ43" s="1258"/>
      <c r="CA43" s="1258"/>
      <c r="CB43" s="1258"/>
      <c r="CC43" s="1258"/>
      <c r="CD43" s="1258"/>
      <c r="CE43" s="1258"/>
      <c r="CF43" s="1258"/>
      <c r="CG43" s="1258"/>
      <c r="CH43" s="1258"/>
      <c r="CI43" s="1258"/>
      <c r="CJ43" s="1258"/>
      <c r="CK43" s="1258"/>
      <c r="CL43" s="1258"/>
      <c r="CM43" s="1258"/>
      <c r="CN43" s="1258"/>
      <c r="CO43" s="1258"/>
      <c r="CP43" s="1258"/>
      <c r="CQ43" s="1258"/>
      <c r="CR43" s="1258"/>
      <c r="CS43" s="1258"/>
      <c r="CT43" s="1258"/>
      <c r="CU43" s="1258"/>
      <c r="CV43" s="1258"/>
      <c r="CW43" s="1258"/>
      <c r="CX43" s="1258"/>
      <c r="CY43" s="1258"/>
      <c r="CZ43" s="1258"/>
      <c r="DA43" s="1258"/>
      <c r="DB43" s="1258"/>
      <c r="DC43" s="1259"/>
    </row>
    <row r="44" spans="2:109" ht="13" x14ac:dyDescent="0.2">
      <c r="B44" s="1248"/>
      <c r="AN44" s="1260"/>
      <c r="AO44" s="1261"/>
      <c r="AP44" s="1261"/>
      <c r="AQ44" s="1261"/>
      <c r="AR44" s="1261"/>
      <c r="AS44" s="1261"/>
      <c r="AT44" s="1261"/>
      <c r="AU44" s="1261"/>
      <c r="AV44" s="1261"/>
      <c r="AW44" s="1261"/>
      <c r="AX44" s="1261"/>
      <c r="AY44" s="1261"/>
      <c r="AZ44" s="1261"/>
      <c r="BA44" s="1261"/>
      <c r="BB44" s="1261"/>
      <c r="BC44" s="1261"/>
      <c r="BD44" s="1261"/>
      <c r="BE44" s="1261"/>
      <c r="BF44" s="1261"/>
      <c r="BG44" s="1261"/>
      <c r="BH44" s="1261"/>
      <c r="BI44" s="1261"/>
      <c r="BJ44" s="1261"/>
      <c r="BK44" s="1261"/>
      <c r="BL44" s="1261"/>
      <c r="BM44" s="1261"/>
      <c r="BN44" s="1261"/>
      <c r="BO44" s="1261"/>
      <c r="BP44" s="1261"/>
      <c r="BQ44" s="1261"/>
      <c r="BR44" s="1261"/>
      <c r="BS44" s="1261"/>
      <c r="BT44" s="1261"/>
      <c r="BU44" s="1261"/>
      <c r="BV44" s="1261"/>
      <c r="BW44" s="1261"/>
      <c r="BX44" s="1261"/>
      <c r="BY44" s="1261"/>
      <c r="BZ44" s="1261"/>
      <c r="CA44" s="1261"/>
      <c r="CB44" s="1261"/>
      <c r="CC44" s="1261"/>
      <c r="CD44" s="1261"/>
      <c r="CE44" s="1261"/>
      <c r="CF44" s="1261"/>
      <c r="CG44" s="1261"/>
      <c r="CH44" s="1261"/>
      <c r="CI44" s="1261"/>
      <c r="CJ44" s="1261"/>
      <c r="CK44" s="1261"/>
      <c r="CL44" s="1261"/>
      <c r="CM44" s="1261"/>
      <c r="CN44" s="1261"/>
      <c r="CO44" s="1261"/>
      <c r="CP44" s="1261"/>
      <c r="CQ44" s="1261"/>
      <c r="CR44" s="1261"/>
      <c r="CS44" s="1261"/>
      <c r="CT44" s="1261"/>
      <c r="CU44" s="1261"/>
      <c r="CV44" s="1261"/>
      <c r="CW44" s="1261"/>
      <c r="CX44" s="1261"/>
      <c r="CY44" s="1261"/>
      <c r="CZ44" s="1261"/>
      <c r="DA44" s="1261"/>
      <c r="DB44" s="1261"/>
      <c r="DC44" s="1262"/>
    </row>
    <row r="45" spans="2:109" ht="13" x14ac:dyDescent="0.2">
      <c r="B45" s="1248"/>
      <c r="AN45" s="1260"/>
      <c r="AO45" s="1261"/>
      <c r="AP45" s="1261"/>
      <c r="AQ45" s="1261"/>
      <c r="AR45" s="1261"/>
      <c r="AS45" s="1261"/>
      <c r="AT45" s="1261"/>
      <c r="AU45" s="1261"/>
      <c r="AV45" s="1261"/>
      <c r="AW45" s="1261"/>
      <c r="AX45" s="1261"/>
      <c r="AY45" s="1261"/>
      <c r="AZ45" s="1261"/>
      <c r="BA45" s="1261"/>
      <c r="BB45" s="1261"/>
      <c r="BC45" s="1261"/>
      <c r="BD45" s="1261"/>
      <c r="BE45" s="1261"/>
      <c r="BF45" s="1261"/>
      <c r="BG45" s="1261"/>
      <c r="BH45" s="1261"/>
      <c r="BI45" s="1261"/>
      <c r="BJ45" s="1261"/>
      <c r="BK45" s="1261"/>
      <c r="BL45" s="1261"/>
      <c r="BM45" s="1261"/>
      <c r="BN45" s="1261"/>
      <c r="BO45" s="1261"/>
      <c r="BP45" s="1261"/>
      <c r="BQ45" s="1261"/>
      <c r="BR45" s="1261"/>
      <c r="BS45" s="1261"/>
      <c r="BT45" s="1261"/>
      <c r="BU45" s="1261"/>
      <c r="BV45" s="1261"/>
      <c r="BW45" s="1261"/>
      <c r="BX45" s="1261"/>
      <c r="BY45" s="1261"/>
      <c r="BZ45" s="1261"/>
      <c r="CA45" s="1261"/>
      <c r="CB45" s="1261"/>
      <c r="CC45" s="1261"/>
      <c r="CD45" s="1261"/>
      <c r="CE45" s="1261"/>
      <c r="CF45" s="1261"/>
      <c r="CG45" s="1261"/>
      <c r="CH45" s="1261"/>
      <c r="CI45" s="1261"/>
      <c r="CJ45" s="1261"/>
      <c r="CK45" s="1261"/>
      <c r="CL45" s="1261"/>
      <c r="CM45" s="1261"/>
      <c r="CN45" s="1261"/>
      <c r="CO45" s="1261"/>
      <c r="CP45" s="1261"/>
      <c r="CQ45" s="1261"/>
      <c r="CR45" s="1261"/>
      <c r="CS45" s="1261"/>
      <c r="CT45" s="1261"/>
      <c r="CU45" s="1261"/>
      <c r="CV45" s="1261"/>
      <c r="CW45" s="1261"/>
      <c r="CX45" s="1261"/>
      <c r="CY45" s="1261"/>
      <c r="CZ45" s="1261"/>
      <c r="DA45" s="1261"/>
      <c r="DB45" s="1261"/>
      <c r="DC45" s="1262"/>
    </row>
    <row r="46" spans="2:109" ht="13" x14ac:dyDescent="0.2">
      <c r="B46" s="1248"/>
      <c r="AN46" s="1260"/>
      <c r="AO46" s="1261"/>
      <c r="AP46" s="1261"/>
      <c r="AQ46" s="1261"/>
      <c r="AR46" s="1261"/>
      <c r="AS46" s="1261"/>
      <c r="AT46" s="1261"/>
      <c r="AU46" s="1261"/>
      <c r="AV46" s="1261"/>
      <c r="AW46" s="1261"/>
      <c r="AX46" s="1261"/>
      <c r="AY46" s="1261"/>
      <c r="AZ46" s="1261"/>
      <c r="BA46" s="1261"/>
      <c r="BB46" s="1261"/>
      <c r="BC46" s="1261"/>
      <c r="BD46" s="1261"/>
      <c r="BE46" s="1261"/>
      <c r="BF46" s="1261"/>
      <c r="BG46" s="1261"/>
      <c r="BH46" s="1261"/>
      <c r="BI46" s="1261"/>
      <c r="BJ46" s="1261"/>
      <c r="BK46" s="1261"/>
      <c r="BL46" s="1261"/>
      <c r="BM46" s="1261"/>
      <c r="BN46" s="1261"/>
      <c r="BO46" s="1261"/>
      <c r="BP46" s="1261"/>
      <c r="BQ46" s="1261"/>
      <c r="BR46" s="1261"/>
      <c r="BS46" s="1261"/>
      <c r="BT46" s="1261"/>
      <c r="BU46" s="1261"/>
      <c r="BV46" s="1261"/>
      <c r="BW46" s="1261"/>
      <c r="BX46" s="1261"/>
      <c r="BY46" s="1261"/>
      <c r="BZ46" s="1261"/>
      <c r="CA46" s="1261"/>
      <c r="CB46" s="1261"/>
      <c r="CC46" s="1261"/>
      <c r="CD46" s="1261"/>
      <c r="CE46" s="1261"/>
      <c r="CF46" s="1261"/>
      <c r="CG46" s="1261"/>
      <c r="CH46" s="1261"/>
      <c r="CI46" s="1261"/>
      <c r="CJ46" s="1261"/>
      <c r="CK46" s="1261"/>
      <c r="CL46" s="1261"/>
      <c r="CM46" s="1261"/>
      <c r="CN46" s="1261"/>
      <c r="CO46" s="1261"/>
      <c r="CP46" s="1261"/>
      <c r="CQ46" s="1261"/>
      <c r="CR46" s="1261"/>
      <c r="CS46" s="1261"/>
      <c r="CT46" s="1261"/>
      <c r="CU46" s="1261"/>
      <c r="CV46" s="1261"/>
      <c r="CW46" s="1261"/>
      <c r="CX46" s="1261"/>
      <c r="CY46" s="1261"/>
      <c r="CZ46" s="1261"/>
      <c r="DA46" s="1261"/>
      <c r="DB46" s="1261"/>
      <c r="DC46" s="1262"/>
    </row>
    <row r="47" spans="2:109" ht="13" x14ac:dyDescent="0.2">
      <c r="B47" s="1248"/>
      <c r="AN47" s="1263"/>
      <c r="AO47" s="1264"/>
      <c r="AP47" s="1264"/>
      <c r="AQ47" s="1264"/>
      <c r="AR47" s="1264"/>
      <c r="AS47" s="1264"/>
      <c r="AT47" s="1264"/>
      <c r="AU47" s="1264"/>
      <c r="AV47" s="1264"/>
      <c r="AW47" s="1264"/>
      <c r="AX47" s="1264"/>
      <c r="AY47" s="1264"/>
      <c r="AZ47" s="1264"/>
      <c r="BA47" s="1264"/>
      <c r="BB47" s="1264"/>
      <c r="BC47" s="1264"/>
      <c r="BD47" s="1264"/>
      <c r="BE47" s="1264"/>
      <c r="BF47" s="1264"/>
      <c r="BG47" s="1264"/>
      <c r="BH47" s="1264"/>
      <c r="BI47" s="1264"/>
      <c r="BJ47" s="1264"/>
      <c r="BK47" s="1264"/>
      <c r="BL47" s="1264"/>
      <c r="BM47" s="1264"/>
      <c r="BN47" s="1264"/>
      <c r="BO47" s="1264"/>
      <c r="BP47" s="1264"/>
      <c r="BQ47" s="1264"/>
      <c r="BR47" s="1264"/>
      <c r="BS47" s="1264"/>
      <c r="BT47" s="1264"/>
      <c r="BU47" s="1264"/>
      <c r="BV47" s="1264"/>
      <c r="BW47" s="1264"/>
      <c r="BX47" s="1264"/>
      <c r="BY47" s="1264"/>
      <c r="BZ47" s="1264"/>
      <c r="CA47" s="1264"/>
      <c r="CB47" s="1264"/>
      <c r="CC47" s="1264"/>
      <c r="CD47" s="1264"/>
      <c r="CE47" s="1264"/>
      <c r="CF47" s="1264"/>
      <c r="CG47" s="1264"/>
      <c r="CH47" s="1264"/>
      <c r="CI47" s="1264"/>
      <c r="CJ47" s="1264"/>
      <c r="CK47" s="1264"/>
      <c r="CL47" s="1264"/>
      <c r="CM47" s="1264"/>
      <c r="CN47" s="1264"/>
      <c r="CO47" s="1264"/>
      <c r="CP47" s="1264"/>
      <c r="CQ47" s="1264"/>
      <c r="CR47" s="1264"/>
      <c r="CS47" s="1264"/>
      <c r="CT47" s="1264"/>
      <c r="CU47" s="1264"/>
      <c r="CV47" s="1264"/>
      <c r="CW47" s="1264"/>
      <c r="CX47" s="1264"/>
      <c r="CY47" s="1264"/>
      <c r="CZ47" s="1264"/>
      <c r="DA47" s="1264"/>
      <c r="DB47" s="1264"/>
      <c r="DC47" s="1265"/>
    </row>
    <row r="48" spans="2:109" ht="13" x14ac:dyDescent="0.2">
      <c r="B48" s="1248"/>
      <c r="H48" s="1266"/>
      <c r="I48" s="1266"/>
      <c r="J48" s="1266"/>
      <c r="AN48" s="1266"/>
      <c r="AO48" s="1266"/>
      <c r="AP48" s="1266"/>
      <c r="AZ48" s="1266"/>
      <c r="BA48" s="1266"/>
      <c r="BB48" s="1266"/>
      <c r="BL48" s="1266"/>
      <c r="BM48" s="1266"/>
      <c r="BN48" s="1266"/>
      <c r="BX48" s="1266"/>
      <c r="BY48" s="1266"/>
      <c r="BZ48" s="1266"/>
      <c r="CJ48" s="1266"/>
      <c r="CK48" s="1266"/>
      <c r="CL48" s="1266"/>
      <c r="CV48" s="1266"/>
      <c r="CW48" s="1266"/>
      <c r="CX48" s="1266"/>
    </row>
    <row r="49" spans="1:109" ht="13" x14ac:dyDescent="0.2">
      <c r="B49" s="1248"/>
      <c r="AN49" s="1242" t="s">
        <v>599</v>
      </c>
    </row>
    <row r="50" spans="1:109" ht="13" x14ac:dyDescent="0.2">
      <c r="B50" s="1248"/>
      <c r="G50" s="1267"/>
      <c r="H50" s="1267"/>
      <c r="I50" s="1267"/>
      <c r="J50" s="1267"/>
      <c r="K50" s="1268"/>
      <c r="L50" s="1268"/>
      <c r="M50" s="1269"/>
      <c r="N50" s="1269"/>
      <c r="AN50" s="1270"/>
      <c r="AO50" s="1271"/>
      <c r="AP50" s="1271"/>
      <c r="AQ50" s="1271"/>
      <c r="AR50" s="1271"/>
      <c r="AS50" s="1271"/>
      <c r="AT50" s="1271"/>
      <c r="AU50" s="1271"/>
      <c r="AV50" s="1271"/>
      <c r="AW50" s="1271"/>
      <c r="AX50" s="1271"/>
      <c r="AY50" s="1271"/>
      <c r="AZ50" s="1271"/>
      <c r="BA50" s="1271"/>
      <c r="BB50" s="1271"/>
      <c r="BC50" s="1271"/>
      <c r="BD50" s="1271"/>
      <c r="BE50" s="1271"/>
      <c r="BF50" s="1271"/>
      <c r="BG50" s="1271"/>
      <c r="BH50" s="1271"/>
      <c r="BI50" s="1271"/>
      <c r="BJ50" s="1271"/>
      <c r="BK50" s="1271"/>
      <c r="BL50" s="1271"/>
      <c r="BM50" s="1271"/>
      <c r="BN50" s="1271"/>
      <c r="BO50" s="1272"/>
      <c r="BP50" s="1273" t="s">
        <v>557</v>
      </c>
      <c r="BQ50" s="1273"/>
      <c r="BR50" s="1273"/>
      <c r="BS50" s="1273"/>
      <c r="BT50" s="1273"/>
      <c r="BU50" s="1273"/>
      <c r="BV50" s="1273"/>
      <c r="BW50" s="1273"/>
      <c r="BX50" s="1273" t="s">
        <v>558</v>
      </c>
      <c r="BY50" s="1273"/>
      <c r="BZ50" s="1273"/>
      <c r="CA50" s="1273"/>
      <c r="CB50" s="1273"/>
      <c r="CC50" s="1273"/>
      <c r="CD50" s="1273"/>
      <c r="CE50" s="1273"/>
      <c r="CF50" s="1273" t="s">
        <v>559</v>
      </c>
      <c r="CG50" s="1273"/>
      <c r="CH50" s="1273"/>
      <c r="CI50" s="1273"/>
      <c r="CJ50" s="1273"/>
      <c r="CK50" s="1273"/>
      <c r="CL50" s="1273"/>
      <c r="CM50" s="1273"/>
      <c r="CN50" s="1273" t="s">
        <v>560</v>
      </c>
      <c r="CO50" s="1273"/>
      <c r="CP50" s="1273"/>
      <c r="CQ50" s="1273"/>
      <c r="CR50" s="1273"/>
      <c r="CS50" s="1273"/>
      <c r="CT50" s="1273"/>
      <c r="CU50" s="1273"/>
      <c r="CV50" s="1273" t="s">
        <v>561</v>
      </c>
      <c r="CW50" s="1273"/>
      <c r="CX50" s="1273"/>
      <c r="CY50" s="1273"/>
      <c r="CZ50" s="1273"/>
      <c r="DA50" s="1273"/>
      <c r="DB50" s="1273"/>
      <c r="DC50" s="1273"/>
    </row>
    <row r="51" spans="1:109" ht="13.5" customHeight="1" x14ac:dyDescent="0.2">
      <c r="B51" s="1248"/>
      <c r="G51" s="1274"/>
      <c r="H51" s="1274"/>
      <c r="I51" s="1275"/>
      <c r="J51" s="1275"/>
      <c r="K51" s="1276"/>
      <c r="L51" s="1276"/>
      <c r="M51" s="1276"/>
      <c r="N51" s="1276"/>
      <c r="AM51" s="1266"/>
      <c r="AN51" s="1277" t="s">
        <v>600</v>
      </c>
      <c r="AO51" s="1277"/>
      <c r="AP51" s="1277"/>
      <c r="AQ51" s="1277"/>
      <c r="AR51" s="1277"/>
      <c r="AS51" s="1277"/>
      <c r="AT51" s="1277"/>
      <c r="AU51" s="1277"/>
      <c r="AV51" s="1277"/>
      <c r="AW51" s="1277"/>
      <c r="AX51" s="1277"/>
      <c r="AY51" s="1277"/>
      <c r="AZ51" s="1277"/>
      <c r="BA51" s="1277"/>
      <c r="BB51" s="1277" t="s">
        <v>601</v>
      </c>
      <c r="BC51" s="1277"/>
      <c r="BD51" s="1277"/>
      <c r="BE51" s="1277"/>
      <c r="BF51" s="1277"/>
      <c r="BG51" s="1277"/>
      <c r="BH51" s="1277"/>
      <c r="BI51" s="1277"/>
      <c r="BJ51" s="1277"/>
      <c r="BK51" s="1277"/>
      <c r="BL51" s="1277"/>
      <c r="BM51" s="1277"/>
      <c r="BN51" s="1277"/>
      <c r="BO51" s="1277"/>
      <c r="BP51" s="1278">
        <v>119.6</v>
      </c>
      <c r="BQ51" s="1278"/>
      <c r="BR51" s="1278"/>
      <c r="BS51" s="1278"/>
      <c r="BT51" s="1278"/>
      <c r="BU51" s="1278"/>
      <c r="BV51" s="1278"/>
      <c r="BW51" s="1278"/>
      <c r="BX51" s="1278">
        <v>109.6</v>
      </c>
      <c r="BY51" s="1278"/>
      <c r="BZ51" s="1278"/>
      <c r="CA51" s="1278"/>
      <c r="CB51" s="1278"/>
      <c r="CC51" s="1278"/>
      <c r="CD51" s="1278"/>
      <c r="CE51" s="1278"/>
      <c r="CF51" s="1278">
        <v>100.9</v>
      </c>
      <c r="CG51" s="1278"/>
      <c r="CH51" s="1278"/>
      <c r="CI51" s="1278"/>
      <c r="CJ51" s="1278"/>
      <c r="CK51" s="1278"/>
      <c r="CL51" s="1278"/>
      <c r="CM51" s="1278"/>
      <c r="CN51" s="1278">
        <v>101.3</v>
      </c>
      <c r="CO51" s="1278"/>
      <c r="CP51" s="1278"/>
      <c r="CQ51" s="1278"/>
      <c r="CR51" s="1278"/>
      <c r="CS51" s="1278"/>
      <c r="CT51" s="1278"/>
      <c r="CU51" s="1278"/>
      <c r="CV51" s="1278">
        <v>79.3</v>
      </c>
      <c r="CW51" s="1278"/>
      <c r="CX51" s="1278"/>
      <c r="CY51" s="1278"/>
      <c r="CZ51" s="1278"/>
      <c r="DA51" s="1278"/>
      <c r="DB51" s="1278"/>
      <c r="DC51" s="1278"/>
    </row>
    <row r="52" spans="1:109" ht="13" x14ac:dyDescent="0.2">
      <c r="B52" s="1248"/>
      <c r="G52" s="1274"/>
      <c r="H52" s="1274"/>
      <c r="I52" s="1275"/>
      <c r="J52" s="1275"/>
      <c r="K52" s="1276"/>
      <c r="L52" s="1276"/>
      <c r="M52" s="1276"/>
      <c r="N52" s="1276"/>
      <c r="AM52" s="1266"/>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ht="13" x14ac:dyDescent="0.2">
      <c r="A53" s="1256"/>
      <c r="B53" s="1248"/>
      <c r="G53" s="1274"/>
      <c r="H53" s="1274"/>
      <c r="I53" s="1267"/>
      <c r="J53" s="1267"/>
      <c r="K53" s="1276"/>
      <c r="L53" s="1276"/>
      <c r="M53" s="1276"/>
      <c r="N53" s="1276"/>
      <c r="AM53" s="1266"/>
      <c r="AN53" s="1277"/>
      <c r="AO53" s="1277"/>
      <c r="AP53" s="1277"/>
      <c r="AQ53" s="1277"/>
      <c r="AR53" s="1277"/>
      <c r="AS53" s="1277"/>
      <c r="AT53" s="1277"/>
      <c r="AU53" s="1277"/>
      <c r="AV53" s="1277"/>
      <c r="AW53" s="1277"/>
      <c r="AX53" s="1277"/>
      <c r="AY53" s="1277"/>
      <c r="AZ53" s="1277"/>
      <c r="BA53" s="1277"/>
      <c r="BB53" s="1277" t="s">
        <v>602</v>
      </c>
      <c r="BC53" s="1277"/>
      <c r="BD53" s="1277"/>
      <c r="BE53" s="1277"/>
      <c r="BF53" s="1277"/>
      <c r="BG53" s="1277"/>
      <c r="BH53" s="1277"/>
      <c r="BI53" s="1277"/>
      <c r="BJ53" s="1277"/>
      <c r="BK53" s="1277"/>
      <c r="BL53" s="1277"/>
      <c r="BM53" s="1277"/>
      <c r="BN53" s="1277"/>
      <c r="BO53" s="1277"/>
      <c r="BP53" s="1278">
        <v>59.4</v>
      </c>
      <c r="BQ53" s="1278"/>
      <c r="BR53" s="1278"/>
      <c r="BS53" s="1278"/>
      <c r="BT53" s="1278"/>
      <c r="BU53" s="1278"/>
      <c r="BV53" s="1278"/>
      <c r="BW53" s="1278"/>
      <c r="BX53" s="1278">
        <v>61</v>
      </c>
      <c r="BY53" s="1278"/>
      <c r="BZ53" s="1278"/>
      <c r="CA53" s="1278"/>
      <c r="CB53" s="1278"/>
      <c r="CC53" s="1278"/>
      <c r="CD53" s="1278"/>
      <c r="CE53" s="1278"/>
      <c r="CF53" s="1278">
        <v>62.4</v>
      </c>
      <c r="CG53" s="1278"/>
      <c r="CH53" s="1278"/>
      <c r="CI53" s="1278"/>
      <c r="CJ53" s="1278"/>
      <c r="CK53" s="1278"/>
      <c r="CL53" s="1278"/>
      <c r="CM53" s="1278"/>
      <c r="CN53" s="1278">
        <v>62.5</v>
      </c>
      <c r="CO53" s="1278"/>
      <c r="CP53" s="1278"/>
      <c r="CQ53" s="1278"/>
      <c r="CR53" s="1278"/>
      <c r="CS53" s="1278"/>
      <c r="CT53" s="1278"/>
      <c r="CU53" s="1278"/>
      <c r="CV53" s="1278">
        <v>64.099999999999994</v>
      </c>
      <c r="CW53" s="1278"/>
      <c r="CX53" s="1278"/>
      <c r="CY53" s="1278"/>
      <c r="CZ53" s="1278"/>
      <c r="DA53" s="1278"/>
      <c r="DB53" s="1278"/>
      <c r="DC53" s="1278"/>
    </row>
    <row r="54" spans="1:109" ht="13" x14ac:dyDescent="0.2">
      <c r="A54" s="1256"/>
      <c r="B54" s="1248"/>
      <c r="G54" s="1274"/>
      <c r="H54" s="1274"/>
      <c r="I54" s="1267"/>
      <c r="J54" s="1267"/>
      <c r="K54" s="1276"/>
      <c r="L54" s="1276"/>
      <c r="M54" s="1276"/>
      <c r="N54" s="1276"/>
      <c r="AM54" s="1266"/>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ht="13" x14ac:dyDescent="0.2">
      <c r="A55" s="1256"/>
      <c r="B55" s="1248"/>
      <c r="G55" s="1267"/>
      <c r="H55" s="1267"/>
      <c r="I55" s="1267"/>
      <c r="J55" s="1267"/>
      <c r="K55" s="1276"/>
      <c r="L55" s="1276"/>
      <c r="M55" s="1276"/>
      <c r="N55" s="1276"/>
      <c r="AN55" s="1273" t="s">
        <v>603</v>
      </c>
      <c r="AO55" s="1273"/>
      <c r="AP55" s="1273"/>
      <c r="AQ55" s="1273"/>
      <c r="AR55" s="1273"/>
      <c r="AS55" s="1273"/>
      <c r="AT55" s="1273"/>
      <c r="AU55" s="1273"/>
      <c r="AV55" s="1273"/>
      <c r="AW55" s="1273"/>
      <c r="AX55" s="1273"/>
      <c r="AY55" s="1273"/>
      <c r="AZ55" s="1273"/>
      <c r="BA55" s="1273"/>
      <c r="BB55" s="1277" t="s">
        <v>601</v>
      </c>
      <c r="BC55" s="1277"/>
      <c r="BD55" s="1277"/>
      <c r="BE55" s="1277"/>
      <c r="BF55" s="1277"/>
      <c r="BG55" s="1277"/>
      <c r="BH55" s="1277"/>
      <c r="BI55" s="1277"/>
      <c r="BJ55" s="1277"/>
      <c r="BK55" s="1277"/>
      <c r="BL55" s="1277"/>
      <c r="BM55" s="1277"/>
      <c r="BN55" s="1277"/>
      <c r="BO55" s="1277"/>
      <c r="BP55" s="1278">
        <v>37.700000000000003</v>
      </c>
      <c r="BQ55" s="1278"/>
      <c r="BR55" s="1278"/>
      <c r="BS55" s="1278"/>
      <c r="BT55" s="1278"/>
      <c r="BU55" s="1278"/>
      <c r="BV55" s="1278"/>
      <c r="BW55" s="1278"/>
      <c r="BX55" s="1278">
        <v>37.9</v>
      </c>
      <c r="BY55" s="1278"/>
      <c r="BZ55" s="1278"/>
      <c r="CA55" s="1278"/>
      <c r="CB55" s="1278"/>
      <c r="CC55" s="1278"/>
      <c r="CD55" s="1278"/>
      <c r="CE55" s="1278"/>
      <c r="CF55" s="1278">
        <v>38.700000000000003</v>
      </c>
      <c r="CG55" s="1278"/>
      <c r="CH55" s="1278"/>
      <c r="CI55" s="1278"/>
      <c r="CJ55" s="1278"/>
      <c r="CK55" s="1278"/>
      <c r="CL55" s="1278"/>
      <c r="CM55" s="1278"/>
      <c r="CN55" s="1278">
        <v>32.5</v>
      </c>
      <c r="CO55" s="1278"/>
      <c r="CP55" s="1278"/>
      <c r="CQ55" s="1278"/>
      <c r="CR55" s="1278"/>
      <c r="CS55" s="1278"/>
      <c r="CT55" s="1278"/>
      <c r="CU55" s="1278"/>
      <c r="CV55" s="1278">
        <v>23</v>
      </c>
      <c r="CW55" s="1278"/>
      <c r="CX55" s="1278"/>
      <c r="CY55" s="1278"/>
      <c r="CZ55" s="1278"/>
      <c r="DA55" s="1278"/>
      <c r="DB55" s="1278"/>
      <c r="DC55" s="1278"/>
    </row>
    <row r="56" spans="1:109" ht="13" x14ac:dyDescent="0.2">
      <c r="A56" s="1256"/>
      <c r="B56" s="1248"/>
      <c r="G56" s="1267"/>
      <c r="H56" s="1267"/>
      <c r="I56" s="1267"/>
      <c r="J56" s="1267"/>
      <c r="K56" s="1276"/>
      <c r="L56" s="1276"/>
      <c r="M56" s="1276"/>
      <c r="N56" s="1276"/>
      <c r="AN56" s="1273"/>
      <c r="AO56" s="1273"/>
      <c r="AP56" s="1273"/>
      <c r="AQ56" s="1273"/>
      <c r="AR56" s="1273"/>
      <c r="AS56" s="1273"/>
      <c r="AT56" s="1273"/>
      <c r="AU56" s="1273"/>
      <c r="AV56" s="1273"/>
      <c r="AW56" s="1273"/>
      <c r="AX56" s="1273"/>
      <c r="AY56" s="1273"/>
      <c r="AZ56" s="1273"/>
      <c r="BA56" s="1273"/>
      <c r="BB56" s="1277"/>
      <c r="BC56" s="1277"/>
      <c r="BD56" s="1277"/>
      <c r="BE56" s="1277"/>
      <c r="BF56" s="1277"/>
      <c r="BG56" s="1277"/>
      <c r="BH56" s="1277"/>
      <c r="BI56" s="1277"/>
      <c r="BJ56" s="1277"/>
      <c r="BK56" s="1277"/>
      <c r="BL56" s="1277"/>
      <c r="BM56" s="1277"/>
      <c r="BN56" s="1277"/>
      <c r="BO56" s="1277"/>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6" customFormat="1" ht="13" x14ac:dyDescent="0.2">
      <c r="B57" s="1279"/>
      <c r="G57" s="1267"/>
      <c r="H57" s="1267"/>
      <c r="I57" s="1280"/>
      <c r="J57" s="1280"/>
      <c r="K57" s="1276"/>
      <c r="L57" s="1276"/>
      <c r="M57" s="1276"/>
      <c r="N57" s="1276"/>
      <c r="AM57" s="1242"/>
      <c r="AN57" s="1273"/>
      <c r="AO57" s="1273"/>
      <c r="AP57" s="1273"/>
      <c r="AQ57" s="1273"/>
      <c r="AR57" s="1273"/>
      <c r="AS57" s="1273"/>
      <c r="AT57" s="1273"/>
      <c r="AU57" s="1273"/>
      <c r="AV57" s="1273"/>
      <c r="AW57" s="1273"/>
      <c r="AX57" s="1273"/>
      <c r="AY57" s="1273"/>
      <c r="AZ57" s="1273"/>
      <c r="BA57" s="1273"/>
      <c r="BB57" s="1277" t="s">
        <v>602</v>
      </c>
      <c r="BC57" s="1277"/>
      <c r="BD57" s="1277"/>
      <c r="BE57" s="1277"/>
      <c r="BF57" s="1277"/>
      <c r="BG57" s="1277"/>
      <c r="BH57" s="1277"/>
      <c r="BI57" s="1277"/>
      <c r="BJ57" s="1277"/>
      <c r="BK57" s="1277"/>
      <c r="BL57" s="1277"/>
      <c r="BM57" s="1277"/>
      <c r="BN57" s="1277"/>
      <c r="BO57" s="1277"/>
      <c r="BP57" s="1278">
        <v>59.4</v>
      </c>
      <c r="BQ57" s="1278"/>
      <c r="BR57" s="1278"/>
      <c r="BS57" s="1278"/>
      <c r="BT57" s="1278"/>
      <c r="BU57" s="1278"/>
      <c r="BV57" s="1278"/>
      <c r="BW57" s="1278"/>
      <c r="BX57" s="1278">
        <v>60.7</v>
      </c>
      <c r="BY57" s="1278"/>
      <c r="BZ57" s="1278"/>
      <c r="CA57" s="1278"/>
      <c r="CB57" s="1278"/>
      <c r="CC57" s="1278"/>
      <c r="CD57" s="1278"/>
      <c r="CE57" s="1278"/>
      <c r="CF57" s="1278">
        <v>61.4</v>
      </c>
      <c r="CG57" s="1278"/>
      <c r="CH57" s="1278"/>
      <c r="CI57" s="1278"/>
      <c r="CJ57" s="1278"/>
      <c r="CK57" s="1278"/>
      <c r="CL57" s="1278"/>
      <c r="CM57" s="1278"/>
      <c r="CN57" s="1278">
        <v>62.6</v>
      </c>
      <c r="CO57" s="1278"/>
      <c r="CP57" s="1278"/>
      <c r="CQ57" s="1278"/>
      <c r="CR57" s="1278"/>
      <c r="CS57" s="1278"/>
      <c r="CT57" s="1278"/>
      <c r="CU57" s="1278"/>
      <c r="CV57" s="1278">
        <v>62.8</v>
      </c>
      <c r="CW57" s="1278"/>
      <c r="CX57" s="1278"/>
      <c r="CY57" s="1278"/>
      <c r="CZ57" s="1278"/>
      <c r="DA57" s="1278"/>
      <c r="DB57" s="1278"/>
      <c r="DC57" s="1278"/>
      <c r="DD57" s="1281"/>
      <c r="DE57" s="1279"/>
    </row>
    <row r="58" spans="1:109" s="1256" customFormat="1" ht="13" x14ac:dyDescent="0.2">
      <c r="A58" s="1242"/>
      <c r="B58" s="1279"/>
      <c r="G58" s="1267"/>
      <c r="H58" s="1267"/>
      <c r="I58" s="1280"/>
      <c r="J58" s="1280"/>
      <c r="K58" s="1276"/>
      <c r="L58" s="1276"/>
      <c r="M58" s="1276"/>
      <c r="N58" s="1276"/>
      <c r="AM58" s="1242"/>
      <c r="AN58" s="1273"/>
      <c r="AO58" s="1273"/>
      <c r="AP58" s="1273"/>
      <c r="AQ58" s="1273"/>
      <c r="AR58" s="1273"/>
      <c r="AS58" s="1273"/>
      <c r="AT58" s="1273"/>
      <c r="AU58" s="1273"/>
      <c r="AV58" s="1273"/>
      <c r="AW58" s="1273"/>
      <c r="AX58" s="1273"/>
      <c r="AY58" s="1273"/>
      <c r="AZ58" s="1273"/>
      <c r="BA58" s="1273"/>
      <c r="BB58" s="1277"/>
      <c r="BC58" s="1277"/>
      <c r="BD58" s="1277"/>
      <c r="BE58" s="1277"/>
      <c r="BF58" s="1277"/>
      <c r="BG58" s="1277"/>
      <c r="BH58" s="1277"/>
      <c r="BI58" s="1277"/>
      <c r="BJ58" s="1277"/>
      <c r="BK58" s="1277"/>
      <c r="BL58" s="1277"/>
      <c r="BM58" s="1277"/>
      <c r="BN58" s="1277"/>
      <c r="BO58" s="1277"/>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6" customFormat="1" ht="13" x14ac:dyDescent="0.2">
      <c r="A59" s="1242"/>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6" customFormat="1" ht="13" x14ac:dyDescent="0.2">
      <c r="A60" s="1242"/>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6" customFormat="1" ht="13" x14ac:dyDescent="0.2">
      <c r="A61" s="1242"/>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ht="13" x14ac:dyDescent="0.2">
      <c r="B62" s="1253"/>
      <c r="C62" s="1253"/>
      <c r="D62" s="1253"/>
      <c r="E62" s="1253"/>
      <c r="F62" s="1253"/>
      <c r="G62" s="1253"/>
      <c r="H62" s="1253"/>
      <c r="I62" s="1253"/>
      <c r="J62" s="1253"/>
      <c r="K62" s="1253"/>
      <c r="L62" s="1253"/>
      <c r="M62" s="1253"/>
      <c r="N62" s="1253"/>
      <c r="O62" s="1253"/>
      <c r="P62" s="1253"/>
      <c r="Q62" s="1253"/>
      <c r="R62" s="1253"/>
      <c r="S62" s="1253"/>
      <c r="T62" s="1253"/>
      <c r="U62" s="1253"/>
      <c r="V62" s="1253"/>
      <c r="W62" s="1253"/>
      <c r="X62" s="1253"/>
      <c r="Y62" s="1253"/>
      <c r="Z62" s="1253"/>
      <c r="AA62" s="1253"/>
      <c r="AB62" s="1253"/>
      <c r="AC62" s="1253"/>
      <c r="AD62" s="1253"/>
      <c r="AE62" s="1253"/>
      <c r="AF62" s="1253"/>
      <c r="AG62" s="1253"/>
      <c r="AH62" s="1253"/>
      <c r="AI62" s="1253"/>
      <c r="AJ62" s="1253"/>
      <c r="AK62" s="1253"/>
      <c r="AL62" s="1253"/>
      <c r="AM62" s="1253"/>
      <c r="AN62" s="1253"/>
      <c r="AO62" s="1253"/>
      <c r="AP62" s="1253"/>
      <c r="AQ62" s="1253"/>
      <c r="AR62" s="1253"/>
      <c r="AS62" s="1253"/>
      <c r="AT62" s="1253"/>
      <c r="AU62" s="1253"/>
      <c r="AV62" s="1253"/>
      <c r="AW62" s="1253"/>
      <c r="AX62" s="1253"/>
      <c r="AY62" s="1253"/>
      <c r="AZ62" s="1253"/>
      <c r="BA62" s="1253"/>
      <c r="BB62" s="1253"/>
      <c r="BC62" s="1253"/>
      <c r="BD62" s="1253"/>
      <c r="BE62" s="1253"/>
      <c r="BF62" s="1253"/>
      <c r="BG62" s="1253"/>
      <c r="BH62" s="1253"/>
      <c r="BI62" s="1253"/>
      <c r="BJ62" s="1253"/>
      <c r="BK62" s="1253"/>
      <c r="BL62" s="1253"/>
      <c r="BM62" s="1253"/>
      <c r="BN62" s="1253"/>
      <c r="BO62" s="1253"/>
      <c r="BP62" s="1253"/>
      <c r="BQ62" s="1253"/>
      <c r="BR62" s="1253"/>
      <c r="BS62" s="1253"/>
      <c r="BT62" s="1253"/>
      <c r="BU62" s="1253"/>
      <c r="BV62" s="1253"/>
      <c r="BW62" s="1253"/>
      <c r="BX62" s="1253"/>
      <c r="BY62" s="1253"/>
      <c r="BZ62" s="1253"/>
      <c r="CA62" s="1253"/>
      <c r="CB62" s="1253"/>
      <c r="CC62" s="1253"/>
      <c r="CD62" s="1253"/>
      <c r="CE62" s="1253"/>
      <c r="CF62" s="1253"/>
      <c r="CG62" s="1253"/>
      <c r="CH62" s="1253"/>
      <c r="CI62" s="1253"/>
      <c r="CJ62" s="1253"/>
      <c r="CK62" s="1253"/>
      <c r="CL62" s="1253"/>
      <c r="CM62" s="1253"/>
      <c r="CN62" s="1253"/>
      <c r="CO62" s="1253"/>
      <c r="CP62" s="1253"/>
      <c r="CQ62" s="1253"/>
      <c r="CR62" s="1253"/>
      <c r="CS62" s="1253"/>
      <c r="CT62" s="1253"/>
      <c r="CU62" s="1253"/>
      <c r="CV62" s="1253"/>
      <c r="CW62" s="1253"/>
      <c r="CX62" s="1253"/>
      <c r="CY62" s="1253"/>
      <c r="CZ62" s="1253"/>
      <c r="DA62" s="1253"/>
      <c r="DB62" s="1253"/>
      <c r="DC62" s="1253"/>
      <c r="DD62" s="1253"/>
      <c r="DE62" s="1242"/>
    </row>
    <row r="63" spans="1:109" ht="16.5" x14ac:dyDescent="0.2">
      <c r="B63" s="1287" t="s">
        <v>604</v>
      </c>
    </row>
    <row r="64" spans="1:109" ht="13" x14ac:dyDescent="0.2">
      <c r="B64" s="1248"/>
      <c r="G64" s="1255"/>
      <c r="I64" s="1288"/>
      <c r="J64" s="1288"/>
      <c r="K64" s="1288"/>
      <c r="L64" s="1288"/>
      <c r="M64" s="1288"/>
      <c r="N64" s="1289"/>
      <c r="AM64" s="1255"/>
      <c r="AN64" s="1255" t="s">
        <v>597</v>
      </c>
      <c r="AP64" s="1256"/>
      <c r="AQ64" s="1256"/>
      <c r="AR64" s="1256"/>
      <c r="AY64" s="1255"/>
      <c r="BA64" s="1256"/>
      <c r="BB64" s="1256"/>
      <c r="BC64" s="1256"/>
      <c r="BK64" s="1255"/>
      <c r="BM64" s="1256"/>
      <c r="BN64" s="1256"/>
      <c r="BO64" s="1256"/>
      <c r="BW64" s="1255"/>
      <c r="BY64" s="1256"/>
      <c r="BZ64" s="1256"/>
      <c r="CA64" s="1256"/>
      <c r="CI64" s="1255"/>
      <c r="CK64" s="1256"/>
      <c r="CL64" s="1256"/>
      <c r="CM64" s="1256"/>
      <c r="CU64" s="1255"/>
      <c r="CW64" s="1256"/>
      <c r="CX64" s="1256"/>
      <c r="CY64" s="1256"/>
    </row>
    <row r="65" spans="2:107" ht="13" customHeight="1" x14ac:dyDescent="0.2">
      <c r="B65" s="1248"/>
      <c r="AN65" s="1257" t="s">
        <v>605</v>
      </c>
      <c r="AO65" s="1258"/>
      <c r="AP65" s="1258"/>
      <c r="AQ65" s="1258"/>
      <c r="AR65" s="1258"/>
      <c r="AS65" s="1258"/>
      <c r="AT65" s="1258"/>
      <c r="AU65" s="1258"/>
      <c r="AV65" s="1258"/>
      <c r="AW65" s="1258"/>
      <c r="AX65" s="1258"/>
      <c r="AY65" s="1258"/>
      <c r="AZ65" s="1258"/>
      <c r="BA65" s="1258"/>
      <c r="BB65" s="1258"/>
      <c r="BC65" s="1258"/>
      <c r="BD65" s="1258"/>
      <c r="BE65" s="1258"/>
      <c r="BF65" s="1258"/>
      <c r="BG65" s="1258"/>
      <c r="BH65" s="1258"/>
      <c r="BI65" s="1258"/>
      <c r="BJ65" s="1258"/>
      <c r="BK65" s="1258"/>
      <c r="BL65" s="1258"/>
      <c r="BM65" s="1258"/>
      <c r="BN65" s="1258"/>
      <c r="BO65" s="1258"/>
      <c r="BP65" s="1258"/>
      <c r="BQ65" s="1258"/>
      <c r="BR65" s="1258"/>
      <c r="BS65" s="1258"/>
      <c r="BT65" s="1258"/>
      <c r="BU65" s="1258"/>
      <c r="BV65" s="1258"/>
      <c r="BW65" s="1258"/>
      <c r="BX65" s="1258"/>
      <c r="BY65" s="1258"/>
      <c r="BZ65" s="1258"/>
      <c r="CA65" s="1258"/>
      <c r="CB65" s="1258"/>
      <c r="CC65" s="1258"/>
      <c r="CD65" s="1258"/>
      <c r="CE65" s="1258"/>
      <c r="CF65" s="1258"/>
      <c r="CG65" s="1258"/>
      <c r="CH65" s="1258"/>
      <c r="CI65" s="1258"/>
      <c r="CJ65" s="1258"/>
      <c r="CK65" s="1258"/>
      <c r="CL65" s="1258"/>
      <c r="CM65" s="1258"/>
      <c r="CN65" s="1258"/>
      <c r="CO65" s="1258"/>
      <c r="CP65" s="1258"/>
      <c r="CQ65" s="1258"/>
      <c r="CR65" s="1258"/>
      <c r="CS65" s="1258"/>
      <c r="CT65" s="1258"/>
      <c r="CU65" s="1258"/>
      <c r="CV65" s="1258"/>
      <c r="CW65" s="1258"/>
      <c r="CX65" s="1258"/>
      <c r="CY65" s="1258"/>
      <c r="CZ65" s="1258"/>
      <c r="DA65" s="1258"/>
      <c r="DB65" s="1258"/>
      <c r="DC65" s="1259"/>
    </row>
    <row r="66" spans="2:107" ht="13" x14ac:dyDescent="0.2">
      <c r="B66" s="1248"/>
      <c r="AN66" s="1260"/>
      <c r="AO66" s="1261"/>
      <c r="AP66" s="1261"/>
      <c r="AQ66" s="1261"/>
      <c r="AR66" s="1261"/>
      <c r="AS66" s="1261"/>
      <c r="AT66" s="1261"/>
      <c r="AU66" s="1261"/>
      <c r="AV66" s="1261"/>
      <c r="AW66" s="1261"/>
      <c r="AX66" s="1261"/>
      <c r="AY66" s="1261"/>
      <c r="AZ66" s="1261"/>
      <c r="BA66" s="1261"/>
      <c r="BB66" s="1261"/>
      <c r="BC66" s="1261"/>
      <c r="BD66" s="1261"/>
      <c r="BE66" s="1261"/>
      <c r="BF66" s="1261"/>
      <c r="BG66" s="1261"/>
      <c r="BH66" s="1261"/>
      <c r="BI66" s="1261"/>
      <c r="BJ66" s="1261"/>
      <c r="BK66" s="1261"/>
      <c r="BL66" s="1261"/>
      <c r="BM66" s="1261"/>
      <c r="BN66" s="1261"/>
      <c r="BO66" s="1261"/>
      <c r="BP66" s="1261"/>
      <c r="BQ66" s="1261"/>
      <c r="BR66" s="1261"/>
      <c r="BS66" s="1261"/>
      <c r="BT66" s="1261"/>
      <c r="BU66" s="1261"/>
      <c r="BV66" s="1261"/>
      <c r="BW66" s="1261"/>
      <c r="BX66" s="1261"/>
      <c r="BY66" s="1261"/>
      <c r="BZ66" s="1261"/>
      <c r="CA66" s="1261"/>
      <c r="CB66" s="1261"/>
      <c r="CC66" s="1261"/>
      <c r="CD66" s="1261"/>
      <c r="CE66" s="1261"/>
      <c r="CF66" s="1261"/>
      <c r="CG66" s="1261"/>
      <c r="CH66" s="1261"/>
      <c r="CI66" s="1261"/>
      <c r="CJ66" s="1261"/>
      <c r="CK66" s="1261"/>
      <c r="CL66" s="1261"/>
      <c r="CM66" s="1261"/>
      <c r="CN66" s="1261"/>
      <c r="CO66" s="1261"/>
      <c r="CP66" s="1261"/>
      <c r="CQ66" s="1261"/>
      <c r="CR66" s="1261"/>
      <c r="CS66" s="1261"/>
      <c r="CT66" s="1261"/>
      <c r="CU66" s="1261"/>
      <c r="CV66" s="1261"/>
      <c r="CW66" s="1261"/>
      <c r="CX66" s="1261"/>
      <c r="CY66" s="1261"/>
      <c r="CZ66" s="1261"/>
      <c r="DA66" s="1261"/>
      <c r="DB66" s="1261"/>
      <c r="DC66" s="1262"/>
    </row>
    <row r="67" spans="2:107" ht="13" x14ac:dyDescent="0.2">
      <c r="B67" s="1248"/>
      <c r="AN67" s="1260"/>
      <c r="AO67" s="1261"/>
      <c r="AP67" s="1261"/>
      <c r="AQ67" s="1261"/>
      <c r="AR67" s="1261"/>
      <c r="AS67" s="1261"/>
      <c r="AT67" s="1261"/>
      <c r="AU67" s="1261"/>
      <c r="AV67" s="1261"/>
      <c r="AW67" s="1261"/>
      <c r="AX67" s="1261"/>
      <c r="AY67" s="1261"/>
      <c r="AZ67" s="1261"/>
      <c r="BA67" s="1261"/>
      <c r="BB67" s="1261"/>
      <c r="BC67" s="1261"/>
      <c r="BD67" s="1261"/>
      <c r="BE67" s="1261"/>
      <c r="BF67" s="1261"/>
      <c r="BG67" s="1261"/>
      <c r="BH67" s="1261"/>
      <c r="BI67" s="1261"/>
      <c r="BJ67" s="1261"/>
      <c r="BK67" s="1261"/>
      <c r="BL67" s="1261"/>
      <c r="BM67" s="1261"/>
      <c r="BN67" s="1261"/>
      <c r="BO67" s="1261"/>
      <c r="BP67" s="1261"/>
      <c r="BQ67" s="1261"/>
      <c r="BR67" s="1261"/>
      <c r="BS67" s="1261"/>
      <c r="BT67" s="1261"/>
      <c r="BU67" s="1261"/>
      <c r="BV67" s="1261"/>
      <c r="BW67" s="1261"/>
      <c r="BX67" s="1261"/>
      <c r="BY67" s="1261"/>
      <c r="BZ67" s="1261"/>
      <c r="CA67" s="1261"/>
      <c r="CB67" s="1261"/>
      <c r="CC67" s="1261"/>
      <c r="CD67" s="1261"/>
      <c r="CE67" s="1261"/>
      <c r="CF67" s="1261"/>
      <c r="CG67" s="1261"/>
      <c r="CH67" s="1261"/>
      <c r="CI67" s="1261"/>
      <c r="CJ67" s="1261"/>
      <c r="CK67" s="1261"/>
      <c r="CL67" s="1261"/>
      <c r="CM67" s="1261"/>
      <c r="CN67" s="1261"/>
      <c r="CO67" s="1261"/>
      <c r="CP67" s="1261"/>
      <c r="CQ67" s="1261"/>
      <c r="CR67" s="1261"/>
      <c r="CS67" s="1261"/>
      <c r="CT67" s="1261"/>
      <c r="CU67" s="1261"/>
      <c r="CV67" s="1261"/>
      <c r="CW67" s="1261"/>
      <c r="CX67" s="1261"/>
      <c r="CY67" s="1261"/>
      <c r="CZ67" s="1261"/>
      <c r="DA67" s="1261"/>
      <c r="DB67" s="1261"/>
      <c r="DC67" s="1262"/>
    </row>
    <row r="68" spans="2:107" ht="13" x14ac:dyDescent="0.2">
      <c r="B68" s="1248"/>
      <c r="AN68" s="1260"/>
      <c r="AO68" s="1261"/>
      <c r="AP68" s="1261"/>
      <c r="AQ68" s="1261"/>
      <c r="AR68" s="1261"/>
      <c r="AS68" s="1261"/>
      <c r="AT68" s="1261"/>
      <c r="AU68" s="1261"/>
      <c r="AV68" s="1261"/>
      <c r="AW68" s="1261"/>
      <c r="AX68" s="1261"/>
      <c r="AY68" s="1261"/>
      <c r="AZ68" s="1261"/>
      <c r="BA68" s="1261"/>
      <c r="BB68" s="1261"/>
      <c r="BC68" s="1261"/>
      <c r="BD68" s="1261"/>
      <c r="BE68" s="1261"/>
      <c r="BF68" s="1261"/>
      <c r="BG68" s="1261"/>
      <c r="BH68" s="1261"/>
      <c r="BI68" s="1261"/>
      <c r="BJ68" s="1261"/>
      <c r="BK68" s="1261"/>
      <c r="BL68" s="1261"/>
      <c r="BM68" s="1261"/>
      <c r="BN68" s="1261"/>
      <c r="BO68" s="1261"/>
      <c r="BP68" s="1261"/>
      <c r="BQ68" s="1261"/>
      <c r="BR68" s="1261"/>
      <c r="BS68" s="1261"/>
      <c r="BT68" s="1261"/>
      <c r="BU68" s="1261"/>
      <c r="BV68" s="1261"/>
      <c r="BW68" s="1261"/>
      <c r="BX68" s="1261"/>
      <c r="BY68" s="1261"/>
      <c r="BZ68" s="1261"/>
      <c r="CA68" s="1261"/>
      <c r="CB68" s="1261"/>
      <c r="CC68" s="1261"/>
      <c r="CD68" s="1261"/>
      <c r="CE68" s="1261"/>
      <c r="CF68" s="1261"/>
      <c r="CG68" s="1261"/>
      <c r="CH68" s="1261"/>
      <c r="CI68" s="1261"/>
      <c r="CJ68" s="1261"/>
      <c r="CK68" s="1261"/>
      <c r="CL68" s="1261"/>
      <c r="CM68" s="1261"/>
      <c r="CN68" s="1261"/>
      <c r="CO68" s="1261"/>
      <c r="CP68" s="1261"/>
      <c r="CQ68" s="1261"/>
      <c r="CR68" s="1261"/>
      <c r="CS68" s="1261"/>
      <c r="CT68" s="1261"/>
      <c r="CU68" s="1261"/>
      <c r="CV68" s="1261"/>
      <c r="CW68" s="1261"/>
      <c r="CX68" s="1261"/>
      <c r="CY68" s="1261"/>
      <c r="CZ68" s="1261"/>
      <c r="DA68" s="1261"/>
      <c r="DB68" s="1261"/>
      <c r="DC68" s="1262"/>
    </row>
    <row r="69" spans="2:107" ht="13" x14ac:dyDescent="0.2">
      <c r="B69" s="1248"/>
      <c r="AN69" s="1263"/>
      <c r="AO69" s="1264"/>
      <c r="AP69" s="1264"/>
      <c r="AQ69" s="1264"/>
      <c r="AR69" s="1264"/>
      <c r="AS69" s="1264"/>
      <c r="AT69" s="1264"/>
      <c r="AU69" s="1264"/>
      <c r="AV69" s="1264"/>
      <c r="AW69" s="1264"/>
      <c r="AX69" s="1264"/>
      <c r="AY69" s="1264"/>
      <c r="AZ69" s="1264"/>
      <c r="BA69" s="1264"/>
      <c r="BB69" s="1264"/>
      <c r="BC69" s="1264"/>
      <c r="BD69" s="1264"/>
      <c r="BE69" s="1264"/>
      <c r="BF69" s="1264"/>
      <c r="BG69" s="1264"/>
      <c r="BH69" s="1264"/>
      <c r="BI69" s="1264"/>
      <c r="BJ69" s="1264"/>
      <c r="BK69" s="1264"/>
      <c r="BL69" s="1264"/>
      <c r="BM69" s="1264"/>
      <c r="BN69" s="1264"/>
      <c r="BO69" s="1264"/>
      <c r="BP69" s="1264"/>
      <c r="BQ69" s="1264"/>
      <c r="BR69" s="1264"/>
      <c r="BS69" s="1264"/>
      <c r="BT69" s="1264"/>
      <c r="BU69" s="1264"/>
      <c r="BV69" s="1264"/>
      <c r="BW69" s="1264"/>
      <c r="BX69" s="1264"/>
      <c r="BY69" s="1264"/>
      <c r="BZ69" s="1264"/>
      <c r="CA69" s="1264"/>
      <c r="CB69" s="1264"/>
      <c r="CC69" s="1264"/>
      <c r="CD69" s="1264"/>
      <c r="CE69" s="1264"/>
      <c r="CF69" s="1264"/>
      <c r="CG69" s="1264"/>
      <c r="CH69" s="1264"/>
      <c r="CI69" s="1264"/>
      <c r="CJ69" s="1264"/>
      <c r="CK69" s="1264"/>
      <c r="CL69" s="1264"/>
      <c r="CM69" s="1264"/>
      <c r="CN69" s="1264"/>
      <c r="CO69" s="1264"/>
      <c r="CP69" s="1264"/>
      <c r="CQ69" s="1264"/>
      <c r="CR69" s="1264"/>
      <c r="CS69" s="1264"/>
      <c r="CT69" s="1264"/>
      <c r="CU69" s="1264"/>
      <c r="CV69" s="1264"/>
      <c r="CW69" s="1264"/>
      <c r="CX69" s="1264"/>
      <c r="CY69" s="1264"/>
      <c r="CZ69" s="1264"/>
      <c r="DA69" s="1264"/>
      <c r="DB69" s="1264"/>
      <c r="DC69" s="1265"/>
    </row>
    <row r="70" spans="2:107" ht="13" x14ac:dyDescent="0.2">
      <c r="B70" s="1248"/>
      <c r="H70" s="1290"/>
      <c r="I70" s="1290"/>
      <c r="J70" s="1291"/>
      <c r="K70" s="1291"/>
      <c r="L70" s="1292"/>
      <c r="M70" s="1291"/>
      <c r="N70" s="1292"/>
      <c r="AN70" s="1266"/>
      <c r="AO70" s="1266"/>
      <c r="AP70" s="1266"/>
      <c r="AZ70" s="1266"/>
      <c r="BA70" s="1266"/>
      <c r="BB70" s="1266"/>
      <c r="BL70" s="1266"/>
      <c r="BM70" s="1266"/>
      <c r="BN70" s="1266"/>
      <c r="BX70" s="1266"/>
      <c r="BY70" s="1266"/>
      <c r="BZ70" s="1266"/>
      <c r="CJ70" s="1266"/>
      <c r="CK70" s="1266"/>
      <c r="CL70" s="1266"/>
      <c r="CV70" s="1266"/>
      <c r="CW70" s="1266"/>
      <c r="CX70" s="1266"/>
    </row>
    <row r="71" spans="2:107" ht="13" x14ac:dyDescent="0.2">
      <c r="B71" s="1248"/>
      <c r="G71" s="1293"/>
      <c r="I71" s="1294"/>
      <c r="J71" s="1291"/>
      <c r="K71" s="1291"/>
      <c r="L71" s="1292"/>
      <c r="M71" s="1291"/>
      <c r="N71" s="1292"/>
      <c r="AM71" s="1293"/>
      <c r="AN71" s="1242" t="s">
        <v>599</v>
      </c>
    </row>
    <row r="72" spans="2:107" ht="13" x14ac:dyDescent="0.2">
      <c r="B72" s="1248"/>
      <c r="G72" s="1267"/>
      <c r="H72" s="1267"/>
      <c r="I72" s="1267"/>
      <c r="J72" s="1267"/>
      <c r="K72" s="1268"/>
      <c r="L72" s="1268"/>
      <c r="M72" s="1269"/>
      <c r="N72" s="1269"/>
      <c r="AN72" s="1270"/>
      <c r="AO72" s="1271"/>
      <c r="AP72" s="1271"/>
      <c r="AQ72" s="1271"/>
      <c r="AR72" s="1271"/>
      <c r="AS72" s="1271"/>
      <c r="AT72" s="1271"/>
      <c r="AU72" s="1271"/>
      <c r="AV72" s="1271"/>
      <c r="AW72" s="1271"/>
      <c r="AX72" s="1271"/>
      <c r="AY72" s="1271"/>
      <c r="AZ72" s="1271"/>
      <c r="BA72" s="1271"/>
      <c r="BB72" s="1271"/>
      <c r="BC72" s="1271"/>
      <c r="BD72" s="1271"/>
      <c r="BE72" s="1271"/>
      <c r="BF72" s="1271"/>
      <c r="BG72" s="1271"/>
      <c r="BH72" s="1271"/>
      <c r="BI72" s="1271"/>
      <c r="BJ72" s="1271"/>
      <c r="BK72" s="1271"/>
      <c r="BL72" s="1271"/>
      <c r="BM72" s="1271"/>
      <c r="BN72" s="1271"/>
      <c r="BO72" s="1272"/>
      <c r="BP72" s="1273" t="s">
        <v>557</v>
      </c>
      <c r="BQ72" s="1273"/>
      <c r="BR72" s="1273"/>
      <c r="BS72" s="1273"/>
      <c r="BT72" s="1273"/>
      <c r="BU72" s="1273"/>
      <c r="BV72" s="1273"/>
      <c r="BW72" s="1273"/>
      <c r="BX72" s="1273" t="s">
        <v>558</v>
      </c>
      <c r="BY72" s="1273"/>
      <c r="BZ72" s="1273"/>
      <c r="CA72" s="1273"/>
      <c r="CB72" s="1273"/>
      <c r="CC72" s="1273"/>
      <c r="CD72" s="1273"/>
      <c r="CE72" s="1273"/>
      <c r="CF72" s="1273" t="s">
        <v>559</v>
      </c>
      <c r="CG72" s="1273"/>
      <c r="CH72" s="1273"/>
      <c r="CI72" s="1273"/>
      <c r="CJ72" s="1273"/>
      <c r="CK72" s="1273"/>
      <c r="CL72" s="1273"/>
      <c r="CM72" s="1273"/>
      <c r="CN72" s="1273" t="s">
        <v>560</v>
      </c>
      <c r="CO72" s="1273"/>
      <c r="CP72" s="1273"/>
      <c r="CQ72" s="1273"/>
      <c r="CR72" s="1273"/>
      <c r="CS72" s="1273"/>
      <c r="CT72" s="1273"/>
      <c r="CU72" s="1273"/>
      <c r="CV72" s="1273" t="s">
        <v>561</v>
      </c>
      <c r="CW72" s="1273"/>
      <c r="CX72" s="1273"/>
      <c r="CY72" s="1273"/>
      <c r="CZ72" s="1273"/>
      <c r="DA72" s="1273"/>
      <c r="DB72" s="1273"/>
      <c r="DC72" s="1273"/>
    </row>
    <row r="73" spans="2:107" ht="13" x14ac:dyDescent="0.2">
      <c r="B73" s="1248"/>
      <c r="G73" s="1274"/>
      <c r="H73" s="1274"/>
      <c r="I73" s="1274"/>
      <c r="J73" s="1274"/>
      <c r="K73" s="1295"/>
      <c r="L73" s="1295"/>
      <c r="M73" s="1295"/>
      <c r="N73" s="1295"/>
      <c r="AM73" s="1266"/>
      <c r="AN73" s="1277" t="s">
        <v>600</v>
      </c>
      <c r="AO73" s="1277"/>
      <c r="AP73" s="1277"/>
      <c r="AQ73" s="1277"/>
      <c r="AR73" s="1277"/>
      <c r="AS73" s="1277"/>
      <c r="AT73" s="1277"/>
      <c r="AU73" s="1277"/>
      <c r="AV73" s="1277"/>
      <c r="AW73" s="1277"/>
      <c r="AX73" s="1277"/>
      <c r="AY73" s="1277"/>
      <c r="AZ73" s="1277"/>
      <c r="BA73" s="1277"/>
      <c r="BB73" s="1277" t="s">
        <v>601</v>
      </c>
      <c r="BC73" s="1277"/>
      <c r="BD73" s="1277"/>
      <c r="BE73" s="1277"/>
      <c r="BF73" s="1277"/>
      <c r="BG73" s="1277"/>
      <c r="BH73" s="1277"/>
      <c r="BI73" s="1277"/>
      <c r="BJ73" s="1277"/>
      <c r="BK73" s="1277"/>
      <c r="BL73" s="1277"/>
      <c r="BM73" s="1277"/>
      <c r="BN73" s="1277"/>
      <c r="BO73" s="1277"/>
      <c r="BP73" s="1278">
        <v>119.6</v>
      </c>
      <c r="BQ73" s="1278"/>
      <c r="BR73" s="1278"/>
      <c r="BS73" s="1278"/>
      <c r="BT73" s="1278"/>
      <c r="BU73" s="1278"/>
      <c r="BV73" s="1278"/>
      <c r="BW73" s="1278"/>
      <c r="BX73" s="1278">
        <v>109.6</v>
      </c>
      <c r="BY73" s="1278"/>
      <c r="BZ73" s="1278"/>
      <c r="CA73" s="1278"/>
      <c r="CB73" s="1278"/>
      <c r="CC73" s="1278"/>
      <c r="CD73" s="1278"/>
      <c r="CE73" s="1278"/>
      <c r="CF73" s="1278">
        <v>100.9</v>
      </c>
      <c r="CG73" s="1278"/>
      <c r="CH73" s="1278"/>
      <c r="CI73" s="1278"/>
      <c r="CJ73" s="1278"/>
      <c r="CK73" s="1278"/>
      <c r="CL73" s="1278"/>
      <c r="CM73" s="1278"/>
      <c r="CN73" s="1278">
        <v>101.3</v>
      </c>
      <c r="CO73" s="1278"/>
      <c r="CP73" s="1278"/>
      <c r="CQ73" s="1278"/>
      <c r="CR73" s="1278"/>
      <c r="CS73" s="1278"/>
      <c r="CT73" s="1278"/>
      <c r="CU73" s="1278"/>
      <c r="CV73" s="1278">
        <v>79.3</v>
      </c>
      <c r="CW73" s="1278"/>
      <c r="CX73" s="1278"/>
      <c r="CY73" s="1278"/>
      <c r="CZ73" s="1278"/>
      <c r="DA73" s="1278"/>
      <c r="DB73" s="1278"/>
      <c r="DC73" s="1278"/>
    </row>
    <row r="74" spans="2:107" ht="13" x14ac:dyDescent="0.2">
      <c r="B74" s="1248"/>
      <c r="G74" s="1274"/>
      <c r="H74" s="1274"/>
      <c r="I74" s="1274"/>
      <c r="J74" s="1274"/>
      <c r="K74" s="1295"/>
      <c r="L74" s="1295"/>
      <c r="M74" s="1295"/>
      <c r="N74" s="1295"/>
      <c r="AM74" s="1266"/>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ht="13" x14ac:dyDescent="0.2">
      <c r="B75" s="1248"/>
      <c r="G75" s="1274"/>
      <c r="H75" s="1274"/>
      <c r="I75" s="1267"/>
      <c r="J75" s="1267"/>
      <c r="K75" s="1276"/>
      <c r="L75" s="1276"/>
      <c r="M75" s="1276"/>
      <c r="N75" s="1276"/>
      <c r="AM75" s="1266"/>
      <c r="AN75" s="1277"/>
      <c r="AO75" s="1277"/>
      <c r="AP75" s="1277"/>
      <c r="AQ75" s="1277"/>
      <c r="AR75" s="1277"/>
      <c r="AS75" s="1277"/>
      <c r="AT75" s="1277"/>
      <c r="AU75" s="1277"/>
      <c r="AV75" s="1277"/>
      <c r="AW75" s="1277"/>
      <c r="AX75" s="1277"/>
      <c r="AY75" s="1277"/>
      <c r="AZ75" s="1277"/>
      <c r="BA75" s="1277"/>
      <c r="BB75" s="1277" t="s">
        <v>606</v>
      </c>
      <c r="BC75" s="1277"/>
      <c r="BD75" s="1277"/>
      <c r="BE75" s="1277"/>
      <c r="BF75" s="1277"/>
      <c r="BG75" s="1277"/>
      <c r="BH75" s="1277"/>
      <c r="BI75" s="1277"/>
      <c r="BJ75" s="1277"/>
      <c r="BK75" s="1277"/>
      <c r="BL75" s="1277"/>
      <c r="BM75" s="1277"/>
      <c r="BN75" s="1277"/>
      <c r="BO75" s="1277"/>
      <c r="BP75" s="1278">
        <v>13.4</v>
      </c>
      <c r="BQ75" s="1278"/>
      <c r="BR75" s="1278"/>
      <c r="BS75" s="1278"/>
      <c r="BT75" s="1278"/>
      <c r="BU75" s="1278"/>
      <c r="BV75" s="1278"/>
      <c r="BW75" s="1278"/>
      <c r="BX75" s="1278">
        <v>13.7</v>
      </c>
      <c r="BY75" s="1278"/>
      <c r="BZ75" s="1278"/>
      <c r="CA75" s="1278"/>
      <c r="CB75" s="1278"/>
      <c r="CC75" s="1278"/>
      <c r="CD75" s="1278"/>
      <c r="CE75" s="1278"/>
      <c r="CF75" s="1278">
        <v>13.7</v>
      </c>
      <c r="CG75" s="1278"/>
      <c r="CH75" s="1278"/>
      <c r="CI75" s="1278"/>
      <c r="CJ75" s="1278"/>
      <c r="CK75" s="1278"/>
      <c r="CL75" s="1278"/>
      <c r="CM75" s="1278"/>
      <c r="CN75" s="1278">
        <v>12.9</v>
      </c>
      <c r="CO75" s="1278"/>
      <c r="CP75" s="1278"/>
      <c r="CQ75" s="1278"/>
      <c r="CR75" s="1278"/>
      <c r="CS75" s="1278"/>
      <c r="CT75" s="1278"/>
      <c r="CU75" s="1278"/>
      <c r="CV75" s="1278">
        <v>12</v>
      </c>
      <c r="CW75" s="1278"/>
      <c r="CX75" s="1278"/>
      <c r="CY75" s="1278"/>
      <c r="CZ75" s="1278"/>
      <c r="DA75" s="1278"/>
      <c r="DB75" s="1278"/>
      <c r="DC75" s="1278"/>
    </row>
    <row r="76" spans="2:107" ht="13" x14ac:dyDescent="0.2">
      <c r="B76" s="1248"/>
      <c r="G76" s="1274"/>
      <c r="H76" s="1274"/>
      <c r="I76" s="1267"/>
      <c r="J76" s="1267"/>
      <c r="K76" s="1276"/>
      <c r="L76" s="1276"/>
      <c r="M76" s="1276"/>
      <c r="N76" s="1276"/>
      <c r="AM76" s="1266"/>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ht="13" x14ac:dyDescent="0.2">
      <c r="B77" s="1248"/>
      <c r="G77" s="1267"/>
      <c r="H77" s="1267"/>
      <c r="I77" s="1267"/>
      <c r="J77" s="1267"/>
      <c r="K77" s="1295"/>
      <c r="L77" s="1295"/>
      <c r="M77" s="1295"/>
      <c r="N77" s="1295"/>
      <c r="AN77" s="1273" t="s">
        <v>603</v>
      </c>
      <c r="AO77" s="1273"/>
      <c r="AP77" s="1273"/>
      <c r="AQ77" s="1273"/>
      <c r="AR77" s="1273"/>
      <c r="AS77" s="1273"/>
      <c r="AT77" s="1273"/>
      <c r="AU77" s="1273"/>
      <c r="AV77" s="1273"/>
      <c r="AW77" s="1273"/>
      <c r="AX77" s="1273"/>
      <c r="AY77" s="1273"/>
      <c r="AZ77" s="1273"/>
      <c r="BA77" s="1273"/>
      <c r="BB77" s="1277" t="s">
        <v>601</v>
      </c>
      <c r="BC77" s="1277"/>
      <c r="BD77" s="1277"/>
      <c r="BE77" s="1277"/>
      <c r="BF77" s="1277"/>
      <c r="BG77" s="1277"/>
      <c r="BH77" s="1277"/>
      <c r="BI77" s="1277"/>
      <c r="BJ77" s="1277"/>
      <c r="BK77" s="1277"/>
      <c r="BL77" s="1277"/>
      <c r="BM77" s="1277"/>
      <c r="BN77" s="1277"/>
      <c r="BO77" s="1277"/>
      <c r="BP77" s="1278">
        <v>37.700000000000003</v>
      </c>
      <c r="BQ77" s="1278"/>
      <c r="BR77" s="1278"/>
      <c r="BS77" s="1278"/>
      <c r="BT77" s="1278"/>
      <c r="BU77" s="1278"/>
      <c r="BV77" s="1278"/>
      <c r="BW77" s="1278"/>
      <c r="BX77" s="1278">
        <v>37.9</v>
      </c>
      <c r="BY77" s="1278"/>
      <c r="BZ77" s="1278"/>
      <c r="CA77" s="1278"/>
      <c r="CB77" s="1278"/>
      <c r="CC77" s="1278"/>
      <c r="CD77" s="1278"/>
      <c r="CE77" s="1278"/>
      <c r="CF77" s="1278">
        <v>38.700000000000003</v>
      </c>
      <c r="CG77" s="1278"/>
      <c r="CH77" s="1278"/>
      <c r="CI77" s="1278"/>
      <c r="CJ77" s="1278"/>
      <c r="CK77" s="1278"/>
      <c r="CL77" s="1278"/>
      <c r="CM77" s="1278"/>
      <c r="CN77" s="1278">
        <v>32.5</v>
      </c>
      <c r="CO77" s="1278"/>
      <c r="CP77" s="1278"/>
      <c r="CQ77" s="1278"/>
      <c r="CR77" s="1278"/>
      <c r="CS77" s="1278"/>
      <c r="CT77" s="1278"/>
      <c r="CU77" s="1278"/>
      <c r="CV77" s="1278">
        <v>23</v>
      </c>
      <c r="CW77" s="1278"/>
      <c r="CX77" s="1278"/>
      <c r="CY77" s="1278"/>
      <c r="CZ77" s="1278"/>
      <c r="DA77" s="1278"/>
      <c r="DB77" s="1278"/>
      <c r="DC77" s="1278"/>
    </row>
    <row r="78" spans="2:107" ht="13" x14ac:dyDescent="0.2">
      <c r="B78" s="1248"/>
      <c r="G78" s="1267"/>
      <c r="H78" s="1267"/>
      <c r="I78" s="1267"/>
      <c r="J78" s="1267"/>
      <c r="K78" s="1295"/>
      <c r="L78" s="1295"/>
      <c r="M78" s="1295"/>
      <c r="N78" s="1295"/>
      <c r="AN78" s="1273"/>
      <c r="AO78" s="1273"/>
      <c r="AP78" s="1273"/>
      <c r="AQ78" s="1273"/>
      <c r="AR78" s="1273"/>
      <c r="AS78" s="1273"/>
      <c r="AT78" s="1273"/>
      <c r="AU78" s="1273"/>
      <c r="AV78" s="1273"/>
      <c r="AW78" s="1273"/>
      <c r="AX78" s="1273"/>
      <c r="AY78" s="1273"/>
      <c r="AZ78" s="1273"/>
      <c r="BA78" s="1273"/>
      <c r="BB78" s="1277"/>
      <c r="BC78" s="1277"/>
      <c r="BD78" s="1277"/>
      <c r="BE78" s="1277"/>
      <c r="BF78" s="1277"/>
      <c r="BG78" s="1277"/>
      <c r="BH78" s="1277"/>
      <c r="BI78" s="1277"/>
      <c r="BJ78" s="1277"/>
      <c r="BK78" s="1277"/>
      <c r="BL78" s="1277"/>
      <c r="BM78" s="1277"/>
      <c r="BN78" s="1277"/>
      <c r="BO78" s="1277"/>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ht="13" x14ac:dyDescent="0.2">
      <c r="B79" s="1248"/>
      <c r="G79" s="1267"/>
      <c r="H79" s="1267"/>
      <c r="I79" s="1280"/>
      <c r="J79" s="1280"/>
      <c r="K79" s="1296"/>
      <c r="L79" s="1296"/>
      <c r="M79" s="1296"/>
      <c r="N79" s="1296"/>
      <c r="AN79" s="1273"/>
      <c r="AO79" s="1273"/>
      <c r="AP79" s="1273"/>
      <c r="AQ79" s="1273"/>
      <c r="AR79" s="1273"/>
      <c r="AS79" s="1273"/>
      <c r="AT79" s="1273"/>
      <c r="AU79" s="1273"/>
      <c r="AV79" s="1273"/>
      <c r="AW79" s="1273"/>
      <c r="AX79" s="1273"/>
      <c r="AY79" s="1273"/>
      <c r="AZ79" s="1273"/>
      <c r="BA79" s="1273"/>
      <c r="BB79" s="1277" t="s">
        <v>606</v>
      </c>
      <c r="BC79" s="1277"/>
      <c r="BD79" s="1277"/>
      <c r="BE79" s="1277"/>
      <c r="BF79" s="1277"/>
      <c r="BG79" s="1277"/>
      <c r="BH79" s="1277"/>
      <c r="BI79" s="1277"/>
      <c r="BJ79" s="1277"/>
      <c r="BK79" s="1277"/>
      <c r="BL79" s="1277"/>
      <c r="BM79" s="1277"/>
      <c r="BN79" s="1277"/>
      <c r="BO79" s="1277"/>
      <c r="BP79" s="1278">
        <v>8.9</v>
      </c>
      <c r="BQ79" s="1278"/>
      <c r="BR79" s="1278"/>
      <c r="BS79" s="1278"/>
      <c r="BT79" s="1278"/>
      <c r="BU79" s="1278"/>
      <c r="BV79" s="1278"/>
      <c r="BW79" s="1278"/>
      <c r="BX79" s="1278">
        <v>8.6999999999999993</v>
      </c>
      <c r="BY79" s="1278"/>
      <c r="BZ79" s="1278"/>
      <c r="CA79" s="1278"/>
      <c r="CB79" s="1278"/>
      <c r="CC79" s="1278"/>
      <c r="CD79" s="1278"/>
      <c r="CE79" s="1278"/>
      <c r="CF79" s="1278">
        <v>8.8000000000000007</v>
      </c>
      <c r="CG79" s="1278"/>
      <c r="CH79" s="1278"/>
      <c r="CI79" s="1278"/>
      <c r="CJ79" s="1278"/>
      <c r="CK79" s="1278"/>
      <c r="CL79" s="1278"/>
      <c r="CM79" s="1278"/>
      <c r="CN79" s="1278">
        <v>8.6999999999999993</v>
      </c>
      <c r="CO79" s="1278"/>
      <c r="CP79" s="1278"/>
      <c r="CQ79" s="1278"/>
      <c r="CR79" s="1278"/>
      <c r="CS79" s="1278"/>
      <c r="CT79" s="1278"/>
      <c r="CU79" s="1278"/>
      <c r="CV79" s="1278">
        <v>8.1999999999999993</v>
      </c>
      <c r="CW79" s="1278"/>
      <c r="CX79" s="1278"/>
      <c r="CY79" s="1278"/>
      <c r="CZ79" s="1278"/>
      <c r="DA79" s="1278"/>
      <c r="DB79" s="1278"/>
      <c r="DC79" s="1278"/>
    </row>
    <row r="80" spans="2:107" ht="13" x14ac:dyDescent="0.2">
      <c r="B80" s="1248"/>
      <c r="G80" s="1267"/>
      <c r="H80" s="1267"/>
      <c r="I80" s="1280"/>
      <c r="J80" s="1280"/>
      <c r="K80" s="1296"/>
      <c r="L80" s="1296"/>
      <c r="M80" s="1296"/>
      <c r="N80" s="1296"/>
      <c r="AN80" s="1273"/>
      <c r="AO80" s="1273"/>
      <c r="AP80" s="1273"/>
      <c r="AQ80" s="1273"/>
      <c r="AR80" s="1273"/>
      <c r="AS80" s="1273"/>
      <c r="AT80" s="1273"/>
      <c r="AU80" s="1273"/>
      <c r="AV80" s="1273"/>
      <c r="AW80" s="1273"/>
      <c r="AX80" s="1273"/>
      <c r="AY80" s="1273"/>
      <c r="AZ80" s="1273"/>
      <c r="BA80" s="1273"/>
      <c r="BB80" s="1277"/>
      <c r="BC80" s="1277"/>
      <c r="BD80" s="1277"/>
      <c r="BE80" s="1277"/>
      <c r="BF80" s="1277"/>
      <c r="BG80" s="1277"/>
      <c r="BH80" s="1277"/>
      <c r="BI80" s="1277"/>
      <c r="BJ80" s="1277"/>
      <c r="BK80" s="1277"/>
      <c r="BL80" s="1277"/>
      <c r="BM80" s="1277"/>
      <c r="BN80" s="1277"/>
      <c r="BO80" s="1277"/>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ht="13" x14ac:dyDescent="0.2">
      <c r="B81" s="1248"/>
    </row>
    <row r="82" spans="2:109" ht="16.5" x14ac:dyDescent="0.2">
      <c r="B82" s="1248"/>
      <c r="K82" s="1297"/>
      <c r="L82" s="1297"/>
      <c r="M82" s="1297"/>
      <c r="N82" s="1297"/>
      <c r="AQ82" s="1297"/>
      <c r="AR82" s="1297"/>
      <c r="AS82" s="1297"/>
      <c r="AT82" s="1297"/>
      <c r="BC82" s="1297"/>
      <c r="BD82" s="1297"/>
      <c r="BE82" s="1297"/>
      <c r="BF82" s="1297"/>
      <c r="BO82" s="1297"/>
      <c r="BP82" s="1297"/>
      <c r="BQ82" s="1297"/>
      <c r="BR82" s="1297"/>
      <c r="CA82" s="1297"/>
      <c r="CB82" s="1297"/>
      <c r="CC82" s="1297"/>
      <c r="CD82" s="1297"/>
      <c r="CM82" s="1297"/>
      <c r="CN82" s="1297"/>
      <c r="CO82" s="1297"/>
      <c r="CP82" s="1297"/>
      <c r="CY82" s="1297"/>
      <c r="CZ82" s="1297"/>
      <c r="DA82" s="1297"/>
      <c r="DB82" s="1297"/>
      <c r="DC82" s="1297"/>
    </row>
    <row r="83" spans="2:109" ht="13" x14ac:dyDescent="0.2">
      <c r="B83" s="1250"/>
      <c r="C83" s="1251"/>
      <c r="D83" s="1251"/>
      <c r="E83" s="1251"/>
      <c r="F83" s="1251"/>
      <c r="G83" s="1251"/>
      <c r="H83" s="1251"/>
      <c r="I83" s="1251"/>
      <c r="J83" s="1251"/>
      <c r="K83" s="1251"/>
      <c r="L83" s="1251"/>
      <c r="M83" s="1251"/>
      <c r="N83" s="1251"/>
      <c r="O83" s="1251"/>
      <c r="P83" s="1251"/>
      <c r="Q83" s="1251"/>
      <c r="R83" s="1251"/>
      <c r="S83" s="1251"/>
      <c r="T83" s="1251"/>
      <c r="U83" s="1251"/>
      <c r="V83" s="1251"/>
      <c r="W83" s="1251"/>
      <c r="X83" s="1251"/>
      <c r="Y83" s="1251"/>
      <c r="Z83" s="1251"/>
      <c r="AA83" s="1251"/>
      <c r="AB83" s="1251"/>
      <c r="AC83" s="1251"/>
      <c r="AD83" s="1251"/>
      <c r="AE83" s="1251"/>
      <c r="AF83" s="1251"/>
      <c r="AG83" s="1251"/>
      <c r="AH83" s="1251"/>
      <c r="AI83" s="1251"/>
      <c r="AJ83" s="1251"/>
      <c r="AK83" s="1251"/>
      <c r="AL83" s="1251"/>
      <c r="AM83" s="1251"/>
      <c r="AN83" s="1251"/>
      <c r="AO83" s="1251"/>
      <c r="AP83" s="1251"/>
      <c r="AQ83" s="1251"/>
      <c r="AR83" s="1251"/>
      <c r="AS83" s="1251"/>
      <c r="AT83" s="1251"/>
      <c r="AU83" s="1251"/>
      <c r="AV83" s="1251"/>
      <c r="AW83" s="1251"/>
      <c r="AX83" s="1251"/>
      <c r="AY83" s="1251"/>
      <c r="AZ83" s="1251"/>
      <c r="BA83" s="1251"/>
      <c r="BB83" s="1251"/>
      <c r="BC83" s="1251"/>
      <c r="BD83" s="1251"/>
      <c r="BE83" s="1251"/>
      <c r="BF83" s="1251"/>
      <c r="BG83" s="1251"/>
      <c r="BH83" s="1251"/>
      <c r="BI83" s="1251"/>
      <c r="BJ83" s="1251"/>
      <c r="BK83" s="1251"/>
      <c r="BL83" s="1251"/>
      <c r="BM83" s="1251"/>
      <c r="BN83" s="1251"/>
      <c r="BO83" s="1251"/>
      <c r="BP83" s="1251"/>
      <c r="BQ83" s="1251"/>
      <c r="BR83" s="1251"/>
      <c r="BS83" s="1251"/>
      <c r="BT83" s="1251"/>
      <c r="BU83" s="1251"/>
      <c r="BV83" s="1251"/>
      <c r="BW83" s="1251"/>
      <c r="BX83" s="1251"/>
      <c r="BY83" s="1251"/>
      <c r="BZ83" s="1251"/>
      <c r="CA83" s="1251"/>
      <c r="CB83" s="1251"/>
      <c r="CC83" s="1251"/>
      <c r="CD83" s="1251"/>
      <c r="CE83" s="1251"/>
      <c r="CF83" s="1251"/>
      <c r="CG83" s="1251"/>
      <c r="CH83" s="1251"/>
      <c r="CI83" s="1251"/>
      <c r="CJ83" s="1251"/>
      <c r="CK83" s="1251"/>
      <c r="CL83" s="1251"/>
      <c r="CM83" s="1251"/>
      <c r="CN83" s="1251"/>
      <c r="CO83" s="1251"/>
      <c r="CP83" s="1251"/>
      <c r="CQ83" s="1251"/>
      <c r="CR83" s="1251"/>
      <c r="CS83" s="1251"/>
      <c r="CT83" s="1251"/>
      <c r="CU83" s="1251"/>
      <c r="CV83" s="1251"/>
      <c r="CW83" s="1251"/>
      <c r="CX83" s="1251"/>
      <c r="CY83" s="1251"/>
      <c r="CZ83" s="1251"/>
      <c r="DA83" s="1251"/>
      <c r="DB83" s="1251"/>
      <c r="DC83" s="1251"/>
      <c r="DD83" s="1252"/>
    </row>
    <row r="84" spans="2:109" ht="13" x14ac:dyDescent="0.2">
      <c r="DD84" s="1242"/>
      <c r="DE84" s="1242"/>
    </row>
    <row r="85" spans="2:109" ht="13" x14ac:dyDescent="0.2">
      <c r="DD85" s="1242"/>
      <c r="DE85" s="1242"/>
    </row>
  </sheetData>
  <sheetProtection algorithmName="SHA-512" hashValue="S91m1zuRcxA8NgTCZoO7Kq3SmtyYYcwSxLe/8oepO2xXwG2LVqsx6kyUG3WNSjMseVTAoDMtnwV/jBI633RxpQ==" saltValue="ZdlhWJm/Z/AFsGMlg4eZq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70" workbookViewId="0">
      <selection activeCell="AN65" sqref="AN65:DC69"/>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 x14ac:dyDescent="0.2">
      <c r="S2" s="262"/>
      <c r="AH2" s="262"/>
    </row>
    <row r="3" spans="1: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 x14ac:dyDescent="0.2"/>
    <row r="5" spans="1:34" ht="13" x14ac:dyDescent="0.2"/>
    <row r="6" spans="1:34" ht="13" x14ac:dyDescent="0.2"/>
    <row r="7" spans="1:34" ht="13" x14ac:dyDescent="0.2"/>
    <row r="8" spans="1:34" ht="13" x14ac:dyDescent="0.2"/>
    <row r="9" spans="1:34" ht="13" x14ac:dyDescent="0.2">
      <c r="AH9" s="26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504</v>
      </c>
    </row>
  </sheetData>
  <sheetProtection algorithmName="SHA-512" hashValue="O82jnmnl4VjYebM8f/zhkAteHAbzJsDd07kmW+S4JRcC/FL+z91ReIINgBXQw5nnFr4GxK5vrdVaa6I621fiiw==" saltValue="tjDtJ5gT83xRKgLPhUrYz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T1" zoomScaleNormal="100" zoomScaleSheetLayoutView="55" workbookViewId="0">
      <selection activeCell="BI58" sqref="BI58"/>
    </sheetView>
  </sheetViews>
  <sheetFormatPr defaultColWidth="0" defaultRowHeight="13.5" customHeight="1" zeroHeight="1" x14ac:dyDescent="0.2"/>
  <cols>
    <col min="1" max="34" width="2.453125" style="263" customWidth="1"/>
    <col min="35" max="122" width="2.453125" style="262" customWidth="1"/>
    <col min="123" max="16384" width="2.4531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 x14ac:dyDescent="0.2">
      <c r="S2" s="262"/>
      <c r="AH2" s="262"/>
    </row>
    <row r="3" spans="2:34"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 x14ac:dyDescent="0.2"/>
    <row r="5" spans="2:34" ht="13" x14ac:dyDescent="0.2"/>
    <row r="6" spans="2:34" ht="13" x14ac:dyDescent="0.2"/>
    <row r="7" spans="2:34" ht="13" x14ac:dyDescent="0.2"/>
    <row r="8" spans="2:34" ht="13" x14ac:dyDescent="0.2"/>
    <row r="9" spans="2:34" ht="13" x14ac:dyDescent="0.2">
      <c r="AH9" s="26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2"/>
    </row>
    <row r="18" spans="12:34" ht="13" x14ac:dyDescent="0.2"/>
    <row r="19" spans="12:34" ht="13" x14ac:dyDescent="0.2"/>
    <row r="20" spans="12:34" ht="13" x14ac:dyDescent="0.2">
      <c r="AH20" s="262"/>
    </row>
    <row r="21" spans="12:34" ht="13" x14ac:dyDescent="0.2">
      <c r="AH21" s="262"/>
    </row>
    <row r="22" spans="12:34" ht="13" x14ac:dyDescent="0.2"/>
    <row r="23" spans="12:34" ht="13" x14ac:dyDescent="0.2"/>
    <row r="24" spans="12:34" ht="13" x14ac:dyDescent="0.2">
      <c r="Q24" s="262"/>
    </row>
    <row r="25" spans="12:34" ht="13" x14ac:dyDescent="0.2"/>
    <row r="26" spans="12:34" ht="13" x14ac:dyDescent="0.2"/>
    <row r="27" spans="12:34" ht="13" x14ac:dyDescent="0.2"/>
    <row r="28" spans="12:34" ht="13" x14ac:dyDescent="0.2">
      <c r="O28" s="262"/>
      <c r="T28" s="262"/>
      <c r="AH28" s="262"/>
    </row>
    <row r="29" spans="12:34" ht="13" x14ac:dyDescent="0.2"/>
    <row r="30" spans="12:34" ht="13" x14ac:dyDescent="0.2"/>
    <row r="31" spans="12:34" ht="13" x14ac:dyDescent="0.2">
      <c r="Q31" s="262"/>
    </row>
    <row r="32" spans="12:34" ht="13" x14ac:dyDescent="0.2">
      <c r="L32" s="262"/>
    </row>
    <row r="33" spans="2:34" ht="13" x14ac:dyDescent="0.2">
      <c r="C33" s="262"/>
      <c r="E33" s="262"/>
      <c r="G33" s="262"/>
      <c r="I33" s="262"/>
      <c r="X33" s="262"/>
    </row>
    <row r="34" spans="2:34" ht="13" x14ac:dyDescent="0.2">
      <c r="B34" s="262"/>
      <c r="P34" s="262"/>
      <c r="R34" s="262"/>
      <c r="T34" s="262"/>
    </row>
    <row r="35" spans="2:34" ht="13" x14ac:dyDescent="0.2">
      <c r="D35" s="262"/>
      <c r="W35" s="262"/>
      <c r="AC35" s="262"/>
      <c r="AD35" s="262"/>
      <c r="AE35" s="262"/>
      <c r="AF35" s="262"/>
      <c r="AG35" s="262"/>
      <c r="AH35" s="262"/>
    </row>
    <row r="36" spans="2:34" ht="13" x14ac:dyDescent="0.2">
      <c r="H36" s="262"/>
      <c r="J36" s="262"/>
      <c r="K36" s="262"/>
      <c r="M36" s="262"/>
      <c r="Y36" s="262"/>
      <c r="Z36" s="262"/>
      <c r="AA36" s="262"/>
      <c r="AB36" s="262"/>
      <c r="AC36" s="262"/>
      <c r="AD36" s="262"/>
      <c r="AE36" s="262"/>
      <c r="AF36" s="262"/>
      <c r="AG36" s="262"/>
      <c r="AH36" s="262"/>
    </row>
    <row r="37" spans="2:34" ht="13" x14ac:dyDescent="0.2">
      <c r="AH37" s="262"/>
    </row>
    <row r="38" spans="2:34" ht="13" x14ac:dyDescent="0.2">
      <c r="AG38" s="262"/>
      <c r="AH38" s="262"/>
    </row>
    <row r="39" spans="2:34" ht="13" x14ac:dyDescent="0.2"/>
    <row r="40" spans="2:34" ht="13" x14ac:dyDescent="0.2">
      <c r="X40" s="262"/>
    </row>
    <row r="41" spans="2:34" ht="13" x14ac:dyDescent="0.2">
      <c r="R41" s="262"/>
    </row>
    <row r="42" spans="2:34" ht="13" x14ac:dyDescent="0.2">
      <c r="W42" s="262"/>
    </row>
    <row r="43" spans="2:34" ht="13" x14ac:dyDescent="0.2">
      <c r="Y43" s="262"/>
      <c r="Z43" s="262"/>
      <c r="AA43" s="262"/>
      <c r="AB43" s="262"/>
      <c r="AC43" s="262"/>
      <c r="AD43" s="262"/>
      <c r="AE43" s="262"/>
      <c r="AF43" s="262"/>
      <c r="AG43" s="262"/>
      <c r="AH43" s="262"/>
    </row>
    <row r="44" spans="2:34" ht="13" x14ac:dyDescent="0.2">
      <c r="AH44" s="262"/>
    </row>
    <row r="45" spans="2:34" ht="13" x14ac:dyDescent="0.2">
      <c r="X45" s="262"/>
    </row>
    <row r="46" spans="2:34" ht="13" x14ac:dyDescent="0.2"/>
    <row r="47" spans="2:34" ht="13" x14ac:dyDescent="0.2"/>
    <row r="48" spans="2:34" ht="13" x14ac:dyDescent="0.2">
      <c r="W48" s="262"/>
      <c r="Y48" s="262"/>
      <c r="Z48" s="262"/>
      <c r="AA48" s="262"/>
      <c r="AB48" s="262"/>
      <c r="AC48" s="262"/>
      <c r="AD48" s="262"/>
      <c r="AE48" s="262"/>
      <c r="AF48" s="262"/>
      <c r="AG48" s="262"/>
      <c r="AH48" s="262"/>
    </row>
    <row r="49" spans="28:34" ht="13" x14ac:dyDescent="0.2"/>
    <row r="50" spans="28:34" ht="13" x14ac:dyDescent="0.2">
      <c r="AE50" s="262"/>
      <c r="AF50" s="262"/>
      <c r="AG50" s="262"/>
      <c r="AH50" s="262"/>
    </row>
    <row r="51" spans="28:34" ht="13" x14ac:dyDescent="0.2">
      <c r="AC51" s="262"/>
      <c r="AD51" s="262"/>
      <c r="AE51" s="262"/>
      <c r="AF51" s="262"/>
      <c r="AG51" s="262"/>
      <c r="AH51" s="262"/>
    </row>
    <row r="52" spans="28:34" ht="13" x14ac:dyDescent="0.2"/>
    <row r="53" spans="28:34" ht="13" x14ac:dyDescent="0.2">
      <c r="AF53" s="262"/>
      <c r="AG53" s="262"/>
      <c r="AH53" s="262"/>
    </row>
    <row r="54" spans="28:34" ht="13" x14ac:dyDescent="0.2">
      <c r="AH54" s="262"/>
    </row>
    <row r="55" spans="28:34" ht="13" x14ac:dyDescent="0.2"/>
    <row r="56" spans="28:34" ht="13" x14ac:dyDescent="0.2">
      <c r="AB56" s="262"/>
      <c r="AC56" s="262"/>
      <c r="AD56" s="262"/>
      <c r="AE56" s="262"/>
      <c r="AF56" s="262"/>
      <c r="AG56" s="262"/>
      <c r="AH56" s="262"/>
    </row>
    <row r="57" spans="28:34" ht="13" x14ac:dyDescent="0.2">
      <c r="AH57" s="262"/>
    </row>
    <row r="58" spans="28:34" ht="13" x14ac:dyDescent="0.2">
      <c r="AH58" s="262"/>
    </row>
    <row r="59" spans="28:34" ht="13" x14ac:dyDescent="0.2">
      <c r="AG59" s="262"/>
      <c r="AH59" s="262"/>
    </row>
    <row r="60" spans="28:34" ht="13" x14ac:dyDescent="0.2"/>
    <row r="61" spans="28:34" ht="13" x14ac:dyDescent="0.2"/>
    <row r="62" spans="28:34" ht="13" x14ac:dyDescent="0.2"/>
    <row r="63" spans="28:34" ht="13" x14ac:dyDescent="0.2">
      <c r="AH63" s="262"/>
    </row>
    <row r="64" spans="28:34" ht="13" x14ac:dyDescent="0.2">
      <c r="AG64" s="262"/>
      <c r="AH64" s="262"/>
    </row>
    <row r="65" spans="28:34" ht="13" x14ac:dyDescent="0.2"/>
    <row r="66" spans="28:34" ht="13" x14ac:dyDescent="0.2"/>
    <row r="67" spans="28:34" ht="13" x14ac:dyDescent="0.2"/>
    <row r="68" spans="28:34" ht="13" x14ac:dyDescent="0.2">
      <c r="AB68" s="262"/>
      <c r="AC68" s="262"/>
      <c r="AD68" s="262"/>
      <c r="AE68" s="262"/>
      <c r="AF68" s="262"/>
      <c r="AG68" s="262"/>
      <c r="AH68" s="262"/>
    </row>
    <row r="69" spans="28:34" ht="13" x14ac:dyDescent="0.2">
      <c r="AF69" s="262"/>
      <c r="AG69" s="262"/>
      <c r="AH69" s="262"/>
    </row>
    <row r="70" spans="28:34" ht="13" x14ac:dyDescent="0.2"/>
    <row r="71" spans="28:34" ht="13" x14ac:dyDescent="0.2"/>
    <row r="72" spans="28:34" ht="13" x14ac:dyDescent="0.2"/>
    <row r="73" spans="28:34" ht="13" x14ac:dyDescent="0.2"/>
    <row r="74" spans="28:34" ht="13" x14ac:dyDescent="0.2"/>
    <row r="75" spans="28:34" ht="13" x14ac:dyDescent="0.2">
      <c r="AH75" s="262"/>
    </row>
    <row r="76" spans="28:34" ht="13" x14ac:dyDescent="0.2">
      <c r="AF76" s="262"/>
      <c r="AG76" s="262"/>
      <c r="AH76" s="262"/>
    </row>
    <row r="77" spans="28:34" ht="13" x14ac:dyDescent="0.2">
      <c r="AG77" s="262"/>
      <c r="AH77" s="262"/>
    </row>
    <row r="78" spans="28:34" ht="13" x14ac:dyDescent="0.2"/>
    <row r="79" spans="28:34" ht="13" x14ac:dyDescent="0.2"/>
    <row r="80" spans="28:34" ht="13" x14ac:dyDescent="0.2"/>
    <row r="81" spans="25:34" ht="13" x14ac:dyDescent="0.2"/>
    <row r="82" spans="25:34" ht="13" x14ac:dyDescent="0.2">
      <c r="Y82" s="262"/>
    </row>
    <row r="83" spans="25:34" ht="13" x14ac:dyDescent="0.2">
      <c r="Y83" s="262"/>
      <c r="Z83" s="262"/>
      <c r="AA83" s="262"/>
      <c r="AB83" s="262"/>
      <c r="AC83" s="262"/>
      <c r="AD83" s="262"/>
      <c r="AE83" s="262"/>
      <c r="AF83" s="262"/>
      <c r="AG83" s="262"/>
      <c r="AH83" s="262"/>
    </row>
    <row r="84" spans="25:34" ht="13" x14ac:dyDescent="0.2"/>
    <row r="85" spans="25:34" ht="13" x14ac:dyDescent="0.2"/>
    <row r="86" spans="25:34" ht="13" x14ac:dyDescent="0.2"/>
    <row r="87" spans="25:34" ht="13" x14ac:dyDescent="0.2"/>
    <row r="88" spans="25:34" ht="13" x14ac:dyDescent="0.2">
      <c r="AH88" s="26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504</v>
      </c>
    </row>
  </sheetData>
  <sheetProtection algorithmName="SHA-512" hashValue="GbrsMYjfEWXUWYXa8F0mz3lm8Oyv/txqKkr/I690a7T8LHLtCwEi+I/gd4oYdRDrisBYtspnVwOqHwd9/Q/Gsg==" saltValue="zJPsApBbKzT+Wjg/weVTd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554</v>
      </c>
      <c r="G2" s="148"/>
      <c r="H2" s="149"/>
    </row>
    <row r="3" spans="1:8" x14ac:dyDescent="0.2">
      <c r="A3" s="145" t="s">
        <v>547</v>
      </c>
      <c r="B3" s="150"/>
      <c r="C3" s="151"/>
      <c r="D3" s="152">
        <v>55491</v>
      </c>
      <c r="E3" s="153"/>
      <c r="F3" s="154">
        <v>72656</v>
      </c>
      <c r="G3" s="155"/>
      <c r="H3" s="156"/>
    </row>
    <row r="4" spans="1:8" x14ac:dyDescent="0.2">
      <c r="A4" s="157"/>
      <c r="B4" s="158"/>
      <c r="C4" s="159"/>
      <c r="D4" s="160">
        <v>17082</v>
      </c>
      <c r="E4" s="161"/>
      <c r="F4" s="162">
        <v>36448</v>
      </c>
      <c r="G4" s="163"/>
      <c r="H4" s="164"/>
    </row>
    <row r="5" spans="1:8" x14ac:dyDescent="0.2">
      <c r="A5" s="145" t="s">
        <v>549</v>
      </c>
      <c r="B5" s="150"/>
      <c r="C5" s="151"/>
      <c r="D5" s="152">
        <v>45858</v>
      </c>
      <c r="E5" s="153"/>
      <c r="F5" s="154">
        <v>65080</v>
      </c>
      <c r="G5" s="155"/>
      <c r="H5" s="156"/>
    </row>
    <row r="6" spans="1:8" x14ac:dyDescent="0.2">
      <c r="A6" s="157"/>
      <c r="B6" s="158"/>
      <c r="C6" s="159"/>
      <c r="D6" s="160">
        <v>23207</v>
      </c>
      <c r="E6" s="161"/>
      <c r="F6" s="162">
        <v>38201</v>
      </c>
      <c r="G6" s="163"/>
      <c r="H6" s="164"/>
    </row>
    <row r="7" spans="1:8" x14ac:dyDescent="0.2">
      <c r="A7" s="145" t="s">
        <v>550</v>
      </c>
      <c r="B7" s="150"/>
      <c r="C7" s="151"/>
      <c r="D7" s="152">
        <v>99852</v>
      </c>
      <c r="E7" s="153"/>
      <c r="F7" s="154">
        <v>79288</v>
      </c>
      <c r="G7" s="155"/>
      <c r="H7" s="156"/>
    </row>
    <row r="8" spans="1:8" x14ac:dyDescent="0.2">
      <c r="A8" s="157"/>
      <c r="B8" s="158"/>
      <c r="C8" s="159"/>
      <c r="D8" s="160">
        <v>64696</v>
      </c>
      <c r="E8" s="161"/>
      <c r="F8" s="162">
        <v>41870</v>
      </c>
      <c r="G8" s="163"/>
      <c r="H8" s="164"/>
    </row>
    <row r="9" spans="1:8" x14ac:dyDescent="0.2">
      <c r="A9" s="145" t="s">
        <v>551</v>
      </c>
      <c r="B9" s="150"/>
      <c r="C9" s="151"/>
      <c r="D9" s="152">
        <v>131840</v>
      </c>
      <c r="E9" s="153"/>
      <c r="F9" s="154">
        <v>84962</v>
      </c>
      <c r="G9" s="155"/>
      <c r="H9" s="156"/>
    </row>
    <row r="10" spans="1:8" x14ac:dyDescent="0.2">
      <c r="A10" s="157"/>
      <c r="B10" s="158"/>
      <c r="C10" s="159"/>
      <c r="D10" s="160">
        <v>98233</v>
      </c>
      <c r="E10" s="161"/>
      <c r="F10" s="162">
        <v>42793</v>
      </c>
      <c r="G10" s="163"/>
      <c r="H10" s="164"/>
    </row>
    <row r="11" spans="1:8" x14ac:dyDescent="0.2">
      <c r="A11" s="145" t="s">
        <v>552</v>
      </c>
      <c r="B11" s="150"/>
      <c r="C11" s="151"/>
      <c r="D11" s="152">
        <v>79955</v>
      </c>
      <c r="E11" s="153"/>
      <c r="F11" s="154">
        <v>71279</v>
      </c>
      <c r="G11" s="155"/>
      <c r="H11" s="156"/>
    </row>
    <row r="12" spans="1:8" x14ac:dyDescent="0.2">
      <c r="A12" s="157"/>
      <c r="B12" s="158"/>
      <c r="C12" s="165"/>
      <c r="D12" s="160">
        <v>19068</v>
      </c>
      <c r="E12" s="161"/>
      <c r="F12" s="162">
        <v>36731</v>
      </c>
      <c r="G12" s="163"/>
      <c r="H12" s="164"/>
    </row>
    <row r="13" spans="1:8" x14ac:dyDescent="0.2">
      <c r="A13" s="145"/>
      <c r="B13" s="150"/>
      <c r="C13" s="166"/>
      <c r="D13" s="167">
        <v>82599</v>
      </c>
      <c r="E13" s="168"/>
      <c r="F13" s="169">
        <v>74653</v>
      </c>
      <c r="G13" s="170"/>
      <c r="H13" s="156"/>
    </row>
    <row r="14" spans="1:8" x14ac:dyDescent="0.2">
      <c r="A14" s="157"/>
      <c r="B14" s="158"/>
      <c r="C14" s="159"/>
      <c r="D14" s="160">
        <v>44457</v>
      </c>
      <c r="E14" s="161"/>
      <c r="F14" s="162">
        <v>39209</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5.69</v>
      </c>
      <c r="C19" s="171">
        <f>ROUND(VALUE(SUBSTITUTE(実質収支比率等に係る経年分析!G$48,"▲","-")),2)</f>
        <v>5.97</v>
      </c>
      <c r="D19" s="171">
        <f>ROUND(VALUE(SUBSTITUTE(実質収支比率等に係る経年分析!H$48,"▲","-")),2)</f>
        <v>3.9</v>
      </c>
      <c r="E19" s="171">
        <f>ROUND(VALUE(SUBSTITUTE(実質収支比率等に係る経年分析!I$48,"▲","-")),2)</f>
        <v>6.19</v>
      </c>
      <c r="F19" s="171">
        <f>ROUND(VALUE(SUBSTITUTE(実質収支比率等に係る経年分析!J$48,"▲","-")),2)</f>
        <v>6.82</v>
      </c>
    </row>
    <row r="20" spans="1:11" x14ac:dyDescent="0.2">
      <c r="A20" s="171" t="s">
        <v>55</v>
      </c>
      <c r="B20" s="171">
        <f>ROUND(VALUE(SUBSTITUTE(実質収支比率等に係る経年分析!F$47,"▲","-")),2)</f>
        <v>7.23</v>
      </c>
      <c r="C20" s="171">
        <f>ROUND(VALUE(SUBSTITUTE(実質収支比率等に係る経年分析!G$47,"▲","-")),2)</f>
        <v>7.32</v>
      </c>
      <c r="D20" s="171">
        <f>ROUND(VALUE(SUBSTITUTE(実質収支比率等に係る経年分析!H$47,"▲","-")),2)</f>
        <v>7.37</v>
      </c>
      <c r="E20" s="171">
        <f>ROUND(VALUE(SUBSTITUTE(実質収支比率等に係る経年分析!I$47,"▲","-")),2)</f>
        <v>7.16</v>
      </c>
      <c r="F20" s="171">
        <f>ROUND(VALUE(SUBSTITUTE(実質収支比率等に係る経年分析!J$47,"▲","-")),2)</f>
        <v>6.91</v>
      </c>
    </row>
    <row r="21" spans="1:11" x14ac:dyDescent="0.2">
      <c r="A21" s="171" t="s">
        <v>56</v>
      </c>
      <c r="B21" s="171">
        <f>IF(ISNUMBER(VALUE(SUBSTITUTE(実質収支比率等に係る経年分析!F$49,"▲","-"))),ROUND(VALUE(SUBSTITUTE(実質収支比率等に係る経年分析!F$49,"▲","-")),2),NA())</f>
        <v>1.39</v>
      </c>
      <c r="C21" s="171">
        <f>IF(ISNUMBER(VALUE(SUBSTITUTE(実質収支比率等に係る経年分析!G$49,"▲","-"))),ROUND(VALUE(SUBSTITUTE(実質収支比率等に係る経年分析!G$49,"▲","-")),2),NA())</f>
        <v>0.22</v>
      </c>
      <c r="D21" s="171">
        <f>IF(ISNUMBER(VALUE(SUBSTITUTE(実質収支比率等に係る経年分析!H$49,"▲","-"))),ROUND(VALUE(SUBSTITUTE(実質収支比率等に係る経年分析!H$49,"▲","-")),2),NA())</f>
        <v>8.73</v>
      </c>
      <c r="E21" s="171">
        <f>IF(ISNUMBER(VALUE(SUBSTITUTE(実質収支比率等に係る経年分析!I$49,"▲","-"))),ROUND(VALUE(SUBSTITUTE(実質収支比率等に係る経年分析!I$49,"▲","-")),2),NA())</f>
        <v>2.4</v>
      </c>
      <c r="F21" s="171">
        <f>IF(ISNUMBER(VALUE(SUBSTITUTE(実質収支比率等に係る経年分析!J$49,"▲","-"))),ROUND(VALUE(SUBSTITUTE(実質収支比率等に係る経年分析!J$49,"▲","-")),2),NA())</f>
        <v>12.48</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国民健康保険診療所事業特別会計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公共下水道事業特別会計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v>
      </c>
    </row>
    <row r="33" spans="1:16" x14ac:dyDescent="0.2">
      <c r="A33" s="172" t="str">
        <f>IF(連結実質赤字比率に係る赤字・黒字の構成分析!C$37="",NA(),連結実質赤字比率に係る赤字・黒字の構成分析!C$37)</f>
        <v>農業集落排水事業特別会計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0.11</v>
      </c>
    </row>
    <row r="34" spans="1:16" x14ac:dyDescent="0.2">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1.33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0.43</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5.09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4.17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3.68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3.93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4.3</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5.68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5.97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3.89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6.19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6.81</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1988</v>
      </c>
      <c r="E42" s="173"/>
      <c r="F42" s="173"/>
      <c r="G42" s="173">
        <f>'実質公債費比率（分子）の構造'!L$52</f>
        <v>1973</v>
      </c>
      <c r="H42" s="173"/>
      <c r="I42" s="173"/>
      <c r="J42" s="173">
        <f>'実質公債費比率（分子）の構造'!M$52</f>
        <v>1916</v>
      </c>
      <c r="K42" s="173"/>
      <c r="L42" s="173"/>
      <c r="M42" s="173">
        <f>'実質公債費比率（分子）の構造'!N$52</f>
        <v>1973</v>
      </c>
      <c r="N42" s="173"/>
      <c r="O42" s="173"/>
      <c r="P42" s="173">
        <f>'実質公債費比率（分子）の構造'!O$52</f>
        <v>1852</v>
      </c>
    </row>
    <row r="43" spans="1:16" x14ac:dyDescent="0.2">
      <c r="A43" s="173" t="s">
        <v>18</v>
      </c>
      <c r="B43" s="173" t="str">
        <f>'実質公債費比率（分子）の構造'!K$51</f>
        <v>-</v>
      </c>
      <c r="C43" s="173"/>
      <c r="D43" s="173"/>
      <c r="E43" s="173" t="str">
        <f>'実質公債費比率（分子）の構造'!L$51</f>
        <v>-</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42</v>
      </c>
      <c r="C44" s="173"/>
      <c r="D44" s="173"/>
      <c r="E44" s="173">
        <f>'実質公債費比率（分子）の構造'!L$50</f>
        <v>38</v>
      </c>
      <c r="F44" s="173"/>
      <c r="G44" s="173"/>
      <c r="H44" s="173">
        <f>'実質公債費比率（分子）の構造'!M$50</f>
        <v>27</v>
      </c>
      <c r="I44" s="173"/>
      <c r="J44" s="173"/>
      <c r="K44" s="173">
        <f>'実質公債費比率（分子）の構造'!N$50</f>
        <v>14</v>
      </c>
      <c r="L44" s="173"/>
      <c r="M44" s="173"/>
      <c r="N44" s="173">
        <f>'実質公債費比率（分子）の構造'!O$50</f>
        <v>12</v>
      </c>
      <c r="O44" s="173"/>
      <c r="P44" s="173"/>
    </row>
    <row r="45" spans="1:16" x14ac:dyDescent="0.2">
      <c r="A45" s="173" t="s">
        <v>65</v>
      </c>
      <c r="B45" s="173">
        <f>'実質公債費比率（分子）の構造'!K$49</f>
        <v>133</v>
      </c>
      <c r="C45" s="173"/>
      <c r="D45" s="173"/>
      <c r="E45" s="173">
        <f>'実質公債費比率（分子）の構造'!L$49</f>
        <v>145</v>
      </c>
      <c r="F45" s="173"/>
      <c r="G45" s="173"/>
      <c r="H45" s="173">
        <f>'実質公債費比率（分子）の構造'!M$49</f>
        <v>148</v>
      </c>
      <c r="I45" s="173"/>
      <c r="J45" s="173"/>
      <c r="K45" s="173">
        <f>'実質公債費比率（分子）の構造'!N$49</f>
        <v>123</v>
      </c>
      <c r="L45" s="173"/>
      <c r="M45" s="173"/>
      <c r="N45" s="173">
        <f>'実質公債費比率（分子）の構造'!O$49</f>
        <v>102</v>
      </c>
      <c r="O45" s="173"/>
      <c r="P45" s="173"/>
    </row>
    <row r="46" spans="1:16" x14ac:dyDescent="0.2">
      <c r="A46" s="173" t="s">
        <v>66</v>
      </c>
      <c r="B46" s="173">
        <f>'実質公債費比率（分子）の構造'!K$48</f>
        <v>474</v>
      </c>
      <c r="C46" s="173"/>
      <c r="D46" s="173"/>
      <c r="E46" s="173">
        <f>'実質公債費比率（分子）の構造'!L$48</f>
        <v>465</v>
      </c>
      <c r="F46" s="173"/>
      <c r="G46" s="173"/>
      <c r="H46" s="173">
        <f>'実質公債費比率（分子）の構造'!M$48</f>
        <v>461</v>
      </c>
      <c r="I46" s="173"/>
      <c r="J46" s="173"/>
      <c r="K46" s="173">
        <f>'実質公債費比率（分子）の構造'!N$48</f>
        <v>460</v>
      </c>
      <c r="L46" s="173"/>
      <c r="M46" s="173"/>
      <c r="N46" s="173">
        <f>'実質公債費比率（分子）の構造'!O$48</f>
        <v>474</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2288</v>
      </c>
      <c r="C49" s="173"/>
      <c r="D49" s="173"/>
      <c r="E49" s="173">
        <f>'実質公債費比率（分子）の構造'!L$45</f>
        <v>2286</v>
      </c>
      <c r="F49" s="173"/>
      <c r="G49" s="173"/>
      <c r="H49" s="173">
        <f>'実質公債費比率（分子）の構造'!M$45</f>
        <v>2204</v>
      </c>
      <c r="I49" s="173"/>
      <c r="J49" s="173"/>
      <c r="K49" s="173">
        <f>'実質公債費比率（分子）の構造'!N$45</f>
        <v>2162</v>
      </c>
      <c r="L49" s="173"/>
      <c r="M49" s="173"/>
      <c r="N49" s="173">
        <f>'実質公債費比率（分子）の構造'!O$45</f>
        <v>2123</v>
      </c>
      <c r="O49" s="173"/>
      <c r="P49" s="173"/>
    </row>
    <row r="50" spans="1:16" x14ac:dyDescent="0.2">
      <c r="A50" s="173" t="s">
        <v>70</v>
      </c>
      <c r="B50" s="173" t="e">
        <f>NA()</f>
        <v>#N/A</v>
      </c>
      <c r="C50" s="173">
        <f>IF(ISNUMBER('実質公債費比率（分子）の構造'!K$53),'実質公債費比率（分子）の構造'!K$53,NA())</f>
        <v>949</v>
      </c>
      <c r="D50" s="173" t="e">
        <f>NA()</f>
        <v>#N/A</v>
      </c>
      <c r="E50" s="173" t="e">
        <f>NA()</f>
        <v>#N/A</v>
      </c>
      <c r="F50" s="173">
        <f>IF(ISNUMBER('実質公債費比率（分子）の構造'!L$53),'実質公債費比率（分子）の構造'!L$53,NA())</f>
        <v>961</v>
      </c>
      <c r="G50" s="173" t="e">
        <f>NA()</f>
        <v>#N/A</v>
      </c>
      <c r="H50" s="173" t="e">
        <f>NA()</f>
        <v>#N/A</v>
      </c>
      <c r="I50" s="173">
        <f>IF(ISNUMBER('実質公債費比率（分子）の構造'!M$53),'実質公債費比率（分子）の構造'!M$53,NA())</f>
        <v>924</v>
      </c>
      <c r="J50" s="173" t="e">
        <f>NA()</f>
        <v>#N/A</v>
      </c>
      <c r="K50" s="173" t="e">
        <f>NA()</f>
        <v>#N/A</v>
      </c>
      <c r="L50" s="173">
        <f>IF(ISNUMBER('実質公債費比率（分子）の構造'!N$53),'実質公債費比率（分子）の構造'!N$53,NA())</f>
        <v>786</v>
      </c>
      <c r="M50" s="173" t="e">
        <f>NA()</f>
        <v>#N/A</v>
      </c>
      <c r="N50" s="173" t="e">
        <f>NA()</f>
        <v>#N/A</v>
      </c>
      <c r="O50" s="173">
        <f>IF(ISNUMBER('実質公債費比率（分子）の構造'!O$53),'実質公債費比率（分子）の構造'!O$53,NA())</f>
        <v>859</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43</v>
      </c>
      <c r="B56" s="172"/>
      <c r="C56" s="172"/>
      <c r="D56" s="172">
        <f>'将来負担比率（分子）の構造'!I$52</f>
        <v>18639</v>
      </c>
      <c r="E56" s="172"/>
      <c r="F56" s="172"/>
      <c r="G56" s="172">
        <f>'将来負担比率（分子）の構造'!J$52</f>
        <v>18423</v>
      </c>
      <c r="H56" s="172"/>
      <c r="I56" s="172"/>
      <c r="J56" s="172">
        <f>'将来負担比率（分子）の構造'!K$52</f>
        <v>18691</v>
      </c>
      <c r="K56" s="172"/>
      <c r="L56" s="172"/>
      <c r="M56" s="172">
        <f>'将来負担比率（分子）の構造'!L$52</f>
        <v>19126</v>
      </c>
      <c r="N56" s="172"/>
      <c r="O56" s="172"/>
      <c r="P56" s="172">
        <f>'将来負担比率（分子）の構造'!M$52</f>
        <v>18730</v>
      </c>
    </row>
    <row r="57" spans="1:16" x14ac:dyDescent="0.2">
      <c r="A57" s="172" t="s">
        <v>42</v>
      </c>
      <c r="B57" s="172"/>
      <c r="C57" s="172"/>
      <c r="D57" s="172">
        <f>'将来負担比率（分子）の構造'!I$51</f>
        <v>1927</v>
      </c>
      <c r="E57" s="172"/>
      <c r="F57" s="172"/>
      <c r="G57" s="172">
        <f>'将来負担比率（分子）の構造'!J$51</f>
        <v>1781</v>
      </c>
      <c r="H57" s="172"/>
      <c r="I57" s="172"/>
      <c r="J57" s="172">
        <f>'将来負担比率（分子）の構造'!K$51</f>
        <v>1647</v>
      </c>
      <c r="K57" s="172"/>
      <c r="L57" s="172"/>
      <c r="M57" s="172">
        <f>'将来負担比率（分子）の構造'!L$51</f>
        <v>1557</v>
      </c>
      <c r="N57" s="172"/>
      <c r="O57" s="172"/>
      <c r="P57" s="172">
        <f>'将来負担比率（分子）の構造'!M$51</f>
        <v>1279</v>
      </c>
    </row>
    <row r="58" spans="1:16" x14ac:dyDescent="0.2">
      <c r="A58" s="172" t="s">
        <v>41</v>
      </c>
      <c r="B58" s="172"/>
      <c r="C58" s="172"/>
      <c r="D58" s="172">
        <f>'将来負担比率（分子）の構造'!I$50</f>
        <v>4714</v>
      </c>
      <c r="E58" s="172"/>
      <c r="F58" s="172"/>
      <c r="G58" s="172">
        <f>'将来負担比率（分子）の構造'!J$50</f>
        <v>5038</v>
      </c>
      <c r="H58" s="172"/>
      <c r="I58" s="172"/>
      <c r="J58" s="172">
        <f>'将来負担比率（分子）の構造'!K$50</f>
        <v>4660</v>
      </c>
      <c r="K58" s="172"/>
      <c r="L58" s="172"/>
      <c r="M58" s="172">
        <f>'将来負担比率（分子）の構造'!L$50</f>
        <v>4498</v>
      </c>
      <c r="N58" s="172"/>
      <c r="O58" s="172"/>
      <c r="P58" s="172">
        <f>'将来負担比率（分子）の構造'!M$50</f>
        <v>4514</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2996</v>
      </c>
      <c r="C62" s="172"/>
      <c r="D62" s="172"/>
      <c r="E62" s="172">
        <f>'将来負担比率（分子）の構造'!J$45</f>
        <v>2913</v>
      </c>
      <c r="F62" s="172"/>
      <c r="G62" s="172"/>
      <c r="H62" s="172">
        <f>'将来負担比率（分子）の構造'!K$45</f>
        <v>2895</v>
      </c>
      <c r="I62" s="172"/>
      <c r="J62" s="172"/>
      <c r="K62" s="172">
        <f>'将来負担比率（分子）の構造'!L$45</f>
        <v>2881</v>
      </c>
      <c r="L62" s="172"/>
      <c r="M62" s="172"/>
      <c r="N62" s="172">
        <f>'将来負担比率（分子）の構造'!M$45</f>
        <v>2820</v>
      </c>
      <c r="O62" s="172"/>
      <c r="P62" s="172"/>
    </row>
    <row r="63" spans="1:16" x14ac:dyDescent="0.2">
      <c r="A63" s="172" t="s">
        <v>34</v>
      </c>
      <c r="B63" s="172">
        <f>'将来負担比率（分子）の構造'!I$44</f>
        <v>724</v>
      </c>
      <c r="C63" s="172"/>
      <c r="D63" s="172"/>
      <c r="E63" s="172">
        <f>'将来負担比率（分子）の構造'!J$44</f>
        <v>587</v>
      </c>
      <c r="F63" s="172"/>
      <c r="G63" s="172"/>
      <c r="H63" s="172">
        <f>'将来負担比率（分子）の構造'!K$44</f>
        <v>474</v>
      </c>
      <c r="I63" s="172"/>
      <c r="J63" s="172"/>
      <c r="K63" s="172">
        <f>'将来負担比率（分子）の構造'!L$44</f>
        <v>421</v>
      </c>
      <c r="L63" s="172"/>
      <c r="M63" s="172"/>
      <c r="N63" s="172">
        <f>'将来負担比率（分子）の構造'!M$44</f>
        <v>299</v>
      </c>
      <c r="O63" s="172"/>
      <c r="P63" s="172"/>
    </row>
    <row r="64" spans="1:16" x14ac:dyDescent="0.2">
      <c r="A64" s="172" t="s">
        <v>33</v>
      </c>
      <c r="B64" s="172">
        <f>'将来負担比率（分子）の構造'!I$43</f>
        <v>7359</v>
      </c>
      <c r="C64" s="172"/>
      <c r="D64" s="172"/>
      <c r="E64" s="172">
        <f>'将来負担比率（分子）の構造'!J$43</f>
        <v>7848</v>
      </c>
      <c r="F64" s="172"/>
      <c r="G64" s="172"/>
      <c r="H64" s="172">
        <f>'将来負担比率（分子）の構造'!K$43</f>
        <v>7831</v>
      </c>
      <c r="I64" s="172"/>
      <c r="J64" s="172"/>
      <c r="K64" s="172">
        <f>'将来負担比率（分子）の構造'!L$43</f>
        <v>7835</v>
      </c>
      <c r="L64" s="172"/>
      <c r="M64" s="172"/>
      <c r="N64" s="172">
        <f>'将来負担比率（分子）の構造'!M$43</f>
        <v>7759</v>
      </c>
      <c r="O64" s="172"/>
      <c r="P64" s="172"/>
    </row>
    <row r="65" spans="1:16" x14ac:dyDescent="0.2">
      <c r="A65" s="172" t="s">
        <v>32</v>
      </c>
      <c r="B65" s="172">
        <f>'将来負担比率（分子）の構造'!I$42</f>
        <v>541</v>
      </c>
      <c r="C65" s="172"/>
      <c r="D65" s="172"/>
      <c r="E65" s="172">
        <f>'将来負担比率（分子）の構造'!J$42</f>
        <v>277</v>
      </c>
      <c r="F65" s="172"/>
      <c r="G65" s="172"/>
      <c r="H65" s="172">
        <f>'将来負担比率（分子）の構造'!K$42</f>
        <v>169</v>
      </c>
      <c r="I65" s="172"/>
      <c r="J65" s="172"/>
      <c r="K65" s="172">
        <f>'将来負担比率（分子）の構造'!L$42</f>
        <v>65</v>
      </c>
      <c r="L65" s="172"/>
      <c r="M65" s="172"/>
      <c r="N65" s="172">
        <f>'将来負担比率（分子）の構造'!M$42</f>
        <v>53</v>
      </c>
      <c r="O65" s="172"/>
      <c r="P65" s="172"/>
    </row>
    <row r="66" spans="1:16" x14ac:dyDescent="0.2">
      <c r="A66" s="172" t="s">
        <v>31</v>
      </c>
      <c r="B66" s="172">
        <f>'将来負担比率（分子）の構造'!I$41</f>
        <v>21899</v>
      </c>
      <c r="C66" s="172"/>
      <c r="D66" s="172"/>
      <c r="E66" s="172">
        <f>'将来負担比率（分子）の構造'!J$41</f>
        <v>21124</v>
      </c>
      <c r="F66" s="172"/>
      <c r="G66" s="172"/>
      <c r="H66" s="172">
        <f>'将来負担比率（分子）の構造'!K$41</f>
        <v>20531</v>
      </c>
      <c r="I66" s="172"/>
      <c r="J66" s="172"/>
      <c r="K66" s="172">
        <f>'将来負担比率（分子）の構造'!L$41</f>
        <v>21109</v>
      </c>
      <c r="L66" s="172"/>
      <c r="M66" s="172"/>
      <c r="N66" s="172">
        <f>'将来負担比率（分子）の構造'!M$41</f>
        <v>19483</v>
      </c>
      <c r="O66" s="172"/>
      <c r="P66" s="172"/>
    </row>
    <row r="67" spans="1:16" x14ac:dyDescent="0.2">
      <c r="A67" s="172" t="s">
        <v>74</v>
      </c>
      <c r="B67" s="172" t="e">
        <f>NA()</f>
        <v>#N/A</v>
      </c>
      <c r="C67" s="172">
        <f>IF(ISNUMBER('将来負担比率（分子）の構造'!I$53), IF('将来負担比率（分子）の構造'!I$53 &lt; 0, 0, '将来負担比率（分子）の構造'!I$53), NA())</f>
        <v>8237</v>
      </c>
      <c r="D67" s="172" t="e">
        <f>NA()</f>
        <v>#N/A</v>
      </c>
      <c r="E67" s="172" t="e">
        <f>NA()</f>
        <v>#N/A</v>
      </c>
      <c r="F67" s="172">
        <f>IF(ISNUMBER('将来負担比率（分子）の構造'!J$53), IF('将来負担比率（分子）の構造'!J$53 &lt; 0, 0, '将来負担比率（分子）の構造'!J$53), NA())</f>
        <v>7506</v>
      </c>
      <c r="G67" s="172" t="e">
        <f>NA()</f>
        <v>#N/A</v>
      </c>
      <c r="H67" s="172" t="e">
        <f>NA()</f>
        <v>#N/A</v>
      </c>
      <c r="I67" s="172">
        <f>IF(ISNUMBER('将来負担比率（分子）の構造'!K$53), IF('将来負担比率（分子）の構造'!K$53 &lt; 0, 0, '将来負担比率（分子）の構造'!K$53), NA())</f>
        <v>6902</v>
      </c>
      <c r="J67" s="172" t="e">
        <f>NA()</f>
        <v>#N/A</v>
      </c>
      <c r="K67" s="172" t="e">
        <f>NA()</f>
        <v>#N/A</v>
      </c>
      <c r="L67" s="172">
        <f>IF(ISNUMBER('将来負担比率（分子）の構造'!L$53), IF('将来負担比率（分子）の構造'!L$53 &lt; 0, 0, '将来負担比率（分子）の構造'!L$53), NA())</f>
        <v>7131</v>
      </c>
      <c r="M67" s="172" t="e">
        <f>NA()</f>
        <v>#N/A</v>
      </c>
      <c r="N67" s="172" t="e">
        <f>NA()</f>
        <v>#N/A</v>
      </c>
      <c r="O67" s="172">
        <f>IF(ISNUMBER('将来負担比率（分子）の構造'!M$53), IF('将来負担比率（分子）の構造'!M$53 &lt; 0, 0, '将来負担比率（分子）の構造'!M$53), NA())</f>
        <v>5889</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635</v>
      </c>
      <c r="C72" s="176">
        <f>基金残高に係る経年分析!G55</f>
        <v>637</v>
      </c>
      <c r="D72" s="176">
        <f>基金残高に係る経年分析!H55</f>
        <v>635</v>
      </c>
    </row>
    <row r="73" spans="1:16" x14ac:dyDescent="0.2">
      <c r="A73" s="175" t="s">
        <v>77</v>
      </c>
      <c r="B73" s="176">
        <f>基金残高に係る経年分析!F56</f>
        <v>1753</v>
      </c>
      <c r="C73" s="176">
        <f>基金残高に係る経年分析!G56</f>
        <v>2055</v>
      </c>
      <c r="D73" s="176">
        <f>基金残高に係る経年分析!H56</f>
        <v>2050</v>
      </c>
    </row>
    <row r="74" spans="1:16" x14ac:dyDescent="0.2">
      <c r="A74" s="175" t="s">
        <v>78</v>
      </c>
      <c r="B74" s="176">
        <f>基金残高に係る経年分析!F57</f>
        <v>3136</v>
      </c>
      <c r="C74" s="176">
        <f>基金残高に係る経年分析!G57</f>
        <v>2716</v>
      </c>
      <c r="D74" s="176">
        <f>基金残高に係る経年分析!H57</f>
        <v>2751</v>
      </c>
    </row>
  </sheetData>
  <sheetProtection algorithmName="SHA-512" hashValue="jp3rG/T/lXHylUhF71iZA/67NGQhFvPq3ps6XlR5sbzlIT1lxONHhyp7f80QAYaNvLRWK6lTJExDPq8HaLOKOw==" saltValue="vKjnOgJC5lnQScJb2XIYJ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9"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220</v>
      </c>
      <c r="DI1" s="746"/>
      <c r="DJ1" s="746"/>
      <c r="DK1" s="746"/>
      <c r="DL1" s="746"/>
      <c r="DM1" s="746"/>
      <c r="DN1" s="747"/>
      <c r="DO1" s="212"/>
      <c r="DP1" s="745" t="s">
        <v>221</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2">
      <c r="B2" s="213" t="s">
        <v>222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7" t="s">
        <v>223</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224</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225</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2">
      <c r="B4" s="687" t="s">
        <v>1</v>
      </c>
      <c r="C4" s="688"/>
      <c r="D4" s="688"/>
      <c r="E4" s="688"/>
      <c r="F4" s="688"/>
      <c r="G4" s="688"/>
      <c r="H4" s="688"/>
      <c r="I4" s="688"/>
      <c r="J4" s="688"/>
      <c r="K4" s="688"/>
      <c r="L4" s="688"/>
      <c r="M4" s="688"/>
      <c r="N4" s="688"/>
      <c r="O4" s="688"/>
      <c r="P4" s="688"/>
      <c r="Q4" s="689"/>
      <c r="R4" s="687" t="s">
        <v>226</v>
      </c>
      <c r="S4" s="688"/>
      <c r="T4" s="688"/>
      <c r="U4" s="688"/>
      <c r="V4" s="688"/>
      <c r="W4" s="688"/>
      <c r="X4" s="688"/>
      <c r="Y4" s="689"/>
      <c r="Z4" s="687" t="s">
        <v>227</v>
      </c>
      <c r="AA4" s="688"/>
      <c r="AB4" s="688"/>
      <c r="AC4" s="689"/>
      <c r="AD4" s="687" t="s">
        <v>228</v>
      </c>
      <c r="AE4" s="688"/>
      <c r="AF4" s="688"/>
      <c r="AG4" s="688"/>
      <c r="AH4" s="688"/>
      <c r="AI4" s="688"/>
      <c r="AJ4" s="688"/>
      <c r="AK4" s="689"/>
      <c r="AL4" s="687" t="s">
        <v>227</v>
      </c>
      <c r="AM4" s="688"/>
      <c r="AN4" s="688"/>
      <c r="AO4" s="689"/>
      <c r="AP4" s="748" t="s">
        <v>229</v>
      </c>
      <c r="AQ4" s="748"/>
      <c r="AR4" s="748"/>
      <c r="AS4" s="748"/>
      <c r="AT4" s="748"/>
      <c r="AU4" s="748"/>
      <c r="AV4" s="748"/>
      <c r="AW4" s="748"/>
      <c r="AX4" s="748"/>
      <c r="AY4" s="748"/>
      <c r="AZ4" s="748"/>
      <c r="BA4" s="748"/>
      <c r="BB4" s="748"/>
      <c r="BC4" s="748"/>
      <c r="BD4" s="748"/>
      <c r="BE4" s="748"/>
      <c r="BF4" s="748"/>
      <c r="BG4" s="748" t="s">
        <v>230</v>
      </c>
      <c r="BH4" s="748"/>
      <c r="BI4" s="748"/>
      <c r="BJ4" s="748"/>
      <c r="BK4" s="748"/>
      <c r="BL4" s="748"/>
      <c r="BM4" s="748"/>
      <c r="BN4" s="748"/>
      <c r="BO4" s="748" t="s">
        <v>227</v>
      </c>
      <c r="BP4" s="748"/>
      <c r="BQ4" s="748"/>
      <c r="BR4" s="748"/>
      <c r="BS4" s="748" t="s">
        <v>231</v>
      </c>
      <c r="BT4" s="748"/>
      <c r="BU4" s="748"/>
      <c r="BV4" s="748"/>
      <c r="BW4" s="748"/>
      <c r="BX4" s="748"/>
      <c r="BY4" s="748"/>
      <c r="BZ4" s="748"/>
      <c r="CA4" s="748"/>
      <c r="CB4" s="748"/>
      <c r="CD4" s="730" t="s">
        <v>232</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2">
      <c r="B5" s="694" t="s">
        <v>233</v>
      </c>
      <c r="C5" s="695"/>
      <c r="D5" s="695"/>
      <c r="E5" s="695"/>
      <c r="F5" s="695"/>
      <c r="G5" s="695"/>
      <c r="H5" s="695"/>
      <c r="I5" s="695"/>
      <c r="J5" s="695"/>
      <c r="K5" s="695"/>
      <c r="L5" s="695"/>
      <c r="M5" s="695"/>
      <c r="N5" s="695"/>
      <c r="O5" s="695"/>
      <c r="P5" s="695"/>
      <c r="Q5" s="696"/>
      <c r="R5" s="681">
        <v>2837031</v>
      </c>
      <c r="S5" s="682"/>
      <c r="T5" s="682"/>
      <c r="U5" s="682"/>
      <c r="V5" s="682"/>
      <c r="W5" s="682"/>
      <c r="X5" s="682"/>
      <c r="Y5" s="725"/>
      <c r="Z5" s="743">
        <v>15.2</v>
      </c>
      <c r="AA5" s="743"/>
      <c r="AB5" s="743"/>
      <c r="AC5" s="743"/>
      <c r="AD5" s="744">
        <v>2837031</v>
      </c>
      <c r="AE5" s="744"/>
      <c r="AF5" s="744"/>
      <c r="AG5" s="744"/>
      <c r="AH5" s="744"/>
      <c r="AI5" s="744"/>
      <c r="AJ5" s="744"/>
      <c r="AK5" s="744"/>
      <c r="AL5" s="726">
        <v>30.7</v>
      </c>
      <c r="AM5" s="699"/>
      <c r="AN5" s="699"/>
      <c r="AO5" s="727"/>
      <c r="AP5" s="694" t="s">
        <v>234</v>
      </c>
      <c r="AQ5" s="695"/>
      <c r="AR5" s="695"/>
      <c r="AS5" s="695"/>
      <c r="AT5" s="695"/>
      <c r="AU5" s="695"/>
      <c r="AV5" s="695"/>
      <c r="AW5" s="695"/>
      <c r="AX5" s="695"/>
      <c r="AY5" s="695"/>
      <c r="AZ5" s="695"/>
      <c r="BA5" s="695"/>
      <c r="BB5" s="695"/>
      <c r="BC5" s="695"/>
      <c r="BD5" s="695"/>
      <c r="BE5" s="695"/>
      <c r="BF5" s="696"/>
      <c r="BG5" s="628">
        <v>2833143</v>
      </c>
      <c r="BH5" s="629"/>
      <c r="BI5" s="629"/>
      <c r="BJ5" s="629"/>
      <c r="BK5" s="629"/>
      <c r="BL5" s="629"/>
      <c r="BM5" s="629"/>
      <c r="BN5" s="630"/>
      <c r="BO5" s="655">
        <v>99.9</v>
      </c>
      <c r="BP5" s="655"/>
      <c r="BQ5" s="655"/>
      <c r="BR5" s="655"/>
      <c r="BS5" s="656">
        <v>181393</v>
      </c>
      <c r="BT5" s="656"/>
      <c r="BU5" s="656"/>
      <c r="BV5" s="656"/>
      <c r="BW5" s="656"/>
      <c r="BX5" s="656"/>
      <c r="BY5" s="656"/>
      <c r="BZ5" s="656"/>
      <c r="CA5" s="656"/>
      <c r="CB5" s="714"/>
      <c r="CD5" s="730" t="s">
        <v>229</v>
      </c>
      <c r="CE5" s="731"/>
      <c r="CF5" s="731"/>
      <c r="CG5" s="731"/>
      <c r="CH5" s="731"/>
      <c r="CI5" s="731"/>
      <c r="CJ5" s="731"/>
      <c r="CK5" s="731"/>
      <c r="CL5" s="731"/>
      <c r="CM5" s="731"/>
      <c r="CN5" s="731"/>
      <c r="CO5" s="731"/>
      <c r="CP5" s="731"/>
      <c r="CQ5" s="732"/>
      <c r="CR5" s="730" t="s">
        <v>235</v>
      </c>
      <c r="CS5" s="731"/>
      <c r="CT5" s="731"/>
      <c r="CU5" s="731"/>
      <c r="CV5" s="731"/>
      <c r="CW5" s="731"/>
      <c r="CX5" s="731"/>
      <c r="CY5" s="732"/>
      <c r="CZ5" s="730" t="s">
        <v>227</v>
      </c>
      <c r="DA5" s="731"/>
      <c r="DB5" s="731"/>
      <c r="DC5" s="732"/>
      <c r="DD5" s="730" t="s">
        <v>236</v>
      </c>
      <c r="DE5" s="731"/>
      <c r="DF5" s="731"/>
      <c r="DG5" s="731"/>
      <c r="DH5" s="731"/>
      <c r="DI5" s="731"/>
      <c r="DJ5" s="731"/>
      <c r="DK5" s="731"/>
      <c r="DL5" s="731"/>
      <c r="DM5" s="731"/>
      <c r="DN5" s="731"/>
      <c r="DO5" s="731"/>
      <c r="DP5" s="732"/>
      <c r="DQ5" s="730" t="s">
        <v>237</v>
      </c>
      <c r="DR5" s="731"/>
      <c r="DS5" s="731"/>
      <c r="DT5" s="731"/>
      <c r="DU5" s="731"/>
      <c r="DV5" s="731"/>
      <c r="DW5" s="731"/>
      <c r="DX5" s="731"/>
      <c r="DY5" s="731"/>
      <c r="DZ5" s="731"/>
      <c r="EA5" s="731"/>
      <c r="EB5" s="731"/>
      <c r="EC5" s="732"/>
    </row>
    <row r="6" spans="2:143" ht="11.25" customHeight="1" x14ac:dyDescent="0.2">
      <c r="B6" s="625" t="s">
        <v>238</v>
      </c>
      <c r="C6" s="626"/>
      <c r="D6" s="626"/>
      <c r="E6" s="626"/>
      <c r="F6" s="626"/>
      <c r="G6" s="626"/>
      <c r="H6" s="626"/>
      <c r="I6" s="626"/>
      <c r="J6" s="626"/>
      <c r="K6" s="626"/>
      <c r="L6" s="626"/>
      <c r="M6" s="626"/>
      <c r="N6" s="626"/>
      <c r="O6" s="626"/>
      <c r="P6" s="626"/>
      <c r="Q6" s="627"/>
      <c r="R6" s="628">
        <v>163549</v>
      </c>
      <c r="S6" s="629"/>
      <c r="T6" s="629"/>
      <c r="U6" s="629"/>
      <c r="V6" s="629"/>
      <c r="W6" s="629"/>
      <c r="X6" s="629"/>
      <c r="Y6" s="630"/>
      <c r="Z6" s="655">
        <v>0.9</v>
      </c>
      <c r="AA6" s="655"/>
      <c r="AB6" s="655"/>
      <c r="AC6" s="655"/>
      <c r="AD6" s="656">
        <v>163549</v>
      </c>
      <c r="AE6" s="656"/>
      <c r="AF6" s="656"/>
      <c r="AG6" s="656"/>
      <c r="AH6" s="656"/>
      <c r="AI6" s="656"/>
      <c r="AJ6" s="656"/>
      <c r="AK6" s="656"/>
      <c r="AL6" s="631">
        <v>1.8</v>
      </c>
      <c r="AM6" s="632"/>
      <c r="AN6" s="632"/>
      <c r="AO6" s="657"/>
      <c r="AP6" s="625" t="s">
        <v>239</v>
      </c>
      <c r="AQ6" s="626"/>
      <c r="AR6" s="626"/>
      <c r="AS6" s="626"/>
      <c r="AT6" s="626"/>
      <c r="AU6" s="626"/>
      <c r="AV6" s="626"/>
      <c r="AW6" s="626"/>
      <c r="AX6" s="626"/>
      <c r="AY6" s="626"/>
      <c r="AZ6" s="626"/>
      <c r="BA6" s="626"/>
      <c r="BB6" s="626"/>
      <c r="BC6" s="626"/>
      <c r="BD6" s="626"/>
      <c r="BE6" s="626"/>
      <c r="BF6" s="627"/>
      <c r="BG6" s="628">
        <v>2833143</v>
      </c>
      <c r="BH6" s="629"/>
      <c r="BI6" s="629"/>
      <c r="BJ6" s="629"/>
      <c r="BK6" s="629"/>
      <c r="BL6" s="629"/>
      <c r="BM6" s="629"/>
      <c r="BN6" s="630"/>
      <c r="BO6" s="655">
        <v>99.9</v>
      </c>
      <c r="BP6" s="655"/>
      <c r="BQ6" s="655"/>
      <c r="BR6" s="655"/>
      <c r="BS6" s="656">
        <v>181393</v>
      </c>
      <c r="BT6" s="656"/>
      <c r="BU6" s="656"/>
      <c r="BV6" s="656"/>
      <c r="BW6" s="656"/>
      <c r="BX6" s="656"/>
      <c r="BY6" s="656"/>
      <c r="BZ6" s="656"/>
      <c r="CA6" s="656"/>
      <c r="CB6" s="714"/>
      <c r="CD6" s="684" t="s">
        <v>240</v>
      </c>
      <c r="CE6" s="685"/>
      <c r="CF6" s="685"/>
      <c r="CG6" s="685"/>
      <c r="CH6" s="685"/>
      <c r="CI6" s="685"/>
      <c r="CJ6" s="685"/>
      <c r="CK6" s="685"/>
      <c r="CL6" s="685"/>
      <c r="CM6" s="685"/>
      <c r="CN6" s="685"/>
      <c r="CO6" s="685"/>
      <c r="CP6" s="685"/>
      <c r="CQ6" s="686"/>
      <c r="CR6" s="628">
        <v>119553</v>
      </c>
      <c r="CS6" s="629"/>
      <c r="CT6" s="629"/>
      <c r="CU6" s="629"/>
      <c r="CV6" s="629"/>
      <c r="CW6" s="629"/>
      <c r="CX6" s="629"/>
      <c r="CY6" s="630"/>
      <c r="CZ6" s="726">
        <v>0.7</v>
      </c>
      <c r="DA6" s="699"/>
      <c r="DB6" s="699"/>
      <c r="DC6" s="729"/>
      <c r="DD6" s="634" t="s">
        <v>138</v>
      </c>
      <c r="DE6" s="629"/>
      <c r="DF6" s="629"/>
      <c r="DG6" s="629"/>
      <c r="DH6" s="629"/>
      <c r="DI6" s="629"/>
      <c r="DJ6" s="629"/>
      <c r="DK6" s="629"/>
      <c r="DL6" s="629"/>
      <c r="DM6" s="629"/>
      <c r="DN6" s="629"/>
      <c r="DO6" s="629"/>
      <c r="DP6" s="630"/>
      <c r="DQ6" s="634">
        <v>119500</v>
      </c>
      <c r="DR6" s="629"/>
      <c r="DS6" s="629"/>
      <c r="DT6" s="629"/>
      <c r="DU6" s="629"/>
      <c r="DV6" s="629"/>
      <c r="DW6" s="629"/>
      <c r="DX6" s="629"/>
      <c r="DY6" s="629"/>
      <c r="DZ6" s="629"/>
      <c r="EA6" s="629"/>
      <c r="EB6" s="629"/>
      <c r="EC6" s="669"/>
    </row>
    <row r="7" spans="2:143" ht="11.25" customHeight="1" x14ac:dyDescent="0.2">
      <c r="B7" s="625" t="s">
        <v>241</v>
      </c>
      <c r="C7" s="626"/>
      <c r="D7" s="626"/>
      <c r="E7" s="626"/>
      <c r="F7" s="626"/>
      <c r="G7" s="626"/>
      <c r="H7" s="626"/>
      <c r="I7" s="626"/>
      <c r="J7" s="626"/>
      <c r="K7" s="626"/>
      <c r="L7" s="626"/>
      <c r="M7" s="626"/>
      <c r="N7" s="626"/>
      <c r="O7" s="626"/>
      <c r="P7" s="626"/>
      <c r="Q7" s="627"/>
      <c r="R7" s="628">
        <v>2921</v>
      </c>
      <c r="S7" s="629"/>
      <c r="T7" s="629"/>
      <c r="U7" s="629"/>
      <c r="V7" s="629"/>
      <c r="W7" s="629"/>
      <c r="X7" s="629"/>
      <c r="Y7" s="630"/>
      <c r="Z7" s="655">
        <v>0</v>
      </c>
      <c r="AA7" s="655"/>
      <c r="AB7" s="655"/>
      <c r="AC7" s="655"/>
      <c r="AD7" s="656">
        <v>2921</v>
      </c>
      <c r="AE7" s="656"/>
      <c r="AF7" s="656"/>
      <c r="AG7" s="656"/>
      <c r="AH7" s="656"/>
      <c r="AI7" s="656"/>
      <c r="AJ7" s="656"/>
      <c r="AK7" s="656"/>
      <c r="AL7" s="631">
        <v>0</v>
      </c>
      <c r="AM7" s="632"/>
      <c r="AN7" s="632"/>
      <c r="AO7" s="657"/>
      <c r="AP7" s="625" t="s">
        <v>242</v>
      </c>
      <c r="AQ7" s="626"/>
      <c r="AR7" s="626"/>
      <c r="AS7" s="626"/>
      <c r="AT7" s="626"/>
      <c r="AU7" s="626"/>
      <c r="AV7" s="626"/>
      <c r="AW7" s="626"/>
      <c r="AX7" s="626"/>
      <c r="AY7" s="626"/>
      <c r="AZ7" s="626"/>
      <c r="BA7" s="626"/>
      <c r="BB7" s="626"/>
      <c r="BC7" s="626"/>
      <c r="BD7" s="626"/>
      <c r="BE7" s="626"/>
      <c r="BF7" s="627"/>
      <c r="BG7" s="628">
        <v>1111323</v>
      </c>
      <c r="BH7" s="629"/>
      <c r="BI7" s="629"/>
      <c r="BJ7" s="629"/>
      <c r="BK7" s="629"/>
      <c r="BL7" s="629"/>
      <c r="BM7" s="629"/>
      <c r="BN7" s="630"/>
      <c r="BO7" s="655">
        <v>39.200000000000003</v>
      </c>
      <c r="BP7" s="655"/>
      <c r="BQ7" s="655"/>
      <c r="BR7" s="655"/>
      <c r="BS7" s="656">
        <v>47293</v>
      </c>
      <c r="BT7" s="656"/>
      <c r="BU7" s="656"/>
      <c r="BV7" s="656"/>
      <c r="BW7" s="656"/>
      <c r="BX7" s="656"/>
      <c r="BY7" s="656"/>
      <c r="BZ7" s="656"/>
      <c r="CA7" s="656"/>
      <c r="CB7" s="714"/>
      <c r="CD7" s="670" t="s">
        <v>243</v>
      </c>
      <c r="CE7" s="667"/>
      <c r="CF7" s="667"/>
      <c r="CG7" s="667"/>
      <c r="CH7" s="667"/>
      <c r="CI7" s="667"/>
      <c r="CJ7" s="667"/>
      <c r="CK7" s="667"/>
      <c r="CL7" s="667"/>
      <c r="CM7" s="667"/>
      <c r="CN7" s="667"/>
      <c r="CO7" s="667"/>
      <c r="CP7" s="667"/>
      <c r="CQ7" s="668"/>
      <c r="CR7" s="628">
        <v>2775209</v>
      </c>
      <c r="CS7" s="629"/>
      <c r="CT7" s="629"/>
      <c r="CU7" s="629"/>
      <c r="CV7" s="629"/>
      <c r="CW7" s="629"/>
      <c r="CX7" s="629"/>
      <c r="CY7" s="630"/>
      <c r="CZ7" s="655">
        <v>15.6</v>
      </c>
      <c r="DA7" s="655"/>
      <c r="DB7" s="655"/>
      <c r="DC7" s="655"/>
      <c r="DD7" s="634">
        <v>619090</v>
      </c>
      <c r="DE7" s="629"/>
      <c r="DF7" s="629"/>
      <c r="DG7" s="629"/>
      <c r="DH7" s="629"/>
      <c r="DI7" s="629"/>
      <c r="DJ7" s="629"/>
      <c r="DK7" s="629"/>
      <c r="DL7" s="629"/>
      <c r="DM7" s="629"/>
      <c r="DN7" s="629"/>
      <c r="DO7" s="629"/>
      <c r="DP7" s="630"/>
      <c r="DQ7" s="634">
        <v>1536566</v>
      </c>
      <c r="DR7" s="629"/>
      <c r="DS7" s="629"/>
      <c r="DT7" s="629"/>
      <c r="DU7" s="629"/>
      <c r="DV7" s="629"/>
      <c r="DW7" s="629"/>
      <c r="DX7" s="629"/>
      <c r="DY7" s="629"/>
      <c r="DZ7" s="629"/>
      <c r="EA7" s="629"/>
      <c r="EB7" s="629"/>
      <c r="EC7" s="669"/>
    </row>
    <row r="8" spans="2:143" ht="11.25" customHeight="1" x14ac:dyDescent="0.2">
      <c r="B8" s="625" t="s">
        <v>244</v>
      </c>
      <c r="C8" s="626"/>
      <c r="D8" s="626"/>
      <c r="E8" s="626"/>
      <c r="F8" s="626"/>
      <c r="G8" s="626"/>
      <c r="H8" s="626"/>
      <c r="I8" s="626"/>
      <c r="J8" s="626"/>
      <c r="K8" s="626"/>
      <c r="L8" s="626"/>
      <c r="M8" s="626"/>
      <c r="N8" s="626"/>
      <c r="O8" s="626"/>
      <c r="P8" s="626"/>
      <c r="Q8" s="627"/>
      <c r="R8" s="628">
        <v>11037</v>
      </c>
      <c r="S8" s="629"/>
      <c r="T8" s="629"/>
      <c r="U8" s="629"/>
      <c r="V8" s="629"/>
      <c r="W8" s="629"/>
      <c r="X8" s="629"/>
      <c r="Y8" s="630"/>
      <c r="Z8" s="655">
        <v>0.1</v>
      </c>
      <c r="AA8" s="655"/>
      <c r="AB8" s="655"/>
      <c r="AC8" s="655"/>
      <c r="AD8" s="656">
        <v>11037</v>
      </c>
      <c r="AE8" s="656"/>
      <c r="AF8" s="656"/>
      <c r="AG8" s="656"/>
      <c r="AH8" s="656"/>
      <c r="AI8" s="656"/>
      <c r="AJ8" s="656"/>
      <c r="AK8" s="656"/>
      <c r="AL8" s="631">
        <v>0.1</v>
      </c>
      <c r="AM8" s="632"/>
      <c r="AN8" s="632"/>
      <c r="AO8" s="657"/>
      <c r="AP8" s="625" t="s">
        <v>245</v>
      </c>
      <c r="AQ8" s="626"/>
      <c r="AR8" s="626"/>
      <c r="AS8" s="626"/>
      <c r="AT8" s="626"/>
      <c r="AU8" s="626"/>
      <c r="AV8" s="626"/>
      <c r="AW8" s="626"/>
      <c r="AX8" s="626"/>
      <c r="AY8" s="626"/>
      <c r="AZ8" s="626"/>
      <c r="BA8" s="626"/>
      <c r="BB8" s="626"/>
      <c r="BC8" s="626"/>
      <c r="BD8" s="626"/>
      <c r="BE8" s="626"/>
      <c r="BF8" s="627"/>
      <c r="BG8" s="628">
        <v>39942</v>
      </c>
      <c r="BH8" s="629"/>
      <c r="BI8" s="629"/>
      <c r="BJ8" s="629"/>
      <c r="BK8" s="629"/>
      <c r="BL8" s="629"/>
      <c r="BM8" s="629"/>
      <c r="BN8" s="630"/>
      <c r="BO8" s="655">
        <v>1.4</v>
      </c>
      <c r="BP8" s="655"/>
      <c r="BQ8" s="655"/>
      <c r="BR8" s="655"/>
      <c r="BS8" s="656" t="s">
        <v>128</v>
      </c>
      <c r="BT8" s="656"/>
      <c r="BU8" s="656"/>
      <c r="BV8" s="656"/>
      <c r="BW8" s="656"/>
      <c r="BX8" s="656"/>
      <c r="BY8" s="656"/>
      <c r="BZ8" s="656"/>
      <c r="CA8" s="656"/>
      <c r="CB8" s="714"/>
      <c r="CD8" s="670" t="s">
        <v>246</v>
      </c>
      <c r="CE8" s="667"/>
      <c r="CF8" s="667"/>
      <c r="CG8" s="667"/>
      <c r="CH8" s="667"/>
      <c r="CI8" s="667"/>
      <c r="CJ8" s="667"/>
      <c r="CK8" s="667"/>
      <c r="CL8" s="667"/>
      <c r="CM8" s="667"/>
      <c r="CN8" s="667"/>
      <c r="CO8" s="667"/>
      <c r="CP8" s="667"/>
      <c r="CQ8" s="668"/>
      <c r="CR8" s="628">
        <v>5745798</v>
      </c>
      <c r="CS8" s="629"/>
      <c r="CT8" s="629"/>
      <c r="CU8" s="629"/>
      <c r="CV8" s="629"/>
      <c r="CW8" s="629"/>
      <c r="CX8" s="629"/>
      <c r="CY8" s="630"/>
      <c r="CZ8" s="655">
        <v>32.200000000000003</v>
      </c>
      <c r="DA8" s="655"/>
      <c r="DB8" s="655"/>
      <c r="DC8" s="655"/>
      <c r="DD8" s="634">
        <v>98046</v>
      </c>
      <c r="DE8" s="629"/>
      <c r="DF8" s="629"/>
      <c r="DG8" s="629"/>
      <c r="DH8" s="629"/>
      <c r="DI8" s="629"/>
      <c r="DJ8" s="629"/>
      <c r="DK8" s="629"/>
      <c r="DL8" s="629"/>
      <c r="DM8" s="629"/>
      <c r="DN8" s="629"/>
      <c r="DO8" s="629"/>
      <c r="DP8" s="630"/>
      <c r="DQ8" s="634">
        <v>2710230</v>
      </c>
      <c r="DR8" s="629"/>
      <c r="DS8" s="629"/>
      <c r="DT8" s="629"/>
      <c r="DU8" s="629"/>
      <c r="DV8" s="629"/>
      <c r="DW8" s="629"/>
      <c r="DX8" s="629"/>
      <c r="DY8" s="629"/>
      <c r="DZ8" s="629"/>
      <c r="EA8" s="629"/>
      <c r="EB8" s="629"/>
      <c r="EC8" s="669"/>
    </row>
    <row r="9" spans="2:143" ht="11.25" customHeight="1" x14ac:dyDescent="0.2">
      <c r="B9" s="625" t="s">
        <v>247</v>
      </c>
      <c r="C9" s="626"/>
      <c r="D9" s="626"/>
      <c r="E9" s="626"/>
      <c r="F9" s="626"/>
      <c r="G9" s="626"/>
      <c r="H9" s="626"/>
      <c r="I9" s="626"/>
      <c r="J9" s="626"/>
      <c r="K9" s="626"/>
      <c r="L9" s="626"/>
      <c r="M9" s="626"/>
      <c r="N9" s="626"/>
      <c r="O9" s="626"/>
      <c r="P9" s="626"/>
      <c r="Q9" s="627"/>
      <c r="R9" s="628">
        <v>10211</v>
      </c>
      <c r="S9" s="629"/>
      <c r="T9" s="629"/>
      <c r="U9" s="629"/>
      <c r="V9" s="629"/>
      <c r="W9" s="629"/>
      <c r="X9" s="629"/>
      <c r="Y9" s="630"/>
      <c r="Z9" s="655">
        <v>0.1</v>
      </c>
      <c r="AA9" s="655"/>
      <c r="AB9" s="655"/>
      <c r="AC9" s="655"/>
      <c r="AD9" s="656">
        <v>10211</v>
      </c>
      <c r="AE9" s="656"/>
      <c r="AF9" s="656"/>
      <c r="AG9" s="656"/>
      <c r="AH9" s="656"/>
      <c r="AI9" s="656"/>
      <c r="AJ9" s="656"/>
      <c r="AK9" s="656"/>
      <c r="AL9" s="631">
        <v>0.1</v>
      </c>
      <c r="AM9" s="632"/>
      <c r="AN9" s="632"/>
      <c r="AO9" s="657"/>
      <c r="AP9" s="625" t="s">
        <v>248</v>
      </c>
      <c r="AQ9" s="626"/>
      <c r="AR9" s="626"/>
      <c r="AS9" s="626"/>
      <c r="AT9" s="626"/>
      <c r="AU9" s="626"/>
      <c r="AV9" s="626"/>
      <c r="AW9" s="626"/>
      <c r="AX9" s="626"/>
      <c r="AY9" s="626"/>
      <c r="AZ9" s="626"/>
      <c r="BA9" s="626"/>
      <c r="BB9" s="626"/>
      <c r="BC9" s="626"/>
      <c r="BD9" s="626"/>
      <c r="BE9" s="626"/>
      <c r="BF9" s="627"/>
      <c r="BG9" s="628">
        <v>872783</v>
      </c>
      <c r="BH9" s="629"/>
      <c r="BI9" s="629"/>
      <c r="BJ9" s="629"/>
      <c r="BK9" s="629"/>
      <c r="BL9" s="629"/>
      <c r="BM9" s="629"/>
      <c r="BN9" s="630"/>
      <c r="BO9" s="655">
        <v>30.8</v>
      </c>
      <c r="BP9" s="655"/>
      <c r="BQ9" s="655"/>
      <c r="BR9" s="655"/>
      <c r="BS9" s="656" t="s">
        <v>138</v>
      </c>
      <c r="BT9" s="656"/>
      <c r="BU9" s="656"/>
      <c r="BV9" s="656"/>
      <c r="BW9" s="656"/>
      <c r="BX9" s="656"/>
      <c r="BY9" s="656"/>
      <c r="BZ9" s="656"/>
      <c r="CA9" s="656"/>
      <c r="CB9" s="714"/>
      <c r="CD9" s="670" t="s">
        <v>249</v>
      </c>
      <c r="CE9" s="667"/>
      <c r="CF9" s="667"/>
      <c r="CG9" s="667"/>
      <c r="CH9" s="667"/>
      <c r="CI9" s="667"/>
      <c r="CJ9" s="667"/>
      <c r="CK9" s="667"/>
      <c r="CL9" s="667"/>
      <c r="CM9" s="667"/>
      <c r="CN9" s="667"/>
      <c r="CO9" s="667"/>
      <c r="CP9" s="667"/>
      <c r="CQ9" s="668"/>
      <c r="CR9" s="628">
        <v>1494107</v>
      </c>
      <c r="CS9" s="629"/>
      <c r="CT9" s="629"/>
      <c r="CU9" s="629"/>
      <c r="CV9" s="629"/>
      <c r="CW9" s="629"/>
      <c r="CX9" s="629"/>
      <c r="CY9" s="630"/>
      <c r="CZ9" s="655">
        <v>8.4</v>
      </c>
      <c r="DA9" s="655"/>
      <c r="DB9" s="655"/>
      <c r="DC9" s="655"/>
      <c r="DD9" s="634">
        <v>150767</v>
      </c>
      <c r="DE9" s="629"/>
      <c r="DF9" s="629"/>
      <c r="DG9" s="629"/>
      <c r="DH9" s="629"/>
      <c r="DI9" s="629"/>
      <c r="DJ9" s="629"/>
      <c r="DK9" s="629"/>
      <c r="DL9" s="629"/>
      <c r="DM9" s="629"/>
      <c r="DN9" s="629"/>
      <c r="DO9" s="629"/>
      <c r="DP9" s="630"/>
      <c r="DQ9" s="634">
        <v>1035588</v>
      </c>
      <c r="DR9" s="629"/>
      <c r="DS9" s="629"/>
      <c r="DT9" s="629"/>
      <c r="DU9" s="629"/>
      <c r="DV9" s="629"/>
      <c r="DW9" s="629"/>
      <c r="DX9" s="629"/>
      <c r="DY9" s="629"/>
      <c r="DZ9" s="629"/>
      <c r="EA9" s="629"/>
      <c r="EB9" s="629"/>
      <c r="EC9" s="669"/>
    </row>
    <row r="10" spans="2:143" ht="11.25" customHeight="1" x14ac:dyDescent="0.2">
      <c r="B10" s="625" t="s">
        <v>250</v>
      </c>
      <c r="C10" s="626"/>
      <c r="D10" s="626"/>
      <c r="E10" s="626"/>
      <c r="F10" s="626"/>
      <c r="G10" s="626"/>
      <c r="H10" s="626"/>
      <c r="I10" s="626"/>
      <c r="J10" s="626"/>
      <c r="K10" s="626"/>
      <c r="L10" s="626"/>
      <c r="M10" s="626"/>
      <c r="N10" s="626"/>
      <c r="O10" s="626"/>
      <c r="P10" s="626"/>
      <c r="Q10" s="627"/>
      <c r="R10" s="628" t="s">
        <v>128</v>
      </c>
      <c r="S10" s="629"/>
      <c r="T10" s="629"/>
      <c r="U10" s="629"/>
      <c r="V10" s="629"/>
      <c r="W10" s="629"/>
      <c r="X10" s="629"/>
      <c r="Y10" s="630"/>
      <c r="Z10" s="655" t="s">
        <v>128</v>
      </c>
      <c r="AA10" s="655"/>
      <c r="AB10" s="655"/>
      <c r="AC10" s="655"/>
      <c r="AD10" s="656" t="s">
        <v>128</v>
      </c>
      <c r="AE10" s="656"/>
      <c r="AF10" s="656"/>
      <c r="AG10" s="656"/>
      <c r="AH10" s="656"/>
      <c r="AI10" s="656"/>
      <c r="AJ10" s="656"/>
      <c r="AK10" s="656"/>
      <c r="AL10" s="631" t="s">
        <v>138</v>
      </c>
      <c r="AM10" s="632"/>
      <c r="AN10" s="632"/>
      <c r="AO10" s="657"/>
      <c r="AP10" s="625" t="s">
        <v>251</v>
      </c>
      <c r="AQ10" s="626"/>
      <c r="AR10" s="626"/>
      <c r="AS10" s="626"/>
      <c r="AT10" s="626"/>
      <c r="AU10" s="626"/>
      <c r="AV10" s="626"/>
      <c r="AW10" s="626"/>
      <c r="AX10" s="626"/>
      <c r="AY10" s="626"/>
      <c r="AZ10" s="626"/>
      <c r="BA10" s="626"/>
      <c r="BB10" s="626"/>
      <c r="BC10" s="626"/>
      <c r="BD10" s="626"/>
      <c r="BE10" s="626"/>
      <c r="BF10" s="627"/>
      <c r="BG10" s="628">
        <v>77453</v>
      </c>
      <c r="BH10" s="629"/>
      <c r="BI10" s="629"/>
      <c r="BJ10" s="629"/>
      <c r="BK10" s="629"/>
      <c r="BL10" s="629"/>
      <c r="BM10" s="629"/>
      <c r="BN10" s="630"/>
      <c r="BO10" s="655">
        <v>2.7</v>
      </c>
      <c r="BP10" s="655"/>
      <c r="BQ10" s="655"/>
      <c r="BR10" s="655"/>
      <c r="BS10" s="656">
        <v>12857</v>
      </c>
      <c r="BT10" s="656"/>
      <c r="BU10" s="656"/>
      <c r="BV10" s="656"/>
      <c r="BW10" s="656"/>
      <c r="BX10" s="656"/>
      <c r="BY10" s="656"/>
      <c r="BZ10" s="656"/>
      <c r="CA10" s="656"/>
      <c r="CB10" s="714"/>
      <c r="CD10" s="670" t="s">
        <v>252</v>
      </c>
      <c r="CE10" s="667"/>
      <c r="CF10" s="667"/>
      <c r="CG10" s="667"/>
      <c r="CH10" s="667"/>
      <c r="CI10" s="667"/>
      <c r="CJ10" s="667"/>
      <c r="CK10" s="667"/>
      <c r="CL10" s="667"/>
      <c r="CM10" s="667"/>
      <c r="CN10" s="667"/>
      <c r="CO10" s="667"/>
      <c r="CP10" s="667"/>
      <c r="CQ10" s="668"/>
      <c r="CR10" s="628">
        <v>34548</v>
      </c>
      <c r="CS10" s="629"/>
      <c r="CT10" s="629"/>
      <c r="CU10" s="629"/>
      <c r="CV10" s="629"/>
      <c r="CW10" s="629"/>
      <c r="CX10" s="629"/>
      <c r="CY10" s="630"/>
      <c r="CZ10" s="655">
        <v>0.2</v>
      </c>
      <c r="DA10" s="655"/>
      <c r="DB10" s="655"/>
      <c r="DC10" s="655"/>
      <c r="DD10" s="634" t="s">
        <v>138</v>
      </c>
      <c r="DE10" s="629"/>
      <c r="DF10" s="629"/>
      <c r="DG10" s="629"/>
      <c r="DH10" s="629"/>
      <c r="DI10" s="629"/>
      <c r="DJ10" s="629"/>
      <c r="DK10" s="629"/>
      <c r="DL10" s="629"/>
      <c r="DM10" s="629"/>
      <c r="DN10" s="629"/>
      <c r="DO10" s="629"/>
      <c r="DP10" s="630"/>
      <c r="DQ10" s="634">
        <v>4680</v>
      </c>
      <c r="DR10" s="629"/>
      <c r="DS10" s="629"/>
      <c r="DT10" s="629"/>
      <c r="DU10" s="629"/>
      <c r="DV10" s="629"/>
      <c r="DW10" s="629"/>
      <c r="DX10" s="629"/>
      <c r="DY10" s="629"/>
      <c r="DZ10" s="629"/>
      <c r="EA10" s="629"/>
      <c r="EB10" s="629"/>
      <c r="EC10" s="669"/>
    </row>
    <row r="11" spans="2:143" ht="11.25" customHeight="1" x14ac:dyDescent="0.2">
      <c r="B11" s="625" t="s">
        <v>253</v>
      </c>
      <c r="C11" s="626"/>
      <c r="D11" s="626"/>
      <c r="E11" s="626"/>
      <c r="F11" s="626"/>
      <c r="G11" s="626"/>
      <c r="H11" s="626"/>
      <c r="I11" s="626"/>
      <c r="J11" s="626"/>
      <c r="K11" s="626"/>
      <c r="L11" s="626"/>
      <c r="M11" s="626"/>
      <c r="N11" s="626"/>
      <c r="O11" s="626"/>
      <c r="P11" s="626"/>
      <c r="Q11" s="627"/>
      <c r="R11" s="628">
        <v>545803</v>
      </c>
      <c r="S11" s="629"/>
      <c r="T11" s="629"/>
      <c r="U11" s="629"/>
      <c r="V11" s="629"/>
      <c r="W11" s="629"/>
      <c r="X11" s="629"/>
      <c r="Y11" s="630"/>
      <c r="Z11" s="631">
        <v>2.9</v>
      </c>
      <c r="AA11" s="632"/>
      <c r="AB11" s="632"/>
      <c r="AC11" s="633"/>
      <c r="AD11" s="634">
        <v>545803</v>
      </c>
      <c r="AE11" s="629"/>
      <c r="AF11" s="629"/>
      <c r="AG11" s="629"/>
      <c r="AH11" s="629"/>
      <c r="AI11" s="629"/>
      <c r="AJ11" s="629"/>
      <c r="AK11" s="630"/>
      <c r="AL11" s="631">
        <v>5.9</v>
      </c>
      <c r="AM11" s="632"/>
      <c r="AN11" s="632"/>
      <c r="AO11" s="657"/>
      <c r="AP11" s="625" t="s">
        <v>254</v>
      </c>
      <c r="AQ11" s="626"/>
      <c r="AR11" s="626"/>
      <c r="AS11" s="626"/>
      <c r="AT11" s="626"/>
      <c r="AU11" s="626"/>
      <c r="AV11" s="626"/>
      <c r="AW11" s="626"/>
      <c r="AX11" s="626"/>
      <c r="AY11" s="626"/>
      <c r="AZ11" s="626"/>
      <c r="BA11" s="626"/>
      <c r="BB11" s="626"/>
      <c r="BC11" s="626"/>
      <c r="BD11" s="626"/>
      <c r="BE11" s="626"/>
      <c r="BF11" s="627"/>
      <c r="BG11" s="628">
        <v>121145</v>
      </c>
      <c r="BH11" s="629"/>
      <c r="BI11" s="629"/>
      <c r="BJ11" s="629"/>
      <c r="BK11" s="629"/>
      <c r="BL11" s="629"/>
      <c r="BM11" s="629"/>
      <c r="BN11" s="630"/>
      <c r="BO11" s="655">
        <v>4.3</v>
      </c>
      <c r="BP11" s="655"/>
      <c r="BQ11" s="655"/>
      <c r="BR11" s="655"/>
      <c r="BS11" s="656">
        <v>34436</v>
      </c>
      <c r="BT11" s="656"/>
      <c r="BU11" s="656"/>
      <c r="BV11" s="656"/>
      <c r="BW11" s="656"/>
      <c r="BX11" s="656"/>
      <c r="BY11" s="656"/>
      <c r="BZ11" s="656"/>
      <c r="CA11" s="656"/>
      <c r="CB11" s="714"/>
      <c r="CD11" s="670" t="s">
        <v>255</v>
      </c>
      <c r="CE11" s="667"/>
      <c r="CF11" s="667"/>
      <c r="CG11" s="667"/>
      <c r="CH11" s="667"/>
      <c r="CI11" s="667"/>
      <c r="CJ11" s="667"/>
      <c r="CK11" s="667"/>
      <c r="CL11" s="667"/>
      <c r="CM11" s="667"/>
      <c r="CN11" s="667"/>
      <c r="CO11" s="667"/>
      <c r="CP11" s="667"/>
      <c r="CQ11" s="668"/>
      <c r="CR11" s="628">
        <v>478539</v>
      </c>
      <c r="CS11" s="629"/>
      <c r="CT11" s="629"/>
      <c r="CU11" s="629"/>
      <c r="CV11" s="629"/>
      <c r="CW11" s="629"/>
      <c r="CX11" s="629"/>
      <c r="CY11" s="630"/>
      <c r="CZ11" s="655">
        <v>2.7</v>
      </c>
      <c r="DA11" s="655"/>
      <c r="DB11" s="655"/>
      <c r="DC11" s="655"/>
      <c r="DD11" s="634">
        <v>58017</v>
      </c>
      <c r="DE11" s="629"/>
      <c r="DF11" s="629"/>
      <c r="DG11" s="629"/>
      <c r="DH11" s="629"/>
      <c r="DI11" s="629"/>
      <c r="DJ11" s="629"/>
      <c r="DK11" s="629"/>
      <c r="DL11" s="629"/>
      <c r="DM11" s="629"/>
      <c r="DN11" s="629"/>
      <c r="DO11" s="629"/>
      <c r="DP11" s="630"/>
      <c r="DQ11" s="634">
        <v>349996</v>
      </c>
      <c r="DR11" s="629"/>
      <c r="DS11" s="629"/>
      <c r="DT11" s="629"/>
      <c r="DU11" s="629"/>
      <c r="DV11" s="629"/>
      <c r="DW11" s="629"/>
      <c r="DX11" s="629"/>
      <c r="DY11" s="629"/>
      <c r="DZ11" s="629"/>
      <c r="EA11" s="629"/>
      <c r="EB11" s="629"/>
      <c r="EC11" s="669"/>
    </row>
    <row r="12" spans="2:143" ht="11.25" customHeight="1" x14ac:dyDescent="0.2">
      <c r="B12" s="625" t="s">
        <v>256</v>
      </c>
      <c r="C12" s="626"/>
      <c r="D12" s="626"/>
      <c r="E12" s="626"/>
      <c r="F12" s="626"/>
      <c r="G12" s="626"/>
      <c r="H12" s="626"/>
      <c r="I12" s="626"/>
      <c r="J12" s="626"/>
      <c r="K12" s="626"/>
      <c r="L12" s="626"/>
      <c r="M12" s="626"/>
      <c r="N12" s="626"/>
      <c r="O12" s="626"/>
      <c r="P12" s="626"/>
      <c r="Q12" s="627"/>
      <c r="R12" s="628" t="s">
        <v>257</v>
      </c>
      <c r="S12" s="629"/>
      <c r="T12" s="629"/>
      <c r="U12" s="629"/>
      <c r="V12" s="629"/>
      <c r="W12" s="629"/>
      <c r="X12" s="629"/>
      <c r="Y12" s="630"/>
      <c r="Z12" s="655" t="s">
        <v>128</v>
      </c>
      <c r="AA12" s="655"/>
      <c r="AB12" s="655"/>
      <c r="AC12" s="655"/>
      <c r="AD12" s="656" t="s">
        <v>138</v>
      </c>
      <c r="AE12" s="656"/>
      <c r="AF12" s="656"/>
      <c r="AG12" s="656"/>
      <c r="AH12" s="656"/>
      <c r="AI12" s="656"/>
      <c r="AJ12" s="656"/>
      <c r="AK12" s="656"/>
      <c r="AL12" s="631" t="s">
        <v>138</v>
      </c>
      <c r="AM12" s="632"/>
      <c r="AN12" s="632"/>
      <c r="AO12" s="657"/>
      <c r="AP12" s="625" t="s">
        <v>258</v>
      </c>
      <c r="AQ12" s="626"/>
      <c r="AR12" s="626"/>
      <c r="AS12" s="626"/>
      <c r="AT12" s="626"/>
      <c r="AU12" s="626"/>
      <c r="AV12" s="626"/>
      <c r="AW12" s="626"/>
      <c r="AX12" s="626"/>
      <c r="AY12" s="626"/>
      <c r="AZ12" s="626"/>
      <c r="BA12" s="626"/>
      <c r="BB12" s="626"/>
      <c r="BC12" s="626"/>
      <c r="BD12" s="626"/>
      <c r="BE12" s="626"/>
      <c r="BF12" s="627"/>
      <c r="BG12" s="628">
        <v>1488363</v>
      </c>
      <c r="BH12" s="629"/>
      <c r="BI12" s="629"/>
      <c r="BJ12" s="629"/>
      <c r="BK12" s="629"/>
      <c r="BL12" s="629"/>
      <c r="BM12" s="629"/>
      <c r="BN12" s="630"/>
      <c r="BO12" s="655">
        <v>52.5</v>
      </c>
      <c r="BP12" s="655"/>
      <c r="BQ12" s="655"/>
      <c r="BR12" s="655"/>
      <c r="BS12" s="656">
        <v>134100</v>
      </c>
      <c r="BT12" s="656"/>
      <c r="BU12" s="656"/>
      <c r="BV12" s="656"/>
      <c r="BW12" s="656"/>
      <c r="BX12" s="656"/>
      <c r="BY12" s="656"/>
      <c r="BZ12" s="656"/>
      <c r="CA12" s="656"/>
      <c r="CB12" s="714"/>
      <c r="CD12" s="670" t="s">
        <v>259</v>
      </c>
      <c r="CE12" s="667"/>
      <c r="CF12" s="667"/>
      <c r="CG12" s="667"/>
      <c r="CH12" s="667"/>
      <c r="CI12" s="667"/>
      <c r="CJ12" s="667"/>
      <c r="CK12" s="667"/>
      <c r="CL12" s="667"/>
      <c r="CM12" s="667"/>
      <c r="CN12" s="667"/>
      <c r="CO12" s="667"/>
      <c r="CP12" s="667"/>
      <c r="CQ12" s="668"/>
      <c r="CR12" s="628">
        <v>736250</v>
      </c>
      <c r="CS12" s="629"/>
      <c r="CT12" s="629"/>
      <c r="CU12" s="629"/>
      <c r="CV12" s="629"/>
      <c r="CW12" s="629"/>
      <c r="CX12" s="629"/>
      <c r="CY12" s="630"/>
      <c r="CZ12" s="655">
        <v>4.0999999999999996</v>
      </c>
      <c r="DA12" s="655"/>
      <c r="DB12" s="655"/>
      <c r="DC12" s="655"/>
      <c r="DD12" s="634">
        <v>212346</v>
      </c>
      <c r="DE12" s="629"/>
      <c r="DF12" s="629"/>
      <c r="DG12" s="629"/>
      <c r="DH12" s="629"/>
      <c r="DI12" s="629"/>
      <c r="DJ12" s="629"/>
      <c r="DK12" s="629"/>
      <c r="DL12" s="629"/>
      <c r="DM12" s="629"/>
      <c r="DN12" s="629"/>
      <c r="DO12" s="629"/>
      <c r="DP12" s="630"/>
      <c r="DQ12" s="634">
        <v>406072</v>
      </c>
      <c r="DR12" s="629"/>
      <c r="DS12" s="629"/>
      <c r="DT12" s="629"/>
      <c r="DU12" s="629"/>
      <c r="DV12" s="629"/>
      <c r="DW12" s="629"/>
      <c r="DX12" s="629"/>
      <c r="DY12" s="629"/>
      <c r="DZ12" s="629"/>
      <c r="EA12" s="629"/>
      <c r="EB12" s="629"/>
      <c r="EC12" s="669"/>
    </row>
    <row r="13" spans="2:143" ht="11.25" customHeight="1" x14ac:dyDescent="0.2">
      <c r="B13" s="625" t="s">
        <v>260</v>
      </c>
      <c r="C13" s="626"/>
      <c r="D13" s="626"/>
      <c r="E13" s="626"/>
      <c r="F13" s="626"/>
      <c r="G13" s="626"/>
      <c r="H13" s="626"/>
      <c r="I13" s="626"/>
      <c r="J13" s="626"/>
      <c r="K13" s="626"/>
      <c r="L13" s="626"/>
      <c r="M13" s="626"/>
      <c r="N13" s="626"/>
      <c r="O13" s="626"/>
      <c r="P13" s="626"/>
      <c r="Q13" s="627"/>
      <c r="R13" s="628" t="s">
        <v>138</v>
      </c>
      <c r="S13" s="629"/>
      <c r="T13" s="629"/>
      <c r="U13" s="629"/>
      <c r="V13" s="629"/>
      <c r="W13" s="629"/>
      <c r="X13" s="629"/>
      <c r="Y13" s="630"/>
      <c r="Z13" s="655" t="s">
        <v>138</v>
      </c>
      <c r="AA13" s="655"/>
      <c r="AB13" s="655"/>
      <c r="AC13" s="655"/>
      <c r="AD13" s="656" t="s">
        <v>128</v>
      </c>
      <c r="AE13" s="656"/>
      <c r="AF13" s="656"/>
      <c r="AG13" s="656"/>
      <c r="AH13" s="656"/>
      <c r="AI13" s="656"/>
      <c r="AJ13" s="656"/>
      <c r="AK13" s="656"/>
      <c r="AL13" s="631" t="s">
        <v>138</v>
      </c>
      <c r="AM13" s="632"/>
      <c r="AN13" s="632"/>
      <c r="AO13" s="657"/>
      <c r="AP13" s="625" t="s">
        <v>261</v>
      </c>
      <c r="AQ13" s="626"/>
      <c r="AR13" s="626"/>
      <c r="AS13" s="626"/>
      <c r="AT13" s="626"/>
      <c r="AU13" s="626"/>
      <c r="AV13" s="626"/>
      <c r="AW13" s="626"/>
      <c r="AX13" s="626"/>
      <c r="AY13" s="626"/>
      <c r="AZ13" s="626"/>
      <c r="BA13" s="626"/>
      <c r="BB13" s="626"/>
      <c r="BC13" s="626"/>
      <c r="BD13" s="626"/>
      <c r="BE13" s="626"/>
      <c r="BF13" s="627"/>
      <c r="BG13" s="628">
        <v>1424117</v>
      </c>
      <c r="BH13" s="629"/>
      <c r="BI13" s="629"/>
      <c r="BJ13" s="629"/>
      <c r="BK13" s="629"/>
      <c r="BL13" s="629"/>
      <c r="BM13" s="629"/>
      <c r="BN13" s="630"/>
      <c r="BO13" s="655">
        <v>50.2</v>
      </c>
      <c r="BP13" s="655"/>
      <c r="BQ13" s="655"/>
      <c r="BR13" s="655"/>
      <c r="BS13" s="656">
        <v>134100</v>
      </c>
      <c r="BT13" s="656"/>
      <c r="BU13" s="656"/>
      <c r="BV13" s="656"/>
      <c r="BW13" s="656"/>
      <c r="BX13" s="656"/>
      <c r="BY13" s="656"/>
      <c r="BZ13" s="656"/>
      <c r="CA13" s="656"/>
      <c r="CB13" s="714"/>
      <c r="CD13" s="670" t="s">
        <v>262</v>
      </c>
      <c r="CE13" s="667"/>
      <c r="CF13" s="667"/>
      <c r="CG13" s="667"/>
      <c r="CH13" s="667"/>
      <c r="CI13" s="667"/>
      <c r="CJ13" s="667"/>
      <c r="CK13" s="667"/>
      <c r="CL13" s="667"/>
      <c r="CM13" s="667"/>
      <c r="CN13" s="667"/>
      <c r="CO13" s="667"/>
      <c r="CP13" s="667"/>
      <c r="CQ13" s="668"/>
      <c r="CR13" s="628">
        <v>1229891</v>
      </c>
      <c r="CS13" s="629"/>
      <c r="CT13" s="629"/>
      <c r="CU13" s="629"/>
      <c r="CV13" s="629"/>
      <c r="CW13" s="629"/>
      <c r="CX13" s="629"/>
      <c r="CY13" s="630"/>
      <c r="CZ13" s="655">
        <v>6.9</v>
      </c>
      <c r="DA13" s="655"/>
      <c r="DB13" s="655"/>
      <c r="DC13" s="655"/>
      <c r="DD13" s="634">
        <v>566755</v>
      </c>
      <c r="DE13" s="629"/>
      <c r="DF13" s="629"/>
      <c r="DG13" s="629"/>
      <c r="DH13" s="629"/>
      <c r="DI13" s="629"/>
      <c r="DJ13" s="629"/>
      <c r="DK13" s="629"/>
      <c r="DL13" s="629"/>
      <c r="DM13" s="629"/>
      <c r="DN13" s="629"/>
      <c r="DO13" s="629"/>
      <c r="DP13" s="630"/>
      <c r="DQ13" s="634">
        <v>569508</v>
      </c>
      <c r="DR13" s="629"/>
      <c r="DS13" s="629"/>
      <c r="DT13" s="629"/>
      <c r="DU13" s="629"/>
      <c r="DV13" s="629"/>
      <c r="DW13" s="629"/>
      <c r="DX13" s="629"/>
      <c r="DY13" s="629"/>
      <c r="DZ13" s="629"/>
      <c r="EA13" s="629"/>
      <c r="EB13" s="629"/>
      <c r="EC13" s="669"/>
    </row>
    <row r="14" spans="2:143" ht="11.25" customHeight="1" x14ac:dyDescent="0.2">
      <c r="B14" s="625" t="s">
        <v>263</v>
      </c>
      <c r="C14" s="626"/>
      <c r="D14" s="626"/>
      <c r="E14" s="626"/>
      <c r="F14" s="626"/>
      <c r="G14" s="626"/>
      <c r="H14" s="626"/>
      <c r="I14" s="626"/>
      <c r="J14" s="626"/>
      <c r="K14" s="626"/>
      <c r="L14" s="626"/>
      <c r="M14" s="626"/>
      <c r="N14" s="626"/>
      <c r="O14" s="626"/>
      <c r="P14" s="626"/>
      <c r="Q14" s="627"/>
      <c r="R14" s="628" t="s">
        <v>264</v>
      </c>
      <c r="S14" s="629"/>
      <c r="T14" s="629"/>
      <c r="U14" s="629"/>
      <c r="V14" s="629"/>
      <c r="W14" s="629"/>
      <c r="X14" s="629"/>
      <c r="Y14" s="630"/>
      <c r="Z14" s="655" t="s">
        <v>138</v>
      </c>
      <c r="AA14" s="655"/>
      <c r="AB14" s="655"/>
      <c r="AC14" s="655"/>
      <c r="AD14" s="656" t="s">
        <v>264</v>
      </c>
      <c r="AE14" s="656"/>
      <c r="AF14" s="656"/>
      <c r="AG14" s="656"/>
      <c r="AH14" s="656"/>
      <c r="AI14" s="656"/>
      <c r="AJ14" s="656"/>
      <c r="AK14" s="656"/>
      <c r="AL14" s="631" t="s">
        <v>264</v>
      </c>
      <c r="AM14" s="632"/>
      <c r="AN14" s="632"/>
      <c r="AO14" s="657"/>
      <c r="AP14" s="625" t="s">
        <v>265</v>
      </c>
      <c r="AQ14" s="626"/>
      <c r="AR14" s="626"/>
      <c r="AS14" s="626"/>
      <c r="AT14" s="626"/>
      <c r="AU14" s="626"/>
      <c r="AV14" s="626"/>
      <c r="AW14" s="626"/>
      <c r="AX14" s="626"/>
      <c r="AY14" s="626"/>
      <c r="AZ14" s="626"/>
      <c r="BA14" s="626"/>
      <c r="BB14" s="626"/>
      <c r="BC14" s="626"/>
      <c r="BD14" s="626"/>
      <c r="BE14" s="626"/>
      <c r="BF14" s="627"/>
      <c r="BG14" s="628">
        <v>82194</v>
      </c>
      <c r="BH14" s="629"/>
      <c r="BI14" s="629"/>
      <c r="BJ14" s="629"/>
      <c r="BK14" s="629"/>
      <c r="BL14" s="629"/>
      <c r="BM14" s="629"/>
      <c r="BN14" s="630"/>
      <c r="BO14" s="655">
        <v>2.9</v>
      </c>
      <c r="BP14" s="655"/>
      <c r="BQ14" s="655"/>
      <c r="BR14" s="655"/>
      <c r="BS14" s="656" t="s">
        <v>138</v>
      </c>
      <c r="BT14" s="656"/>
      <c r="BU14" s="656"/>
      <c r="BV14" s="656"/>
      <c r="BW14" s="656"/>
      <c r="BX14" s="656"/>
      <c r="BY14" s="656"/>
      <c r="BZ14" s="656"/>
      <c r="CA14" s="656"/>
      <c r="CB14" s="714"/>
      <c r="CD14" s="670" t="s">
        <v>266</v>
      </c>
      <c r="CE14" s="667"/>
      <c r="CF14" s="667"/>
      <c r="CG14" s="667"/>
      <c r="CH14" s="667"/>
      <c r="CI14" s="667"/>
      <c r="CJ14" s="667"/>
      <c r="CK14" s="667"/>
      <c r="CL14" s="667"/>
      <c r="CM14" s="667"/>
      <c r="CN14" s="667"/>
      <c r="CO14" s="667"/>
      <c r="CP14" s="667"/>
      <c r="CQ14" s="668"/>
      <c r="CR14" s="628">
        <v>644115</v>
      </c>
      <c r="CS14" s="629"/>
      <c r="CT14" s="629"/>
      <c r="CU14" s="629"/>
      <c r="CV14" s="629"/>
      <c r="CW14" s="629"/>
      <c r="CX14" s="629"/>
      <c r="CY14" s="630"/>
      <c r="CZ14" s="655">
        <v>3.6</v>
      </c>
      <c r="DA14" s="655"/>
      <c r="DB14" s="655"/>
      <c r="DC14" s="655"/>
      <c r="DD14" s="634">
        <v>26641</v>
      </c>
      <c r="DE14" s="629"/>
      <c r="DF14" s="629"/>
      <c r="DG14" s="629"/>
      <c r="DH14" s="629"/>
      <c r="DI14" s="629"/>
      <c r="DJ14" s="629"/>
      <c r="DK14" s="629"/>
      <c r="DL14" s="629"/>
      <c r="DM14" s="629"/>
      <c r="DN14" s="629"/>
      <c r="DO14" s="629"/>
      <c r="DP14" s="630"/>
      <c r="DQ14" s="634">
        <v>556770</v>
      </c>
      <c r="DR14" s="629"/>
      <c r="DS14" s="629"/>
      <c r="DT14" s="629"/>
      <c r="DU14" s="629"/>
      <c r="DV14" s="629"/>
      <c r="DW14" s="629"/>
      <c r="DX14" s="629"/>
      <c r="DY14" s="629"/>
      <c r="DZ14" s="629"/>
      <c r="EA14" s="629"/>
      <c r="EB14" s="629"/>
      <c r="EC14" s="669"/>
    </row>
    <row r="15" spans="2:143" ht="11.25" customHeight="1" x14ac:dyDescent="0.2">
      <c r="B15" s="625" t="s">
        <v>267</v>
      </c>
      <c r="C15" s="626"/>
      <c r="D15" s="626"/>
      <c r="E15" s="626"/>
      <c r="F15" s="626"/>
      <c r="G15" s="626"/>
      <c r="H15" s="626"/>
      <c r="I15" s="626"/>
      <c r="J15" s="626"/>
      <c r="K15" s="626"/>
      <c r="L15" s="626"/>
      <c r="M15" s="626"/>
      <c r="N15" s="626"/>
      <c r="O15" s="626"/>
      <c r="P15" s="626"/>
      <c r="Q15" s="627"/>
      <c r="R15" s="628" t="s">
        <v>138</v>
      </c>
      <c r="S15" s="629"/>
      <c r="T15" s="629"/>
      <c r="U15" s="629"/>
      <c r="V15" s="629"/>
      <c r="W15" s="629"/>
      <c r="X15" s="629"/>
      <c r="Y15" s="630"/>
      <c r="Z15" s="655" t="s">
        <v>128</v>
      </c>
      <c r="AA15" s="655"/>
      <c r="AB15" s="655"/>
      <c r="AC15" s="655"/>
      <c r="AD15" s="656" t="s">
        <v>138</v>
      </c>
      <c r="AE15" s="656"/>
      <c r="AF15" s="656"/>
      <c r="AG15" s="656"/>
      <c r="AH15" s="656"/>
      <c r="AI15" s="656"/>
      <c r="AJ15" s="656"/>
      <c r="AK15" s="656"/>
      <c r="AL15" s="631" t="s">
        <v>138</v>
      </c>
      <c r="AM15" s="632"/>
      <c r="AN15" s="632"/>
      <c r="AO15" s="657"/>
      <c r="AP15" s="625" t="s">
        <v>268</v>
      </c>
      <c r="AQ15" s="626"/>
      <c r="AR15" s="626"/>
      <c r="AS15" s="626"/>
      <c r="AT15" s="626"/>
      <c r="AU15" s="626"/>
      <c r="AV15" s="626"/>
      <c r="AW15" s="626"/>
      <c r="AX15" s="626"/>
      <c r="AY15" s="626"/>
      <c r="AZ15" s="626"/>
      <c r="BA15" s="626"/>
      <c r="BB15" s="626"/>
      <c r="BC15" s="626"/>
      <c r="BD15" s="626"/>
      <c r="BE15" s="626"/>
      <c r="BF15" s="627"/>
      <c r="BG15" s="628">
        <v>151263</v>
      </c>
      <c r="BH15" s="629"/>
      <c r="BI15" s="629"/>
      <c r="BJ15" s="629"/>
      <c r="BK15" s="629"/>
      <c r="BL15" s="629"/>
      <c r="BM15" s="629"/>
      <c r="BN15" s="630"/>
      <c r="BO15" s="655">
        <v>5.3</v>
      </c>
      <c r="BP15" s="655"/>
      <c r="BQ15" s="655"/>
      <c r="BR15" s="655"/>
      <c r="BS15" s="656" t="s">
        <v>138</v>
      </c>
      <c r="BT15" s="656"/>
      <c r="BU15" s="656"/>
      <c r="BV15" s="656"/>
      <c r="BW15" s="656"/>
      <c r="BX15" s="656"/>
      <c r="BY15" s="656"/>
      <c r="BZ15" s="656"/>
      <c r="CA15" s="656"/>
      <c r="CB15" s="714"/>
      <c r="CD15" s="670" t="s">
        <v>269</v>
      </c>
      <c r="CE15" s="667"/>
      <c r="CF15" s="667"/>
      <c r="CG15" s="667"/>
      <c r="CH15" s="667"/>
      <c r="CI15" s="667"/>
      <c r="CJ15" s="667"/>
      <c r="CK15" s="667"/>
      <c r="CL15" s="667"/>
      <c r="CM15" s="667"/>
      <c r="CN15" s="667"/>
      <c r="CO15" s="667"/>
      <c r="CP15" s="667"/>
      <c r="CQ15" s="668"/>
      <c r="CR15" s="628">
        <v>1012149</v>
      </c>
      <c r="CS15" s="629"/>
      <c r="CT15" s="629"/>
      <c r="CU15" s="629"/>
      <c r="CV15" s="629"/>
      <c r="CW15" s="629"/>
      <c r="CX15" s="629"/>
      <c r="CY15" s="630"/>
      <c r="CZ15" s="655">
        <v>5.7</v>
      </c>
      <c r="DA15" s="655"/>
      <c r="DB15" s="655"/>
      <c r="DC15" s="655"/>
      <c r="DD15" s="634">
        <v>66757</v>
      </c>
      <c r="DE15" s="629"/>
      <c r="DF15" s="629"/>
      <c r="DG15" s="629"/>
      <c r="DH15" s="629"/>
      <c r="DI15" s="629"/>
      <c r="DJ15" s="629"/>
      <c r="DK15" s="629"/>
      <c r="DL15" s="629"/>
      <c r="DM15" s="629"/>
      <c r="DN15" s="629"/>
      <c r="DO15" s="629"/>
      <c r="DP15" s="630"/>
      <c r="DQ15" s="634">
        <v>771624</v>
      </c>
      <c r="DR15" s="629"/>
      <c r="DS15" s="629"/>
      <c r="DT15" s="629"/>
      <c r="DU15" s="629"/>
      <c r="DV15" s="629"/>
      <c r="DW15" s="629"/>
      <c r="DX15" s="629"/>
      <c r="DY15" s="629"/>
      <c r="DZ15" s="629"/>
      <c r="EA15" s="629"/>
      <c r="EB15" s="629"/>
      <c r="EC15" s="669"/>
    </row>
    <row r="16" spans="2:143" ht="11.25" customHeight="1" x14ac:dyDescent="0.2">
      <c r="B16" s="625" t="s">
        <v>270</v>
      </c>
      <c r="C16" s="626"/>
      <c r="D16" s="626"/>
      <c r="E16" s="626"/>
      <c r="F16" s="626"/>
      <c r="G16" s="626"/>
      <c r="H16" s="626"/>
      <c r="I16" s="626"/>
      <c r="J16" s="626"/>
      <c r="K16" s="626"/>
      <c r="L16" s="626"/>
      <c r="M16" s="626"/>
      <c r="N16" s="626"/>
      <c r="O16" s="626"/>
      <c r="P16" s="626"/>
      <c r="Q16" s="627"/>
      <c r="R16" s="628">
        <v>6717</v>
      </c>
      <c r="S16" s="629"/>
      <c r="T16" s="629"/>
      <c r="U16" s="629"/>
      <c r="V16" s="629"/>
      <c r="W16" s="629"/>
      <c r="X16" s="629"/>
      <c r="Y16" s="630"/>
      <c r="Z16" s="655">
        <v>0</v>
      </c>
      <c r="AA16" s="655"/>
      <c r="AB16" s="655"/>
      <c r="AC16" s="655"/>
      <c r="AD16" s="656">
        <v>6717</v>
      </c>
      <c r="AE16" s="656"/>
      <c r="AF16" s="656"/>
      <c r="AG16" s="656"/>
      <c r="AH16" s="656"/>
      <c r="AI16" s="656"/>
      <c r="AJ16" s="656"/>
      <c r="AK16" s="656"/>
      <c r="AL16" s="631">
        <v>0.1</v>
      </c>
      <c r="AM16" s="632"/>
      <c r="AN16" s="632"/>
      <c r="AO16" s="657"/>
      <c r="AP16" s="625" t="s">
        <v>271</v>
      </c>
      <c r="AQ16" s="626"/>
      <c r="AR16" s="626"/>
      <c r="AS16" s="626"/>
      <c r="AT16" s="626"/>
      <c r="AU16" s="626"/>
      <c r="AV16" s="626"/>
      <c r="AW16" s="626"/>
      <c r="AX16" s="626"/>
      <c r="AY16" s="626"/>
      <c r="AZ16" s="626"/>
      <c r="BA16" s="626"/>
      <c r="BB16" s="626"/>
      <c r="BC16" s="626"/>
      <c r="BD16" s="626"/>
      <c r="BE16" s="626"/>
      <c r="BF16" s="627"/>
      <c r="BG16" s="628" t="s">
        <v>138</v>
      </c>
      <c r="BH16" s="629"/>
      <c r="BI16" s="629"/>
      <c r="BJ16" s="629"/>
      <c r="BK16" s="629"/>
      <c r="BL16" s="629"/>
      <c r="BM16" s="629"/>
      <c r="BN16" s="630"/>
      <c r="BO16" s="655" t="s">
        <v>257</v>
      </c>
      <c r="BP16" s="655"/>
      <c r="BQ16" s="655"/>
      <c r="BR16" s="655"/>
      <c r="BS16" s="656" t="s">
        <v>138</v>
      </c>
      <c r="BT16" s="656"/>
      <c r="BU16" s="656"/>
      <c r="BV16" s="656"/>
      <c r="BW16" s="656"/>
      <c r="BX16" s="656"/>
      <c r="BY16" s="656"/>
      <c r="BZ16" s="656"/>
      <c r="CA16" s="656"/>
      <c r="CB16" s="714"/>
      <c r="CD16" s="670" t="s">
        <v>272</v>
      </c>
      <c r="CE16" s="667"/>
      <c r="CF16" s="667"/>
      <c r="CG16" s="667"/>
      <c r="CH16" s="667"/>
      <c r="CI16" s="667"/>
      <c r="CJ16" s="667"/>
      <c r="CK16" s="667"/>
      <c r="CL16" s="667"/>
      <c r="CM16" s="667"/>
      <c r="CN16" s="667"/>
      <c r="CO16" s="667"/>
      <c r="CP16" s="667"/>
      <c r="CQ16" s="668"/>
      <c r="CR16" s="628">
        <v>371907</v>
      </c>
      <c r="CS16" s="629"/>
      <c r="CT16" s="629"/>
      <c r="CU16" s="629"/>
      <c r="CV16" s="629"/>
      <c r="CW16" s="629"/>
      <c r="CX16" s="629"/>
      <c r="CY16" s="630"/>
      <c r="CZ16" s="655">
        <v>2.1</v>
      </c>
      <c r="DA16" s="655"/>
      <c r="DB16" s="655"/>
      <c r="DC16" s="655"/>
      <c r="DD16" s="634" t="s">
        <v>128</v>
      </c>
      <c r="DE16" s="629"/>
      <c r="DF16" s="629"/>
      <c r="DG16" s="629"/>
      <c r="DH16" s="629"/>
      <c r="DI16" s="629"/>
      <c r="DJ16" s="629"/>
      <c r="DK16" s="629"/>
      <c r="DL16" s="629"/>
      <c r="DM16" s="629"/>
      <c r="DN16" s="629"/>
      <c r="DO16" s="629"/>
      <c r="DP16" s="630"/>
      <c r="DQ16" s="634">
        <v>67247</v>
      </c>
      <c r="DR16" s="629"/>
      <c r="DS16" s="629"/>
      <c r="DT16" s="629"/>
      <c r="DU16" s="629"/>
      <c r="DV16" s="629"/>
      <c r="DW16" s="629"/>
      <c r="DX16" s="629"/>
      <c r="DY16" s="629"/>
      <c r="DZ16" s="629"/>
      <c r="EA16" s="629"/>
      <c r="EB16" s="629"/>
      <c r="EC16" s="669"/>
    </row>
    <row r="17" spans="2:133" ht="11.25" customHeight="1" x14ac:dyDescent="0.2">
      <c r="B17" s="625" t="s">
        <v>273</v>
      </c>
      <c r="C17" s="626"/>
      <c r="D17" s="626"/>
      <c r="E17" s="626"/>
      <c r="F17" s="626"/>
      <c r="G17" s="626"/>
      <c r="H17" s="626"/>
      <c r="I17" s="626"/>
      <c r="J17" s="626"/>
      <c r="K17" s="626"/>
      <c r="L17" s="626"/>
      <c r="M17" s="626"/>
      <c r="N17" s="626"/>
      <c r="O17" s="626"/>
      <c r="P17" s="626"/>
      <c r="Q17" s="627"/>
      <c r="R17" s="628">
        <v>30564</v>
      </c>
      <c r="S17" s="629"/>
      <c r="T17" s="629"/>
      <c r="U17" s="629"/>
      <c r="V17" s="629"/>
      <c r="W17" s="629"/>
      <c r="X17" s="629"/>
      <c r="Y17" s="630"/>
      <c r="Z17" s="655">
        <v>0.2</v>
      </c>
      <c r="AA17" s="655"/>
      <c r="AB17" s="655"/>
      <c r="AC17" s="655"/>
      <c r="AD17" s="656">
        <v>30564</v>
      </c>
      <c r="AE17" s="656"/>
      <c r="AF17" s="656"/>
      <c r="AG17" s="656"/>
      <c r="AH17" s="656"/>
      <c r="AI17" s="656"/>
      <c r="AJ17" s="656"/>
      <c r="AK17" s="656"/>
      <c r="AL17" s="631">
        <v>0.3</v>
      </c>
      <c r="AM17" s="632"/>
      <c r="AN17" s="632"/>
      <c r="AO17" s="657"/>
      <c r="AP17" s="625" t="s">
        <v>274</v>
      </c>
      <c r="AQ17" s="626"/>
      <c r="AR17" s="626"/>
      <c r="AS17" s="626"/>
      <c r="AT17" s="626"/>
      <c r="AU17" s="626"/>
      <c r="AV17" s="626"/>
      <c r="AW17" s="626"/>
      <c r="AX17" s="626"/>
      <c r="AY17" s="626"/>
      <c r="AZ17" s="626"/>
      <c r="BA17" s="626"/>
      <c r="BB17" s="626"/>
      <c r="BC17" s="626"/>
      <c r="BD17" s="626"/>
      <c r="BE17" s="626"/>
      <c r="BF17" s="627"/>
      <c r="BG17" s="628" t="s">
        <v>138</v>
      </c>
      <c r="BH17" s="629"/>
      <c r="BI17" s="629"/>
      <c r="BJ17" s="629"/>
      <c r="BK17" s="629"/>
      <c r="BL17" s="629"/>
      <c r="BM17" s="629"/>
      <c r="BN17" s="630"/>
      <c r="BO17" s="655" t="s">
        <v>128</v>
      </c>
      <c r="BP17" s="655"/>
      <c r="BQ17" s="655"/>
      <c r="BR17" s="655"/>
      <c r="BS17" s="656" t="s">
        <v>138</v>
      </c>
      <c r="BT17" s="656"/>
      <c r="BU17" s="656"/>
      <c r="BV17" s="656"/>
      <c r="BW17" s="656"/>
      <c r="BX17" s="656"/>
      <c r="BY17" s="656"/>
      <c r="BZ17" s="656"/>
      <c r="CA17" s="656"/>
      <c r="CB17" s="714"/>
      <c r="CD17" s="670" t="s">
        <v>275</v>
      </c>
      <c r="CE17" s="667"/>
      <c r="CF17" s="667"/>
      <c r="CG17" s="667"/>
      <c r="CH17" s="667"/>
      <c r="CI17" s="667"/>
      <c r="CJ17" s="667"/>
      <c r="CK17" s="667"/>
      <c r="CL17" s="667"/>
      <c r="CM17" s="667"/>
      <c r="CN17" s="667"/>
      <c r="CO17" s="667"/>
      <c r="CP17" s="667"/>
      <c r="CQ17" s="668"/>
      <c r="CR17" s="628">
        <v>3198383</v>
      </c>
      <c r="CS17" s="629"/>
      <c r="CT17" s="629"/>
      <c r="CU17" s="629"/>
      <c r="CV17" s="629"/>
      <c r="CW17" s="629"/>
      <c r="CX17" s="629"/>
      <c r="CY17" s="630"/>
      <c r="CZ17" s="655">
        <v>17.899999999999999</v>
      </c>
      <c r="DA17" s="655"/>
      <c r="DB17" s="655"/>
      <c r="DC17" s="655"/>
      <c r="DD17" s="634" t="s">
        <v>128</v>
      </c>
      <c r="DE17" s="629"/>
      <c r="DF17" s="629"/>
      <c r="DG17" s="629"/>
      <c r="DH17" s="629"/>
      <c r="DI17" s="629"/>
      <c r="DJ17" s="629"/>
      <c r="DK17" s="629"/>
      <c r="DL17" s="629"/>
      <c r="DM17" s="629"/>
      <c r="DN17" s="629"/>
      <c r="DO17" s="629"/>
      <c r="DP17" s="630"/>
      <c r="DQ17" s="634">
        <v>3113549</v>
      </c>
      <c r="DR17" s="629"/>
      <c r="DS17" s="629"/>
      <c r="DT17" s="629"/>
      <c r="DU17" s="629"/>
      <c r="DV17" s="629"/>
      <c r="DW17" s="629"/>
      <c r="DX17" s="629"/>
      <c r="DY17" s="629"/>
      <c r="DZ17" s="629"/>
      <c r="EA17" s="629"/>
      <c r="EB17" s="629"/>
      <c r="EC17" s="669"/>
    </row>
    <row r="18" spans="2:133" ht="11.25" customHeight="1" x14ac:dyDescent="0.2">
      <c r="B18" s="625" t="s">
        <v>276</v>
      </c>
      <c r="C18" s="626"/>
      <c r="D18" s="626"/>
      <c r="E18" s="626"/>
      <c r="F18" s="626"/>
      <c r="G18" s="626"/>
      <c r="H18" s="626"/>
      <c r="I18" s="626"/>
      <c r="J18" s="626"/>
      <c r="K18" s="626"/>
      <c r="L18" s="626"/>
      <c r="M18" s="626"/>
      <c r="N18" s="626"/>
      <c r="O18" s="626"/>
      <c r="P18" s="626"/>
      <c r="Q18" s="627"/>
      <c r="R18" s="628">
        <v>79213</v>
      </c>
      <c r="S18" s="629"/>
      <c r="T18" s="629"/>
      <c r="U18" s="629"/>
      <c r="V18" s="629"/>
      <c r="W18" s="629"/>
      <c r="X18" s="629"/>
      <c r="Y18" s="630"/>
      <c r="Z18" s="655">
        <v>0.4</v>
      </c>
      <c r="AA18" s="655"/>
      <c r="AB18" s="655"/>
      <c r="AC18" s="655"/>
      <c r="AD18" s="656">
        <v>79213</v>
      </c>
      <c r="AE18" s="656"/>
      <c r="AF18" s="656"/>
      <c r="AG18" s="656"/>
      <c r="AH18" s="656"/>
      <c r="AI18" s="656"/>
      <c r="AJ18" s="656"/>
      <c r="AK18" s="656"/>
      <c r="AL18" s="631">
        <v>0.89999997615814209</v>
      </c>
      <c r="AM18" s="632"/>
      <c r="AN18" s="632"/>
      <c r="AO18" s="657"/>
      <c r="AP18" s="625" t="s">
        <v>277</v>
      </c>
      <c r="AQ18" s="626"/>
      <c r="AR18" s="626"/>
      <c r="AS18" s="626"/>
      <c r="AT18" s="626"/>
      <c r="AU18" s="626"/>
      <c r="AV18" s="626"/>
      <c r="AW18" s="626"/>
      <c r="AX18" s="626"/>
      <c r="AY18" s="626"/>
      <c r="AZ18" s="626"/>
      <c r="BA18" s="626"/>
      <c r="BB18" s="626"/>
      <c r="BC18" s="626"/>
      <c r="BD18" s="626"/>
      <c r="BE18" s="626"/>
      <c r="BF18" s="627"/>
      <c r="BG18" s="628" t="s">
        <v>138</v>
      </c>
      <c r="BH18" s="629"/>
      <c r="BI18" s="629"/>
      <c r="BJ18" s="629"/>
      <c r="BK18" s="629"/>
      <c r="BL18" s="629"/>
      <c r="BM18" s="629"/>
      <c r="BN18" s="630"/>
      <c r="BO18" s="655" t="s">
        <v>138</v>
      </c>
      <c r="BP18" s="655"/>
      <c r="BQ18" s="655"/>
      <c r="BR18" s="655"/>
      <c r="BS18" s="656" t="s">
        <v>264</v>
      </c>
      <c r="BT18" s="656"/>
      <c r="BU18" s="656"/>
      <c r="BV18" s="656"/>
      <c r="BW18" s="656"/>
      <c r="BX18" s="656"/>
      <c r="BY18" s="656"/>
      <c r="BZ18" s="656"/>
      <c r="CA18" s="656"/>
      <c r="CB18" s="714"/>
      <c r="CD18" s="670" t="s">
        <v>278</v>
      </c>
      <c r="CE18" s="667"/>
      <c r="CF18" s="667"/>
      <c r="CG18" s="667"/>
      <c r="CH18" s="667"/>
      <c r="CI18" s="667"/>
      <c r="CJ18" s="667"/>
      <c r="CK18" s="667"/>
      <c r="CL18" s="667"/>
      <c r="CM18" s="667"/>
      <c r="CN18" s="667"/>
      <c r="CO18" s="667"/>
      <c r="CP18" s="667"/>
      <c r="CQ18" s="668"/>
      <c r="CR18" s="628" t="s">
        <v>138</v>
      </c>
      <c r="CS18" s="629"/>
      <c r="CT18" s="629"/>
      <c r="CU18" s="629"/>
      <c r="CV18" s="629"/>
      <c r="CW18" s="629"/>
      <c r="CX18" s="629"/>
      <c r="CY18" s="630"/>
      <c r="CZ18" s="655" t="s">
        <v>128</v>
      </c>
      <c r="DA18" s="655"/>
      <c r="DB18" s="655"/>
      <c r="DC18" s="655"/>
      <c r="DD18" s="634" t="s">
        <v>264</v>
      </c>
      <c r="DE18" s="629"/>
      <c r="DF18" s="629"/>
      <c r="DG18" s="629"/>
      <c r="DH18" s="629"/>
      <c r="DI18" s="629"/>
      <c r="DJ18" s="629"/>
      <c r="DK18" s="629"/>
      <c r="DL18" s="629"/>
      <c r="DM18" s="629"/>
      <c r="DN18" s="629"/>
      <c r="DO18" s="629"/>
      <c r="DP18" s="630"/>
      <c r="DQ18" s="634" t="s">
        <v>128</v>
      </c>
      <c r="DR18" s="629"/>
      <c r="DS18" s="629"/>
      <c r="DT18" s="629"/>
      <c r="DU18" s="629"/>
      <c r="DV18" s="629"/>
      <c r="DW18" s="629"/>
      <c r="DX18" s="629"/>
      <c r="DY18" s="629"/>
      <c r="DZ18" s="629"/>
      <c r="EA18" s="629"/>
      <c r="EB18" s="629"/>
      <c r="EC18" s="669"/>
    </row>
    <row r="19" spans="2:133" ht="11.25" customHeight="1" x14ac:dyDescent="0.2">
      <c r="B19" s="625" t="s">
        <v>279</v>
      </c>
      <c r="C19" s="626"/>
      <c r="D19" s="626"/>
      <c r="E19" s="626"/>
      <c r="F19" s="626"/>
      <c r="G19" s="626"/>
      <c r="H19" s="626"/>
      <c r="I19" s="626"/>
      <c r="J19" s="626"/>
      <c r="K19" s="626"/>
      <c r="L19" s="626"/>
      <c r="M19" s="626"/>
      <c r="N19" s="626"/>
      <c r="O19" s="626"/>
      <c r="P19" s="626"/>
      <c r="Q19" s="627"/>
      <c r="R19" s="628">
        <v>12706</v>
      </c>
      <c r="S19" s="629"/>
      <c r="T19" s="629"/>
      <c r="U19" s="629"/>
      <c r="V19" s="629"/>
      <c r="W19" s="629"/>
      <c r="X19" s="629"/>
      <c r="Y19" s="630"/>
      <c r="Z19" s="655">
        <v>0.1</v>
      </c>
      <c r="AA19" s="655"/>
      <c r="AB19" s="655"/>
      <c r="AC19" s="655"/>
      <c r="AD19" s="656">
        <v>12706</v>
      </c>
      <c r="AE19" s="656"/>
      <c r="AF19" s="656"/>
      <c r="AG19" s="656"/>
      <c r="AH19" s="656"/>
      <c r="AI19" s="656"/>
      <c r="AJ19" s="656"/>
      <c r="AK19" s="656"/>
      <c r="AL19" s="631">
        <v>0.1</v>
      </c>
      <c r="AM19" s="632"/>
      <c r="AN19" s="632"/>
      <c r="AO19" s="657"/>
      <c r="AP19" s="625" t="s">
        <v>280</v>
      </c>
      <c r="AQ19" s="626"/>
      <c r="AR19" s="626"/>
      <c r="AS19" s="626"/>
      <c r="AT19" s="626"/>
      <c r="AU19" s="626"/>
      <c r="AV19" s="626"/>
      <c r="AW19" s="626"/>
      <c r="AX19" s="626"/>
      <c r="AY19" s="626"/>
      <c r="AZ19" s="626"/>
      <c r="BA19" s="626"/>
      <c r="BB19" s="626"/>
      <c r="BC19" s="626"/>
      <c r="BD19" s="626"/>
      <c r="BE19" s="626"/>
      <c r="BF19" s="627"/>
      <c r="BG19" s="628">
        <v>3888</v>
      </c>
      <c r="BH19" s="629"/>
      <c r="BI19" s="629"/>
      <c r="BJ19" s="629"/>
      <c r="BK19" s="629"/>
      <c r="BL19" s="629"/>
      <c r="BM19" s="629"/>
      <c r="BN19" s="630"/>
      <c r="BO19" s="655">
        <v>0.1</v>
      </c>
      <c r="BP19" s="655"/>
      <c r="BQ19" s="655"/>
      <c r="BR19" s="655"/>
      <c r="BS19" s="656" t="s">
        <v>138</v>
      </c>
      <c r="BT19" s="656"/>
      <c r="BU19" s="656"/>
      <c r="BV19" s="656"/>
      <c r="BW19" s="656"/>
      <c r="BX19" s="656"/>
      <c r="BY19" s="656"/>
      <c r="BZ19" s="656"/>
      <c r="CA19" s="656"/>
      <c r="CB19" s="714"/>
      <c r="CD19" s="670" t="s">
        <v>281</v>
      </c>
      <c r="CE19" s="667"/>
      <c r="CF19" s="667"/>
      <c r="CG19" s="667"/>
      <c r="CH19" s="667"/>
      <c r="CI19" s="667"/>
      <c r="CJ19" s="667"/>
      <c r="CK19" s="667"/>
      <c r="CL19" s="667"/>
      <c r="CM19" s="667"/>
      <c r="CN19" s="667"/>
      <c r="CO19" s="667"/>
      <c r="CP19" s="667"/>
      <c r="CQ19" s="668"/>
      <c r="CR19" s="628" t="s">
        <v>138</v>
      </c>
      <c r="CS19" s="629"/>
      <c r="CT19" s="629"/>
      <c r="CU19" s="629"/>
      <c r="CV19" s="629"/>
      <c r="CW19" s="629"/>
      <c r="CX19" s="629"/>
      <c r="CY19" s="630"/>
      <c r="CZ19" s="655" t="s">
        <v>128</v>
      </c>
      <c r="DA19" s="655"/>
      <c r="DB19" s="655"/>
      <c r="DC19" s="655"/>
      <c r="DD19" s="634" t="s">
        <v>138</v>
      </c>
      <c r="DE19" s="629"/>
      <c r="DF19" s="629"/>
      <c r="DG19" s="629"/>
      <c r="DH19" s="629"/>
      <c r="DI19" s="629"/>
      <c r="DJ19" s="629"/>
      <c r="DK19" s="629"/>
      <c r="DL19" s="629"/>
      <c r="DM19" s="629"/>
      <c r="DN19" s="629"/>
      <c r="DO19" s="629"/>
      <c r="DP19" s="630"/>
      <c r="DQ19" s="634" t="s">
        <v>128</v>
      </c>
      <c r="DR19" s="629"/>
      <c r="DS19" s="629"/>
      <c r="DT19" s="629"/>
      <c r="DU19" s="629"/>
      <c r="DV19" s="629"/>
      <c r="DW19" s="629"/>
      <c r="DX19" s="629"/>
      <c r="DY19" s="629"/>
      <c r="DZ19" s="629"/>
      <c r="EA19" s="629"/>
      <c r="EB19" s="629"/>
      <c r="EC19" s="669"/>
    </row>
    <row r="20" spans="2:133" ht="11.25" customHeight="1" x14ac:dyDescent="0.2">
      <c r="B20" s="625" t="s">
        <v>282</v>
      </c>
      <c r="C20" s="626"/>
      <c r="D20" s="626"/>
      <c r="E20" s="626"/>
      <c r="F20" s="626"/>
      <c r="G20" s="626"/>
      <c r="H20" s="626"/>
      <c r="I20" s="626"/>
      <c r="J20" s="626"/>
      <c r="K20" s="626"/>
      <c r="L20" s="626"/>
      <c r="M20" s="626"/>
      <c r="N20" s="626"/>
      <c r="O20" s="626"/>
      <c r="P20" s="626"/>
      <c r="Q20" s="627"/>
      <c r="R20" s="628">
        <v>2387</v>
      </c>
      <c r="S20" s="629"/>
      <c r="T20" s="629"/>
      <c r="U20" s="629"/>
      <c r="V20" s="629"/>
      <c r="W20" s="629"/>
      <c r="X20" s="629"/>
      <c r="Y20" s="630"/>
      <c r="Z20" s="655">
        <v>0</v>
      </c>
      <c r="AA20" s="655"/>
      <c r="AB20" s="655"/>
      <c r="AC20" s="655"/>
      <c r="AD20" s="656">
        <v>2387</v>
      </c>
      <c r="AE20" s="656"/>
      <c r="AF20" s="656"/>
      <c r="AG20" s="656"/>
      <c r="AH20" s="656"/>
      <c r="AI20" s="656"/>
      <c r="AJ20" s="656"/>
      <c r="AK20" s="656"/>
      <c r="AL20" s="631">
        <v>0</v>
      </c>
      <c r="AM20" s="632"/>
      <c r="AN20" s="632"/>
      <c r="AO20" s="657"/>
      <c r="AP20" s="625" t="s">
        <v>283</v>
      </c>
      <c r="AQ20" s="626"/>
      <c r="AR20" s="626"/>
      <c r="AS20" s="626"/>
      <c r="AT20" s="626"/>
      <c r="AU20" s="626"/>
      <c r="AV20" s="626"/>
      <c r="AW20" s="626"/>
      <c r="AX20" s="626"/>
      <c r="AY20" s="626"/>
      <c r="AZ20" s="626"/>
      <c r="BA20" s="626"/>
      <c r="BB20" s="626"/>
      <c r="BC20" s="626"/>
      <c r="BD20" s="626"/>
      <c r="BE20" s="626"/>
      <c r="BF20" s="627"/>
      <c r="BG20" s="628">
        <v>3888</v>
      </c>
      <c r="BH20" s="629"/>
      <c r="BI20" s="629"/>
      <c r="BJ20" s="629"/>
      <c r="BK20" s="629"/>
      <c r="BL20" s="629"/>
      <c r="BM20" s="629"/>
      <c r="BN20" s="630"/>
      <c r="BO20" s="655">
        <v>0.1</v>
      </c>
      <c r="BP20" s="655"/>
      <c r="BQ20" s="655"/>
      <c r="BR20" s="655"/>
      <c r="BS20" s="656" t="s">
        <v>264</v>
      </c>
      <c r="BT20" s="656"/>
      <c r="BU20" s="656"/>
      <c r="BV20" s="656"/>
      <c r="BW20" s="656"/>
      <c r="BX20" s="656"/>
      <c r="BY20" s="656"/>
      <c r="BZ20" s="656"/>
      <c r="CA20" s="656"/>
      <c r="CB20" s="714"/>
      <c r="CD20" s="670" t="s">
        <v>284</v>
      </c>
      <c r="CE20" s="667"/>
      <c r="CF20" s="667"/>
      <c r="CG20" s="667"/>
      <c r="CH20" s="667"/>
      <c r="CI20" s="667"/>
      <c r="CJ20" s="667"/>
      <c r="CK20" s="667"/>
      <c r="CL20" s="667"/>
      <c r="CM20" s="667"/>
      <c r="CN20" s="667"/>
      <c r="CO20" s="667"/>
      <c r="CP20" s="667"/>
      <c r="CQ20" s="668"/>
      <c r="CR20" s="628">
        <v>17840449</v>
      </c>
      <c r="CS20" s="629"/>
      <c r="CT20" s="629"/>
      <c r="CU20" s="629"/>
      <c r="CV20" s="629"/>
      <c r="CW20" s="629"/>
      <c r="CX20" s="629"/>
      <c r="CY20" s="630"/>
      <c r="CZ20" s="655">
        <v>100</v>
      </c>
      <c r="DA20" s="655"/>
      <c r="DB20" s="655"/>
      <c r="DC20" s="655"/>
      <c r="DD20" s="634">
        <v>1798419</v>
      </c>
      <c r="DE20" s="629"/>
      <c r="DF20" s="629"/>
      <c r="DG20" s="629"/>
      <c r="DH20" s="629"/>
      <c r="DI20" s="629"/>
      <c r="DJ20" s="629"/>
      <c r="DK20" s="629"/>
      <c r="DL20" s="629"/>
      <c r="DM20" s="629"/>
      <c r="DN20" s="629"/>
      <c r="DO20" s="629"/>
      <c r="DP20" s="630"/>
      <c r="DQ20" s="634">
        <v>11241330</v>
      </c>
      <c r="DR20" s="629"/>
      <c r="DS20" s="629"/>
      <c r="DT20" s="629"/>
      <c r="DU20" s="629"/>
      <c r="DV20" s="629"/>
      <c r="DW20" s="629"/>
      <c r="DX20" s="629"/>
      <c r="DY20" s="629"/>
      <c r="DZ20" s="629"/>
      <c r="EA20" s="629"/>
      <c r="EB20" s="629"/>
      <c r="EC20" s="669"/>
    </row>
    <row r="21" spans="2:133" ht="11.25" customHeight="1" x14ac:dyDescent="0.2">
      <c r="B21" s="625" t="s">
        <v>285</v>
      </c>
      <c r="C21" s="626"/>
      <c r="D21" s="626"/>
      <c r="E21" s="626"/>
      <c r="F21" s="626"/>
      <c r="G21" s="626"/>
      <c r="H21" s="626"/>
      <c r="I21" s="626"/>
      <c r="J21" s="626"/>
      <c r="K21" s="626"/>
      <c r="L21" s="626"/>
      <c r="M21" s="626"/>
      <c r="N21" s="626"/>
      <c r="O21" s="626"/>
      <c r="P21" s="626"/>
      <c r="Q21" s="627"/>
      <c r="R21" s="628">
        <v>1505</v>
      </c>
      <c r="S21" s="629"/>
      <c r="T21" s="629"/>
      <c r="U21" s="629"/>
      <c r="V21" s="629"/>
      <c r="W21" s="629"/>
      <c r="X21" s="629"/>
      <c r="Y21" s="630"/>
      <c r="Z21" s="655">
        <v>0</v>
      </c>
      <c r="AA21" s="655"/>
      <c r="AB21" s="655"/>
      <c r="AC21" s="655"/>
      <c r="AD21" s="656">
        <v>1505</v>
      </c>
      <c r="AE21" s="656"/>
      <c r="AF21" s="656"/>
      <c r="AG21" s="656"/>
      <c r="AH21" s="656"/>
      <c r="AI21" s="656"/>
      <c r="AJ21" s="656"/>
      <c r="AK21" s="656"/>
      <c r="AL21" s="631">
        <v>0</v>
      </c>
      <c r="AM21" s="632"/>
      <c r="AN21" s="632"/>
      <c r="AO21" s="657"/>
      <c r="AP21" s="721" t="s">
        <v>286</v>
      </c>
      <c r="AQ21" s="728"/>
      <c r="AR21" s="728"/>
      <c r="AS21" s="728"/>
      <c r="AT21" s="728"/>
      <c r="AU21" s="728"/>
      <c r="AV21" s="728"/>
      <c r="AW21" s="728"/>
      <c r="AX21" s="728"/>
      <c r="AY21" s="728"/>
      <c r="AZ21" s="728"/>
      <c r="BA21" s="728"/>
      <c r="BB21" s="728"/>
      <c r="BC21" s="728"/>
      <c r="BD21" s="728"/>
      <c r="BE21" s="728"/>
      <c r="BF21" s="723"/>
      <c r="BG21" s="628">
        <v>3888</v>
      </c>
      <c r="BH21" s="629"/>
      <c r="BI21" s="629"/>
      <c r="BJ21" s="629"/>
      <c r="BK21" s="629"/>
      <c r="BL21" s="629"/>
      <c r="BM21" s="629"/>
      <c r="BN21" s="630"/>
      <c r="BO21" s="655">
        <v>0.1</v>
      </c>
      <c r="BP21" s="655"/>
      <c r="BQ21" s="655"/>
      <c r="BR21" s="655"/>
      <c r="BS21" s="656" t="s">
        <v>138</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2">
      <c r="B22" s="691" t="s">
        <v>287</v>
      </c>
      <c r="C22" s="692"/>
      <c r="D22" s="692"/>
      <c r="E22" s="692"/>
      <c r="F22" s="692"/>
      <c r="G22" s="692"/>
      <c r="H22" s="692"/>
      <c r="I22" s="692"/>
      <c r="J22" s="692"/>
      <c r="K22" s="692"/>
      <c r="L22" s="692"/>
      <c r="M22" s="692"/>
      <c r="N22" s="692"/>
      <c r="O22" s="692"/>
      <c r="P22" s="692"/>
      <c r="Q22" s="693"/>
      <c r="R22" s="628">
        <v>62615</v>
      </c>
      <c r="S22" s="629"/>
      <c r="T22" s="629"/>
      <c r="U22" s="629"/>
      <c r="V22" s="629"/>
      <c r="W22" s="629"/>
      <c r="X22" s="629"/>
      <c r="Y22" s="630"/>
      <c r="Z22" s="655">
        <v>0.3</v>
      </c>
      <c r="AA22" s="655"/>
      <c r="AB22" s="655"/>
      <c r="AC22" s="655"/>
      <c r="AD22" s="656">
        <v>62615</v>
      </c>
      <c r="AE22" s="656"/>
      <c r="AF22" s="656"/>
      <c r="AG22" s="656"/>
      <c r="AH22" s="656"/>
      <c r="AI22" s="656"/>
      <c r="AJ22" s="656"/>
      <c r="AK22" s="656"/>
      <c r="AL22" s="631">
        <v>0.69999998807907104</v>
      </c>
      <c r="AM22" s="632"/>
      <c r="AN22" s="632"/>
      <c r="AO22" s="657"/>
      <c r="AP22" s="721" t="s">
        <v>288</v>
      </c>
      <c r="AQ22" s="728"/>
      <c r="AR22" s="728"/>
      <c r="AS22" s="728"/>
      <c r="AT22" s="728"/>
      <c r="AU22" s="728"/>
      <c r="AV22" s="728"/>
      <c r="AW22" s="728"/>
      <c r="AX22" s="728"/>
      <c r="AY22" s="728"/>
      <c r="AZ22" s="728"/>
      <c r="BA22" s="728"/>
      <c r="BB22" s="728"/>
      <c r="BC22" s="728"/>
      <c r="BD22" s="728"/>
      <c r="BE22" s="728"/>
      <c r="BF22" s="723"/>
      <c r="BG22" s="628" t="s">
        <v>128</v>
      </c>
      <c r="BH22" s="629"/>
      <c r="BI22" s="629"/>
      <c r="BJ22" s="629"/>
      <c r="BK22" s="629"/>
      <c r="BL22" s="629"/>
      <c r="BM22" s="629"/>
      <c r="BN22" s="630"/>
      <c r="BO22" s="655" t="s">
        <v>138</v>
      </c>
      <c r="BP22" s="655"/>
      <c r="BQ22" s="655"/>
      <c r="BR22" s="655"/>
      <c r="BS22" s="656" t="s">
        <v>138</v>
      </c>
      <c r="BT22" s="656"/>
      <c r="BU22" s="656"/>
      <c r="BV22" s="656"/>
      <c r="BW22" s="656"/>
      <c r="BX22" s="656"/>
      <c r="BY22" s="656"/>
      <c r="BZ22" s="656"/>
      <c r="CA22" s="656"/>
      <c r="CB22" s="714"/>
      <c r="CD22" s="730" t="s">
        <v>289</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2">
      <c r="B23" s="625" t="s">
        <v>290</v>
      </c>
      <c r="C23" s="626"/>
      <c r="D23" s="626"/>
      <c r="E23" s="626"/>
      <c r="F23" s="626"/>
      <c r="G23" s="626"/>
      <c r="H23" s="626"/>
      <c r="I23" s="626"/>
      <c r="J23" s="626"/>
      <c r="K23" s="626"/>
      <c r="L23" s="626"/>
      <c r="M23" s="626"/>
      <c r="N23" s="626"/>
      <c r="O23" s="626"/>
      <c r="P23" s="626"/>
      <c r="Q23" s="627"/>
      <c r="R23" s="628">
        <v>6784113</v>
      </c>
      <c r="S23" s="629"/>
      <c r="T23" s="629"/>
      <c r="U23" s="629"/>
      <c r="V23" s="629"/>
      <c r="W23" s="629"/>
      <c r="X23" s="629"/>
      <c r="Y23" s="630"/>
      <c r="Z23" s="655">
        <v>36.4</v>
      </c>
      <c r="AA23" s="655"/>
      <c r="AB23" s="655"/>
      <c r="AC23" s="655"/>
      <c r="AD23" s="656">
        <v>5508663</v>
      </c>
      <c r="AE23" s="656"/>
      <c r="AF23" s="656"/>
      <c r="AG23" s="656"/>
      <c r="AH23" s="656"/>
      <c r="AI23" s="656"/>
      <c r="AJ23" s="656"/>
      <c r="AK23" s="656"/>
      <c r="AL23" s="631">
        <v>59.7</v>
      </c>
      <c r="AM23" s="632"/>
      <c r="AN23" s="632"/>
      <c r="AO23" s="657"/>
      <c r="AP23" s="721" t="s">
        <v>291</v>
      </c>
      <c r="AQ23" s="728"/>
      <c r="AR23" s="728"/>
      <c r="AS23" s="728"/>
      <c r="AT23" s="728"/>
      <c r="AU23" s="728"/>
      <c r="AV23" s="728"/>
      <c r="AW23" s="728"/>
      <c r="AX23" s="728"/>
      <c r="AY23" s="728"/>
      <c r="AZ23" s="728"/>
      <c r="BA23" s="728"/>
      <c r="BB23" s="728"/>
      <c r="BC23" s="728"/>
      <c r="BD23" s="728"/>
      <c r="BE23" s="728"/>
      <c r="BF23" s="723"/>
      <c r="BG23" s="628" t="s">
        <v>128</v>
      </c>
      <c r="BH23" s="629"/>
      <c r="BI23" s="629"/>
      <c r="BJ23" s="629"/>
      <c r="BK23" s="629"/>
      <c r="BL23" s="629"/>
      <c r="BM23" s="629"/>
      <c r="BN23" s="630"/>
      <c r="BO23" s="655" t="s">
        <v>138</v>
      </c>
      <c r="BP23" s="655"/>
      <c r="BQ23" s="655"/>
      <c r="BR23" s="655"/>
      <c r="BS23" s="656" t="s">
        <v>128</v>
      </c>
      <c r="BT23" s="656"/>
      <c r="BU23" s="656"/>
      <c r="BV23" s="656"/>
      <c r="BW23" s="656"/>
      <c r="BX23" s="656"/>
      <c r="BY23" s="656"/>
      <c r="BZ23" s="656"/>
      <c r="CA23" s="656"/>
      <c r="CB23" s="714"/>
      <c r="CD23" s="730" t="s">
        <v>229</v>
      </c>
      <c r="CE23" s="731"/>
      <c r="CF23" s="731"/>
      <c r="CG23" s="731"/>
      <c r="CH23" s="731"/>
      <c r="CI23" s="731"/>
      <c r="CJ23" s="731"/>
      <c r="CK23" s="731"/>
      <c r="CL23" s="731"/>
      <c r="CM23" s="731"/>
      <c r="CN23" s="731"/>
      <c r="CO23" s="731"/>
      <c r="CP23" s="731"/>
      <c r="CQ23" s="732"/>
      <c r="CR23" s="730" t="s">
        <v>292</v>
      </c>
      <c r="CS23" s="731"/>
      <c r="CT23" s="731"/>
      <c r="CU23" s="731"/>
      <c r="CV23" s="731"/>
      <c r="CW23" s="731"/>
      <c r="CX23" s="731"/>
      <c r="CY23" s="732"/>
      <c r="CZ23" s="730" t="s">
        <v>293</v>
      </c>
      <c r="DA23" s="731"/>
      <c r="DB23" s="731"/>
      <c r="DC23" s="732"/>
      <c r="DD23" s="730" t="s">
        <v>294</v>
      </c>
      <c r="DE23" s="731"/>
      <c r="DF23" s="731"/>
      <c r="DG23" s="731"/>
      <c r="DH23" s="731"/>
      <c r="DI23" s="731"/>
      <c r="DJ23" s="731"/>
      <c r="DK23" s="732"/>
      <c r="DL23" s="739" t="s">
        <v>295</v>
      </c>
      <c r="DM23" s="740"/>
      <c r="DN23" s="740"/>
      <c r="DO23" s="740"/>
      <c r="DP23" s="740"/>
      <c r="DQ23" s="740"/>
      <c r="DR23" s="740"/>
      <c r="DS23" s="740"/>
      <c r="DT23" s="740"/>
      <c r="DU23" s="740"/>
      <c r="DV23" s="741"/>
      <c r="DW23" s="730" t="s">
        <v>296</v>
      </c>
      <c r="DX23" s="731"/>
      <c r="DY23" s="731"/>
      <c r="DZ23" s="731"/>
      <c r="EA23" s="731"/>
      <c r="EB23" s="731"/>
      <c r="EC23" s="732"/>
    </row>
    <row r="24" spans="2:133" ht="11.25" customHeight="1" x14ac:dyDescent="0.2">
      <c r="B24" s="625" t="s">
        <v>297</v>
      </c>
      <c r="C24" s="626"/>
      <c r="D24" s="626"/>
      <c r="E24" s="626"/>
      <c r="F24" s="626"/>
      <c r="G24" s="626"/>
      <c r="H24" s="626"/>
      <c r="I24" s="626"/>
      <c r="J24" s="626"/>
      <c r="K24" s="626"/>
      <c r="L24" s="626"/>
      <c r="M24" s="626"/>
      <c r="N24" s="626"/>
      <c r="O24" s="626"/>
      <c r="P24" s="626"/>
      <c r="Q24" s="627"/>
      <c r="R24" s="628">
        <v>5508663</v>
      </c>
      <c r="S24" s="629"/>
      <c r="T24" s="629"/>
      <c r="U24" s="629"/>
      <c r="V24" s="629"/>
      <c r="W24" s="629"/>
      <c r="X24" s="629"/>
      <c r="Y24" s="630"/>
      <c r="Z24" s="655">
        <v>29.6</v>
      </c>
      <c r="AA24" s="655"/>
      <c r="AB24" s="655"/>
      <c r="AC24" s="655"/>
      <c r="AD24" s="656">
        <v>5508663</v>
      </c>
      <c r="AE24" s="656"/>
      <c r="AF24" s="656"/>
      <c r="AG24" s="656"/>
      <c r="AH24" s="656"/>
      <c r="AI24" s="656"/>
      <c r="AJ24" s="656"/>
      <c r="AK24" s="656"/>
      <c r="AL24" s="631">
        <v>59.7</v>
      </c>
      <c r="AM24" s="632"/>
      <c r="AN24" s="632"/>
      <c r="AO24" s="657"/>
      <c r="AP24" s="721" t="s">
        <v>298</v>
      </c>
      <c r="AQ24" s="728"/>
      <c r="AR24" s="728"/>
      <c r="AS24" s="728"/>
      <c r="AT24" s="728"/>
      <c r="AU24" s="728"/>
      <c r="AV24" s="728"/>
      <c r="AW24" s="728"/>
      <c r="AX24" s="728"/>
      <c r="AY24" s="728"/>
      <c r="AZ24" s="728"/>
      <c r="BA24" s="728"/>
      <c r="BB24" s="728"/>
      <c r="BC24" s="728"/>
      <c r="BD24" s="728"/>
      <c r="BE24" s="728"/>
      <c r="BF24" s="723"/>
      <c r="BG24" s="628" t="s">
        <v>138</v>
      </c>
      <c r="BH24" s="629"/>
      <c r="BI24" s="629"/>
      <c r="BJ24" s="629"/>
      <c r="BK24" s="629"/>
      <c r="BL24" s="629"/>
      <c r="BM24" s="629"/>
      <c r="BN24" s="630"/>
      <c r="BO24" s="655" t="s">
        <v>257</v>
      </c>
      <c r="BP24" s="655"/>
      <c r="BQ24" s="655"/>
      <c r="BR24" s="655"/>
      <c r="BS24" s="656" t="s">
        <v>138</v>
      </c>
      <c r="BT24" s="656"/>
      <c r="BU24" s="656"/>
      <c r="BV24" s="656"/>
      <c r="BW24" s="656"/>
      <c r="BX24" s="656"/>
      <c r="BY24" s="656"/>
      <c r="BZ24" s="656"/>
      <c r="CA24" s="656"/>
      <c r="CB24" s="714"/>
      <c r="CD24" s="684" t="s">
        <v>299</v>
      </c>
      <c r="CE24" s="685"/>
      <c r="CF24" s="685"/>
      <c r="CG24" s="685"/>
      <c r="CH24" s="685"/>
      <c r="CI24" s="685"/>
      <c r="CJ24" s="685"/>
      <c r="CK24" s="685"/>
      <c r="CL24" s="685"/>
      <c r="CM24" s="685"/>
      <c r="CN24" s="685"/>
      <c r="CO24" s="685"/>
      <c r="CP24" s="685"/>
      <c r="CQ24" s="686"/>
      <c r="CR24" s="681">
        <v>9010947</v>
      </c>
      <c r="CS24" s="682"/>
      <c r="CT24" s="682"/>
      <c r="CU24" s="682"/>
      <c r="CV24" s="682"/>
      <c r="CW24" s="682"/>
      <c r="CX24" s="682"/>
      <c r="CY24" s="725"/>
      <c r="CZ24" s="726">
        <v>50.5</v>
      </c>
      <c r="DA24" s="699"/>
      <c r="DB24" s="699"/>
      <c r="DC24" s="729"/>
      <c r="DD24" s="724">
        <v>6110667</v>
      </c>
      <c r="DE24" s="682"/>
      <c r="DF24" s="682"/>
      <c r="DG24" s="682"/>
      <c r="DH24" s="682"/>
      <c r="DI24" s="682"/>
      <c r="DJ24" s="682"/>
      <c r="DK24" s="725"/>
      <c r="DL24" s="724">
        <v>4968319</v>
      </c>
      <c r="DM24" s="682"/>
      <c r="DN24" s="682"/>
      <c r="DO24" s="682"/>
      <c r="DP24" s="682"/>
      <c r="DQ24" s="682"/>
      <c r="DR24" s="682"/>
      <c r="DS24" s="682"/>
      <c r="DT24" s="682"/>
      <c r="DU24" s="682"/>
      <c r="DV24" s="725"/>
      <c r="DW24" s="726">
        <v>52.3</v>
      </c>
      <c r="DX24" s="699"/>
      <c r="DY24" s="699"/>
      <c r="DZ24" s="699"/>
      <c r="EA24" s="699"/>
      <c r="EB24" s="699"/>
      <c r="EC24" s="727"/>
    </row>
    <row r="25" spans="2:133" ht="11.25" customHeight="1" x14ac:dyDescent="0.2">
      <c r="B25" s="625" t="s">
        <v>300</v>
      </c>
      <c r="C25" s="626"/>
      <c r="D25" s="626"/>
      <c r="E25" s="626"/>
      <c r="F25" s="626"/>
      <c r="G25" s="626"/>
      <c r="H25" s="626"/>
      <c r="I25" s="626"/>
      <c r="J25" s="626"/>
      <c r="K25" s="626"/>
      <c r="L25" s="626"/>
      <c r="M25" s="626"/>
      <c r="N25" s="626"/>
      <c r="O25" s="626"/>
      <c r="P25" s="626"/>
      <c r="Q25" s="627"/>
      <c r="R25" s="628">
        <v>1275450</v>
      </c>
      <c r="S25" s="629"/>
      <c r="T25" s="629"/>
      <c r="U25" s="629"/>
      <c r="V25" s="629"/>
      <c r="W25" s="629"/>
      <c r="X25" s="629"/>
      <c r="Y25" s="630"/>
      <c r="Z25" s="655">
        <v>6.8</v>
      </c>
      <c r="AA25" s="655"/>
      <c r="AB25" s="655"/>
      <c r="AC25" s="655"/>
      <c r="AD25" s="656" t="s">
        <v>138</v>
      </c>
      <c r="AE25" s="656"/>
      <c r="AF25" s="656"/>
      <c r="AG25" s="656"/>
      <c r="AH25" s="656"/>
      <c r="AI25" s="656"/>
      <c r="AJ25" s="656"/>
      <c r="AK25" s="656"/>
      <c r="AL25" s="631" t="s">
        <v>138</v>
      </c>
      <c r="AM25" s="632"/>
      <c r="AN25" s="632"/>
      <c r="AO25" s="657"/>
      <c r="AP25" s="721" t="s">
        <v>301</v>
      </c>
      <c r="AQ25" s="728"/>
      <c r="AR25" s="728"/>
      <c r="AS25" s="728"/>
      <c r="AT25" s="728"/>
      <c r="AU25" s="728"/>
      <c r="AV25" s="728"/>
      <c r="AW25" s="728"/>
      <c r="AX25" s="728"/>
      <c r="AY25" s="728"/>
      <c r="AZ25" s="728"/>
      <c r="BA25" s="728"/>
      <c r="BB25" s="728"/>
      <c r="BC25" s="728"/>
      <c r="BD25" s="728"/>
      <c r="BE25" s="728"/>
      <c r="BF25" s="723"/>
      <c r="BG25" s="628" t="s">
        <v>128</v>
      </c>
      <c r="BH25" s="629"/>
      <c r="BI25" s="629"/>
      <c r="BJ25" s="629"/>
      <c r="BK25" s="629"/>
      <c r="BL25" s="629"/>
      <c r="BM25" s="629"/>
      <c r="BN25" s="630"/>
      <c r="BO25" s="655" t="s">
        <v>138</v>
      </c>
      <c r="BP25" s="655"/>
      <c r="BQ25" s="655"/>
      <c r="BR25" s="655"/>
      <c r="BS25" s="656" t="s">
        <v>128</v>
      </c>
      <c r="BT25" s="656"/>
      <c r="BU25" s="656"/>
      <c r="BV25" s="656"/>
      <c r="BW25" s="656"/>
      <c r="BX25" s="656"/>
      <c r="BY25" s="656"/>
      <c r="BZ25" s="656"/>
      <c r="CA25" s="656"/>
      <c r="CB25" s="714"/>
      <c r="CD25" s="670" t="s">
        <v>302</v>
      </c>
      <c r="CE25" s="667"/>
      <c r="CF25" s="667"/>
      <c r="CG25" s="667"/>
      <c r="CH25" s="667"/>
      <c r="CI25" s="667"/>
      <c r="CJ25" s="667"/>
      <c r="CK25" s="667"/>
      <c r="CL25" s="667"/>
      <c r="CM25" s="667"/>
      <c r="CN25" s="667"/>
      <c r="CO25" s="667"/>
      <c r="CP25" s="667"/>
      <c r="CQ25" s="668"/>
      <c r="CR25" s="628">
        <v>2265779</v>
      </c>
      <c r="CS25" s="639"/>
      <c r="CT25" s="639"/>
      <c r="CU25" s="639"/>
      <c r="CV25" s="639"/>
      <c r="CW25" s="639"/>
      <c r="CX25" s="639"/>
      <c r="CY25" s="640"/>
      <c r="CZ25" s="631">
        <v>12.7</v>
      </c>
      <c r="DA25" s="641"/>
      <c r="DB25" s="641"/>
      <c r="DC25" s="642"/>
      <c r="DD25" s="634">
        <v>1965020</v>
      </c>
      <c r="DE25" s="639"/>
      <c r="DF25" s="639"/>
      <c r="DG25" s="639"/>
      <c r="DH25" s="639"/>
      <c r="DI25" s="639"/>
      <c r="DJ25" s="639"/>
      <c r="DK25" s="640"/>
      <c r="DL25" s="634">
        <v>1901547</v>
      </c>
      <c r="DM25" s="639"/>
      <c r="DN25" s="639"/>
      <c r="DO25" s="639"/>
      <c r="DP25" s="639"/>
      <c r="DQ25" s="639"/>
      <c r="DR25" s="639"/>
      <c r="DS25" s="639"/>
      <c r="DT25" s="639"/>
      <c r="DU25" s="639"/>
      <c r="DV25" s="640"/>
      <c r="DW25" s="631">
        <v>20</v>
      </c>
      <c r="DX25" s="641"/>
      <c r="DY25" s="641"/>
      <c r="DZ25" s="641"/>
      <c r="EA25" s="641"/>
      <c r="EB25" s="641"/>
      <c r="EC25" s="662"/>
    </row>
    <row r="26" spans="2:133" ht="11.25" customHeight="1" x14ac:dyDescent="0.2">
      <c r="B26" s="625" t="s">
        <v>303</v>
      </c>
      <c r="C26" s="626"/>
      <c r="D26" s="626"/>
      <c r="E26" s="626"/>
      <c r="F26" s="626"/>
      <c r="G26" s="626"/>
      <c r="H26" s="626"/>
      <c r="I26" s="626"/>
      <c r="J26" s="626"/>
      <c r="K26" s="626"/>
      <c r="L26" s="626"/>
      <c r="M26" s="626"/>
      <c r="N26" s="626"/>
      <c r="O26" s="626"/>
      <c r="P26" s="626"/>
      <c r="Q26" s="627"/>
      <c r="R26" s="628" t="s">
        <v>138</v>
      </c>
      <c r="S26" s="629"/>
      <c r="T26" s="629"/>
      <c r="U26" s="629"/>
      <c r="V26" s="629"/>
      <c r="W26" s="629"/>
      <c r="X26" s="629"/>
      <c r="Y26" s="630"/>
      <c r="Z26" s="655" t="s">
        <v>128</v>
      </c>
      <c r="AA26" s="655"/>
      <c r="AB26" s="655"/>
      <c r="AC26" s="655"/>
      <c r="AD26" s="656" t="s">
        <v>128</v>
      </c>
      <c r="AE26" s="656"/>
      <c r="AF26" s="656"/>
      <c r="AG26" s="656"/>
      <c r="AH26" s="656"/>
      <c r="AI26" s="656"/>
      <c r="AJ26" s="656"/>
      <c r="AK26" s="656"/>
      <c r="AL26" s="631" t="s">
        <v>138</v>
      </c>
      <c r="AM26" s="632"/>
      <c r="AN26" s="632"/>
      <c r="AO26" s="657"/>
      <c r="AP26" s="721" t="s">
        <v>304</v>
      </c>
      <c r="AQ26" s="722"/>
      <c r="AR26" s="722"/>
      <c r="AS26" s="722"/>
      <c r="AT26" s="722"/>
      <c r="AU26" s="722"/>
      <c r="AV26" s="722"/>
      <c r="AW26" s="722"/>
      <c r="AX26" s="722"/>
      <c r="AY26" s="722"/>
      <c r="AZ26" s="722"/>
      <c r="BA26" s="722"/>
      <c r="BB26" s="722"/>
      <c r="BC26" s="722"/>
      <c r="BD26" s="722"/>
      <c r="BE26" s="722"/>
      <c r="BF26" s="723"/>
      <c r="BG26" s="628" t="s">
        <v>128</v>
      </c>
      <c r="BH26" s="629"/>
      <c r="BI26" s="629"/>
      <c r="BJ26" s="629"/>
      <c r="BK26" s="629"/>
      <c r="BL26" s="629"/>
      <c r="BM26" s="629"/>
      <c r="BN26" s="630"/>
      <c r="BO26" s="655" t="s">
        <v>138</v>
      </c>
      <c r="BP26" s="655"/>
      <c r="BQ26" s="655"/>
      <c r="BR26" s="655"/>
      <c r="BS26" s="656" t="s">
        <v>128</v>
      </c>
      <c r="BT26" s="656"/>
      <c r="BU26" s="656"/>
      <c r="BV26" s="656"/>
      <c r="BW26" s="656"/>
      <c r="BX26" s="656"/>
      <c r="BY26" s="656"/>
      <c r="BZ26" s="656"/>
      <c r="CA26" s="656"/>
      <c r="CB26" s="714"/>
      <c r="CD26" s="670" t="s">
        <v>305</v>
      </c>
      <c r="CE26" s="667"/>
      <c r="CF26" s="667"/>
      <c r="CG26" s="667"/>
      <c r="CH26" s="667"/>
      <c r="CI26" s="667"/>
      <c r="CJ26" s="667"/>
      <c r="CK26" s="667"/>
      <c r="CL26" s="667"/>
      <c r="CM26" s="667"/>
      <c r="CN26" s="667"/>
      <c r="CO26" s="667"/>
      <c r="CP26" s="667"/>
      <c r="CQ26" s="668"/>
      <c r="CR26" s="628">
        <v>1329320</v>
      </c>
      <c r="CS26" s="629"/>
      <c r="CT26" s="629"/>
      <c r="CU26" s="629"/>
      <c r="CV26" s="629"/>
      <c r="CW26" s="629"/>
      <c r="CX26" s="629"/>
      <c r="CY26" s="630"/>
      <c r="CZ26" s="631">
        <v>7.5</v>
      </c>
      <c r="DA26" s="641"/>
      <c r="DB26" s="641"/>
      <c r="DC26" s="642"/>
      <c r="DD26" s="634">
        <v>1170326</v>
      </c>
      <c r="DE26" s="629"/>
      <c r="DF26" s="629"/>
      <c r="DG26" s="629"/>
      <c r="DH26" s="629"/>
      <c r="DI26" s="629"/>
      <c r="DJ26" s="629"/>
      <c r="DK26" s="630"/>
      <c r="DL26" s="634" t="s">
        <v>128</v>
      </c>
      <c r="DM26" s="629"/>
      <c r="DN26" s="629"/>
      <c r="DO26" s="629"/>
      <c r="DP26" s="629"/>
      <c r="DQ26" s="629"/>
      <c r="DR26" s="629"/>
      <c r="DS26" s="629"/>
      <c r="DT26" s="629"/>
      <c r="DU26" s="629"/>
      <c r="DV26" s="630"/>
      <c r="DW26" s="631" t="s">
        <v>138</v>
      </c>
      <c r="DX26" s="641"/>
      <c r="DY26" s="641"/>
      <c r="DZ26" s="641"/>
      <c r="EA26" s="641"/>
      <c r="EB26" s="641"/>
      <c r="EC26" s="662"/>
    </row>
    <row r="27" spans="2:133" ht="11.25" customHeight="1" x14ac:dyDescent="0.2">
      <c r="B27" s="625" t="s">
        <v>306</v>
      </c>
      <c r="C27" s="626"/>
      <c r="D27" s="626"/>
      <c r="E27" s="626"/>
      <c r="F27" s="626"/>
      <c r="G27" s="626"/>
      <c r="H27" s="626"/>
      <c r="I27" s="626"/>
      <c r="J27" s="626"/>
      <c r="K27" s="626"/>
      <c r="L27" s="626"/>
      <c r="M27" s="626"/>
      <c r="N27" s="626"/>
      <c r="O27" s="626"/>
      <c r="P27" s="626"/>
      <c r="Q27" s="627"/>
      <c r="R27" s="628">
        <v>10471159</v>
      </c>
      <c r="S27" s="629"/>
      <c r="T27" s="629"/>
      <c r="U27" s="629"/>
      <c r="V27" s="629"/>
      <c r="W27" s="629"/>
      <c r="X27" s="629"/>
      <c r="Y27" s="630"/>
      <c r="Z27" s="655">
        <v>56.2</v>
      </c>
      <c r="AA27" s="655"/>
      <c r="AB27" s="655"/>
      <c r="AC27" s="655"/>
      <c r="AD27" s="656">
        <v>9195709</v>
      </c>
      <c r="AE27" s="656"/>
      <c r="AF27" s="656"/>
      <c r="AG27" s="656"/>
      <c r="AH27" s="656"/>
      <c r="AI27" s="656"/>
      <c r="AJ27" s="656"/>
      <c r="AK27" s="656"/>
      <c r="AL27" s="631">
        <v>99.599998474121094</v>
      </c>
      <c r="AM27" s="632"/>
      <c r="AN27" s="632"/>
      <c r="AO27" s="657"/>
      <c r="AP27" s="625" t="s">
        <v>307</v>
      </c>
      <c r="AQ27" s="626"/>
      <c r="AR27" s="626"/>
      <c r="AS27" s="626"/>
      <c r="AT27" s="626"/>
      <c r="AU27" s="626"/>
      <c r="AV27" s="626"/>
      <c r="AW27" s="626"/>
      <c r="AX27" s="626"/>
      <c r="AY27" s="626"/>
      <c r="AZ27" s="626"/>
      <c r="BA27" s="626"/>
      <c r="BB27" s="626"/>
      <c r="BC27" s="626"/>
      <c r="BD27" s="626"/>
      <c r="BE27" s="626"/>
      <c r="BF27" s="627"/>
      <c r="BG27" s="628">
        <v>2837031</v>
      </c>
      <c r="BH27" s="629"/>
      <c r="BI27" s="629"/>
      <c r="BJ27" s="629"/>
      <c r="BK27" s="629"/>
      <c r="BL27" s="629"/>
      <c r="BM27" s="629"/>
      <c r="BN27" s="630"/>
      <c r="BO27" s="655">
        <v>100</v>
      </c>
      <c r="BP27" s="655"/>
      <c r="BQ27" s="655"/>
      <c r="BR27" s="655"/>
      <c r="BS27" s="656">
        <v>181393</v>
      </c>
      <c r="BT27" s="656"/>
      <c r="BU27" s="656"/>
      <c r="BV27" s="656"/>
      <c r="BW27" s="656"/>
      <c r="BX27" s="656"/>
      <c r="BY27" s="656"/>
      <c r="BZ27" s="656"/>
      <c r="CA27" s="656"/>
      <c r="CB27" s="714"/>
      <c r="CD27" s="670" t="s">
        <v>308</v>
      </c>
      <c r="CE27" s="667"/>
      <c r="CF27" s="667"/>
      <c r="CG27" s="667"/>
      <c r="CH27" s="667"/>
      <c r="CI27" s="667"/>
      <c r="CJ27" s="667"/>
      <c r="CK27" s="667"/>
      <c r="CL27" s="667"/>
      <c r="CM27" s="667"/>
      <c r="CN27" s="667"/>
      <c r="CO27" s="667"/>
      <c r="CP27" s="667"/>
      <c r="CQ27" s="668"/>
      <c r="CR27" s="628">
        <v>3546785</v>
      </c>
      <c r="CS27" s="639"/>
      <c r="CT27" s="639"/>
      <c r="CU27" s="639"/>
      <c r="CV27" s="639"/>
      <c r="CW27" s="639"/>
      <c r="CX27" s="639"/>
      <c r="CY27" s="640"/>
      <c r="CZ27" s="631">
        <v>19.899999999999999</v>
      </c>
      <c r="DA27" s="641"/>
      <c r="DB27" s="641"/>
      <c r="DC27" s="642"/>
      <c r="DD27" s="634">
        <v>1032098</v>
      </c>
      <c r="DE27" s="639"/>
      <c r="DF27" s="639"/>
      <c r="DG27" s="639"/>
      <c r="DH27" s="639"/>
      <c r="DI27" s="639"/>
      <c r="DJ27" s="639"/>
      <c r="DK27" s="640"/>
      <c r="DL27" s="634">
        <v>1028745</v>
      </c>
      <c r="DM27" s="639"/>
      <c r="DN27" s="639"/>
      <c r="DO27" s="639"/>
      <c r="DP27" s="639"/>
      <c r="DQ27" s="639"/>
      <c r="DR27" s="639"/>
      <c r="DS27" s="639"/>
      <c r="DT27" s="639"/>
      <c r="DU27" s="639"/>
      <c r="DV27" s="640"/>
      <c r="DW27" s="631">
        <v>10.8</v>
      </c>
      <c r="DX27" s="641"/>
      <c r="DY27" s="641"/>
      <c r="DZ27" s="641"/>
      <c r="EA27" s="641"/>
      <c r="EB27" s="641"/>
      <c r="EC27" s="662"/>
    </row>
    <row r="28" spans="2:133" ht="11.25" customHeight="1" x14ac:dyDescent="0.2">
      <c r="B28" s="625" t="s">
        <v>309</v>
      </c>
      <c r="C28" s="626"/>
      <c r="D28" s="626"/>
      <c r="E28" s="626"/>
      <c r="F28" s="626"/>
      <c r="G28" s="626"/>
      <c r="H28" s="626"/>
      <c r="I28" s="626"/>
      <c r="J28" s="626"/>
      <c r="K28" s="626"/>
      <c r="L28" s="626"/>
      <c r="M28" s="626"/>
      <c r="N28" s="626"/>
      <c r="O28" s="626"/>
      <c r="P28" s="626"/>
      <c r="Q28" s="627"/>
      <c r="R28" s="628">
        <v>1983</v>
      </c>
      <c r="S28" s="629"/>
      <c r="T28" s="629"/>
      <c r="U28" s="629"/>
      <c r="V28" s="629"/>
      <c r="W28" s="629"/>
      <c r="X28" s="629"/>
      <c r="Y28" s="630"/>
      <c r="Z28" s="655">
        <v>0</v>
      </c>
      <c r="AA28" s="655"/>
      <c r="AB28" s="655"/>
      <c r="AC28" s="655"/>
      <c r="AD28" s="656">
        <v>1983</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310</v>
      </c>
      <c r="CE28" s="667"/>
      <c r="CF28" s="667"/>
      <c r="CG28" s="667"/>
      <c r="CH28" s="667"/>
      <c r="CI28" s="667"/>
      <c r="CJ28" s="667"/>
      <c r="CK28" s="667"/>
      <c r="CL28" s="667"/>
      <c r="CM28" s="667"/>
      <c r="CN28" s="667"/>
      <c r="CO28" s="667"/>
      <c r="CP28" s="667"/>
      <c r="CQ28" s="668"/>
      <c r="CR28" s="628">
        <v>3198383</v>
      </c>
      <c r="CS28" s="629"/>
      <c r="CT28" s="629"/>
      <c r="CU28" s="629"/>
      <c r="CV28" s="629"/>
      <c r="CW28" s="629"/>
      <c r="CX28" s="629"/>
      <c r="CY28" s="630"/>
      <c r="CZ28" s="631">
        <v>17.899999999999999</v>
      </c>
      <c r="DA28" s="641"/>
      <c r="DB28" s="641"/>
      <c r="DC28" s="642"/>
      <c r="DD28" s="634">
        <v>3113549</v>
      </c>
      <c r="DE28" s="629"/>
      <c r="DF28" s="629"/>
      <c r="DG28" s="629"/>
      <c r="DH28" s="629"/>
      <c r="DI28" s="629"/>
      <c r="DJ28" s="629"/>
      <c r="DK28" s="630"/>
      <c r="DL28" s="634">
        <v>2038027</v>
      </c>
      <c r="DM28" s="629"/>
      <c r="DN28" s="629"/>
      <c r="DO28" s="629"/>
      <c r="DP28" s="629"/>
      <c r="DQ28" s="629"/>
      <c r="DR28" s="629"/>
      <c r="DS28" s="629"/>
      <c r="DT28" s="629"/>
      <c r="DU28" s="629"/>
      <c r="DV28" s="630"/>
      <c r="DW28" s="631">
        <v>21.4</v>
      </c>
      <c r="DX28" s="641"/>
      <c r="DY28" s="641"/>
      <c r="DZ28" s="641"/>
      <c r="EA28" s="641"/>
      <c r="EB28" s="641"/>
      <c r="EC28" s="662"/>
    </row>
    <row r="29" spans="2:133" ht="11.25" customHeight="1" x14ac:dyDescent="0.2">
      <c r="B29" s="625" t="s">
        <v>311</v>
      </c>
      <c r="C29" s="626"/>
      <c r="D29" s="626"/>
      <c r="E29" s="626"/>
      <c r="F29" s="626"/>
      <c r="G29" s="626"/>
      <c r="H29" s="626"/>
      <c r="I29" s="626"/>
      <c r="J29" s="626"/>
      <c r="K29" s="626"/>
      <c r="L29" s="626"/>
      <c r="M29" s="626"/>
      <c r="N29" s="626"/>
      <c r="O29" s="626"/>
      <c r="P29" s="626"/>
      <c r="Q29" s="627"/>
      <c r="R29" s="628">
        <v>89749</v>
      </c>
      <c r="S29" s="629"/>
      <c r="T29" s="629"/>
      <c r="U29" s="629"/>
      <c r="V29" s="629"/>
      <c r="W29" s="629"/>
      <c r="X29" s="629"/>
      <c r="Y29" s="630"/>
      <c r="Z29" s="655">
        <v>0.5</v>
      </c>
      <c r="AA29" s="655"/>
      <c r="AB29" s="655"/>
      <c r="AC29" s="655"/>
      <c r="AD29" s="656" t="s">
        <v>138</v>
      </c>
      <c r="AE29" s="656"/>
      <c r="AF29" s="656"/>
      <c r="AG29" s="656"/>
      <c r="AH29" s="656"/>
      <c r="AI29" s="656"/>
      <c r="AJ29" s="656"/>
      <c r="AK29" s="656"/>
      <c r="AL29" s="631" t="s">
        <v>138</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312</v>
      </c>
      <c r="CE29" s="716"/>
      <c r="CF29" s="670" t="s">
        <v>69</v>
      </c>
      <c r="CG29" s="667"/>
      <c r="CH29" s="667"/>
      <c r="CI29" s="667"/>
      <c r="CJ29" s="667"/>
      <c r="CK29" s="667"/>
      <c r="CL29" s="667"/>
      <c r="CM29" s="667"/>
      <c r="CN29" s="667"/>
      <c r="CO29" s="667"/>
      <c r="CP29" s="667"/>
      <c r="CQ29" s="668"/>
      <c r="CR29" s="628">
        <v>3198383</v>
      </c>
      <c r="CS29" s="639"/>
      <c r="CT29" s="639"/>
      <c r="CU29" s="639"/>
      <c r="CV29" s="639"/>
      <c r="CW29" s="639"/>
      <c r="CX29" s="639"/>
      <c r="CY29" s="640"/>
      <c r="CZ29" s="631">
        <v>17.899999999999999</v>
      </c>
      <c r="DA29" s="641"/>
      <c r="DB29" s="641"/>
      <c r="DC29" s="642"/>
      <c r="DD29" s="634">
        <v>3113549</v>
      </c>
      <c r="DE29" s="639"/>
      <c r="DF29" s="639"/>
      <c r="DG29" s="639"/>
      <c r="DH29" s="639"/>
      <c r="DI29" s="639"/>
      <c r="DJ29" s="639"/>
      <c r="DK29" s="640"/>
      <c r="DL29" s="634">
        <v>2038027</v>
      </c>
      <c r="DM29" s="639"/>
      <c r="DN29" s="639"/>
      <c r="DO29" s="639"/>
      <c r="DP29" s="639"/>
      <c r="DQ29" s="639"/>
      <c r="DR29" s="639"/>
      <c r="DS29" s="639"/>
      <c r="DT29" s="639"/>
      <c r="DU29" s="639"/>
      <c r="DV29" s="640"/>
      <c r="DW29" s="631">
        <v>21.4</v>
      </c>
      <c r="DX29" s="641"/>
      <c r="DY29" s="641"/>
      <c r="DZ29" s="641"/>
      <c r="EA29" s="641"/>
      <c r="EB29" s="641"/>
      <c r="EC29" s="662"/>
    </row>
    <row r="30" spans="2:133" ht="11.25" customHeight="1" x14ac:dyDescent="0.2">
      <c r="B30" s="625" t="s">
        <v>313</v>
      </c>
      <c r="C30" s="626"/>
      <c r="D30" s="626"/>
      <c r="E30" s="626"/>
      <c r="F30" s="626"/>
      <c r="G30" s="626"/>
      <c r="H30" s="626"/>
      <c r="I30" s="626"/>
      <c r="J30" s="626"/>
      <c r="K30" s="626"/>
      <c r="L30" s="626"/>
      <c r="M30" s="626"/>
      <c r="N30" s="626"/>
      <c r="O30" s="626"/>
      <c r="P30" s="626"/>
      <c r="Q30" s="627"/>
      <c r="R30" s="628">
        <v>153125</v>
      </c>
      <c r="S30" s="629"/>
      <c r="T30" s="629"/>
      <c r="U30" s="629"/>
      <c r="V30" s="629"/>
      <c r="W30" s="629"/>
      <c r="X30" s="629"/>
      <c r="Y30" s="630"/>
      <c r="Z30" s="655">
        <v>0.8</v>
      </c>
      <c r="AA30" s="655"/>
      <c r="AB30" s="655"/>
      <c r="AC30" s="655"/>
      <c r="AD30" s="656">
        <v>23069</v>
      </c>
      <c r="AE30" s="656"/>
      <c r="AF30" s="656"/>
      <c r="AG30" s="656"/>
      <c r="AH30" s="656"/>
      <c r="AI30" s="656"/>
      <c r="AJ30" s="656"/>
      <c r="AK30" s="656"/>
      <c r="AL30" s="631">
        <v>0.2</v>
      </c>
      <c r="AM30" s="632"/>
      <c r="AN30" s="632"/>
      <c r="AO30" s="657"/>
      <c r="AP30" s="687" t="s">
        <v>229</v>
      </c>
      <c r="AQ30" s="688"/>
      <c r="AR30" s="688"/>
      <c r="AS30" s="688"/>
      <c r="AT30" s="688"/>
      <c r="AU30" s="688"/>
      <c r="AV30" s="688"/>
      <c r="AW30" s="688"/>
      <c r="AX30" s="688"/>
      <c r="AY30" s="688"/>
      <c r="AZ30" s="688"/>
      <c r="BA30" s="688"/>
      <c r="BB30" s="688"/>
      <c r="BC30" s="688"/>
      <c r="BD30" s="688"/>
      <c r="BE30" s="688"/>
      <c r="BF30" s="689"/>
      <c r="BG30" s="687" t="s">
        <v>314</v>
      </c>
      <c r="BH30" s="712"/>
      <c r="BI30" s="712"/>
      <c r="BJ30" s="712"/>
      <c r="BK30" s="712"/>
      <c r="BL30" s="712"/>
      <c r="BM30" s="712"/>
      <c r="BN30" s="712"/>
      <c r="BO30" s="712"/>
      <c r="BP30" s="712"/>
      <c r="BQ30" s="713"/>
      <c r="BR30" s="687" t="s">
        <v>315</v>
      </c>
      <c r="BS30" s="712"/>
      <c r="BT30" s="712"/>
      <c r="BU30" s="712"/>
      <c r="BV30" s="712"/>
      <c r="BW30" s="712"/>
      <c r="BX30" s="712"/>
      <c r="BY30" s="712"/>
      <c r="BZ30" s="712"/>
      <c r="CA30" s="712"/>
      <c r="CB30" s="713"/>
      <c r="CD30" s="717"/>
      <c r="CE30" s="718"/>
      <c r="CF30" s="670" t="s">
        <v>316</v>
      </c>
      <c r="CG30" s="667"/>
      <c r="CH30" s="667"/>
      <c r="CI30" s="667"/>
      <c r="CJ30" s="667"/>
      <c r="CK30" s="667"/>
      <c r="CL30" s="667"/>
      <c r="CM30" s="667"/>
      <c r="CN30" s="667"/>
      <c r="CO30" s="667"/>
      <c r="CP30" s="667"/>
      <c r="CQ30" s="668"/>
      <c r="CR30" s="628">
        <v>3117992</v>
      </c>
      <c r="CS30" s="629"/>
      <c r="CT30" s="629"/>
      <c r="CU30" s="629"/>
      <c r="CV30" s="629"/>
      <c r="CW30" s="629"/>
      <c r="CX30" s="629"/>
      <c r="CY30" s="630"/>
      <c r="CZ30" s="631">
        <v>17.5</v>
      </c>
      <c r="DA30" s="641"/>
      <c r="DB30" s="641"/>
      <c r="DC30" s="642"/>
      <c r="DD30" s="634">
        <v>3033158</v>
      </c>
      <c r="DE30" s="629"/>
      <c r="DF30" s="629"/>
      <c r="DG30" s="629"/>
      <c r="DH30" s="629"/>
      <c r="DI30" s="629"/>
      <c r="DJ30" s="629"/>
      <c r="DK30" s="630"/>
      <c r="DL30" s="634">
        <v>1957636</v>
      </c>
      <c r="DM30" s="629"/>
      <c r="DN30" s="629"/>
      <c r="DO30" s="629"/>
      <c r="DP30" s="629"/>
      <c r="DQ30" s="629"/>
      <c r="DR30" s="629"/>
      <c r="DS30" s="629"/>
      <c r="DT30" s="629"/>
      <c r="DU30" s="629"/>
      <c r="DV30" s="630"/>
      <c r="DW30" s="631">
        <v>20.6</v>
      </c>
      <c r="DX30" s="641"/>
      <c r="DY30" s="641"/>
      <c r="DZ30" s="641"/>
      <c r="EA30" s="641"/>
      <c r="EB30" s="641"/>
      <c r="EC30" s="662"/>
    </row>
    <row r="31" spans="2:133" ht="11.25" customHeight="1" x14ac:dyDescent="0.2">
      <c r="B31" s="625" t="s">
        <v>317</v>
      </c>
      <c r="C31" s="626"/>
      <c r="D31" s="626"/>
      <c r="E31" s="626"/>
      <c r="F31" s="626"/>
      <c r="G31" s="626"/>
      <c r="H31" s="626"/>
      <c r="I31" s="626"/>
      <c r="J31" s="626"/>
      <c r="K31" s="626"/>
      <c r="L31" s="626"/>
      <c r="M31" s="626"/>
      <c r="N31" s="626"/>
      <c r="O31" s="626"/>
      <c r="P31" s="626"/>
      <c r="Q31" s="627"/>
      <c r="R31" s="628">
        <v>69793</v>
      </c>
      <c r="S31" s="629"/>
      <c r="T31" s="629"/>
      <c r="U31" s="629"/>
      <c r="V31" s="629"/>
      <c r="W31" s="629"/>
      <c r="X31" s="629"/>
      <c r="Y31" s="630"/>
      <c r="Z31" s="655">
        <v>0.4</v>
      </c>
      <c r="AA31" s="655"/>
      <c r="AB31" s="655"/>
      <c r="AC31" s="655"/>
      <c r="AD31" s="656" t="s">
        <v>138</v>
      </c>
      <c r="AE31" s="656"/>
      <c r="AF31" s="656"/>
      <c r="AG31" s="656"/>
      <c r="AH31" s="656"/>
      <c r="AI31" s="656"/>
      <c r="AJ31" s="656"/>
      <c r="AK31" s="656"/>
      <c r="AL31" s="631" t="s">
        <v>138</v>
      </c>
      <c r="AM31" s="632"/>
      <c r="AN31" s="632"/>
      <c r="AO31" s="657"/>
      <c r="AP31" s="701" t="s">
        <v>318</v>
      </c>
      <c r="AQ31" s="702"/>
      <c r="AR31" s="702"/>
      <c r="AS31" s="702"/>
      <c r="AT31" s="707" t="s">
        <v>319</v>
      </c>
      <c r="AU31" s="217"/>
      <c r="AV31" s="217"/>
      <c r="AW31" s="217"/>
      <c r="AX31" s="694" t="s">
        <v>192</v>
      </c>
      <c r="AY31" s="695"/>
      <c r="AZ31" s="695"/>
      <c r="BA31" s="695"/>
      <c r="BB31" s="695"/>
      <c r="BC31" s="695"/>
      <c r="BD31" s="695"/>
      <c r="BE31" s="695"/>
      <c r="BF31" s="696"/>
      <c r="BG31" s="697">
        <v>99.5</v>
      </c>
      <c r="BH31" s="698"/>
      <c r="BI31" s="698"/>
      <c r="BJ31" s="698"/>
      <c r="BK31" s="698"/>
      <c r="BL31" s="698"/>
      <c r="BM31" s="699">
        <v>98.4</v>
      </c>
      <c r="BN31" s="698"/>
      <c r="BO31" s="698"/>
      <c r="BP31" s="698"/>
      <c r="BQ31" s="700"/>
      <c r="BR31" s="697">
        <v>98.2</v>
      </c>
      <c r="BS31" s="698"/>
      <c r="BT31" s="698"/>
      <c r="BU31" s="698"/>
      <c r="BV31" s="698"/>
      <c r="BW31" s="698"/>
      <c r="BX31" s="699">
        <v>97.1</v>
      </c>
      <c r="BY31" s="698"/>
      <c r="BZ31" s="698"/>
      <c r="CA31" s="698"/>
      <c r="CB31" s="700"/>
      <c r="CD31" s="717"/>
      <c r="CE31" s="718"/>
      <c r="CF31" s="670" t="s">
        <v>320</v>
      </c>
      <c r="CG31" s="667"/>
      <c r="CH31" s="667"/>
      <c r="CI31" s="667"/>
      <c r="CJ31" s="667"/>
      <c r="CK31" s="667"/>
      <c r="CL31" s="667"/>
      <c r="CM31" s="667"/>
      <c r="CN31" s="667"/>
      <c r="CO31" s="667"/>
      <c r="CP31" s="667"/>
      <c r="CQ31" s="668"/>
      <c r="CR31" s="628">
        <v>80391</v>
      </c>
      <c r="CS31" s="639"/>
      <c r="CT31" s="639"/>
      <c r="CU31" s="639"/>
      <c r="CV31" s="639"/>
      <c r="CW31" s="639"/>
      <c r="CX31" s="639"/>
      <c r="CY31" s="640"/>
      <c r="CZ31" s="631">
        <v>0.5</v>
      </c>
      <c r="DA31" s="641"/>
      <c r="DB31" s="641"/>
      <c r="DC31" s="642"/>
      <c r="DD31" s="634">
        <v>80391</v>
      </c>
      <c r="DE31" s="639"/>
      <c r="DF31" s="639"/>
      <c r="DG31" s="639"/>
      <c r="DH31" s="639"/>
      <c r="DI31" s="639"/>
      <c r="DJ31" s="639"/>
      <c r="DK31" s="640"/>
      <c r="DL31" s="634">
        <v>80391</v>
      </c>
      <c r="DM31" s="639"/>
      <c r="DN31" s="639"/>
      <c r="DO31" s="639"/>
      <c r="DP31" s="639"/>
      <c r="DQ31" s="639"/>
      <c r="DR31" s="639"/>
      <c r="DS31" s="639"/>
      <c r="DT31" s="639"/>
      <c r="DU31" s="639"/>
      <c r="DV31" s="640"/>
      <c r="DW31" s="631">
        <v>0.8</v>
      </c>
      <c r="DX31" s="641"/>
      <c r="DY31" s="641"/>
      <c r="DZ31" s="641"/>
      <c r="EA31" s="641"/>
      <c r="EB31" s="641"/>
      <c r="EC31" s="662"/>
    </row>
    <row r="32" spans="2:133" ht="11.25" customHeight="1" x14ac:dyDescent="0.2">
      <c r="B32" s="625" t="s">
        <v>321</v>
      </c>
      <c r="C32" s="626"/>
      <c r="D32" s="626"/>
      <c r="E32" s="626"/>
      <c r="F32" s="626"/>
      <c r="G32" s="626"/>
      <c r="H32" s="626"/>
      <c r="I32" s="626"/>
      <c r="J32" s="626"/>
      <c r="K32" s="626"/>
      <c r="L32" s="626"/>
      <c r="M32" s="626"/>
      <c r="N32" s="626"/>
      <c r="O32" s="626"/>
      <c r="P32" s="626"/>
      <c r="Q32" s="627"/>
      <c r="R32" s="628">
        <v>3641164</v>
      </c>
      <c r="S32" s="629"/>
      <c r="T32" s="629"/>
      <c r="U32" s="629"/>
      <c r="V32" s="629"/>
      <c r="W32" s="629"/>
      <c r="X32" s="629"/>
      <c r="Y32" s="630"/>
      <c r="Z32" s="655">
        <v>19.5</v>
      </c>
      <c r="AA32" s="655"/>
      <c r="AB32" s="655"/>
      <c r="AC32" s="655"/>
      <c r="AD32" s="656" t="s">
        <v>264</v>
      </c>
      <c r="AE32" s="656"/>
      <c r="AF32" s="656"/>
      <c r="AG32" s="656"/>
      <c r="AH32" s="656"/>
      <c r="AI32" s="656"/>
      <c r="AJ32" s="656"/>
      <c r="AK32" s="656"/>
      <c r="AL32" s="631" t="s">
        <v>264</v>
      </c>
      <c r="AM32" s="632"/>
      <c r="AN32" s="632"/>
      <c r="AO32" s="657"/>
      <c r="AP32" s="703"/>
      <c r="AQ32" s="704"/>
      <c r="AR32" s="704"/>
      <c r="AS32" s="704"/>
      <c r="AT32" s="708"/>
      <c r="AU32" s="216" t="s">
        <v>322</v>
      </c>
      <c r="AV32" s="216"/>
      <c r="AW32" s="216"/>
      <c r="AX32" s="625" t="s">
        <v>323</v>
      </c>
      <c r="AY32" s="626"/>
      <c r="AZ32" s="626"/>
      <c r="BA32" s="626"/>
      <c r="BB32" s="626"/>
      <c r="BC32" s="626"/>
      <c r="BD32" s="626"/>
      <c r="BE32" s="626"/>
      <c r="BF32" s="627"/>
      <c r="BG32" s="710">
        <v>99.6</v>
      </c>
      <c r="BH32" s="639"/>
      <c r="BI32" s="639"/>
      <c r="BJ32" s="639"/>
      <c r="BK32" s="639"/>
      <c r="BL32" s="639"/>
      <c r="BM32" s="632">
        <v>98.9</v>
      </c>
      <c r="BN32" s="711"/>
      <c r="BO32" s="711"/>
      <c r="BP32" s="711"/>
      <c r="BQ32" s="666"/>
      <c r="BR32" s="710">
        <v>99.5</v>
      </c>
      <c r="BS32" s="639"/>
      <c r="BT32" s="639"/>
      <c r="BU32" s="639"/>
      <c r="BV32" s="639"/>
      <c r="BW32" s="639"/>
      <c r="BX32" s="632">
        <v>98.6</v>
      </c>
      <c r="BY32" s="711"/>
      <c r="BZ32" s="711"/>
      <c r="CA32" s="711"/>
      <c r="CB32" s="666"/>
      <c r="CD32" s="719"/>
      <c r="CE32" s="720"/>
      <c r="CF32" s="670" t="s">
        <v>324</v>
      </c>
      <c r="CG32" s="667"/>
      <c r="CH32" s="667"/>
      <c r="CI32" s="667"/>
      <c r="CJ32" s="667"/>
      <c r="CK32" s="667"/>
      <c r="CL32" s="667"/>
      <c r="CM32" s="667"/>
      <c r="CN32" s="667"/>
      <c r="CO32" s="667"/>
      <c r="CP32" s="667"/>
      <c r="CQ32" s="668"/>
      <c r="CR32" s="628" t="s">
        <v>128</v>
      </c>
      <c r="CS32" s="629"/>
      <c r="CT32" s="629"/>
      <c r="CU32" s="629"/>
      <c r="CV32" s="629"/>
      <c r="CW32" s="629"/>
      <c r="CX32" s="629"/>
      <c r="CY32" s="630"/>
      <c r="CZ32" s="631" t="s">
        <v>138</v>
      </c>
      <c r="DA32" s="641"/>
      <c r="DB32" s="641"/>
      <c r="DC32" s="642"/>
      <c r="DD32" s="634" t="s">
        <v>138</v>
      </c>
      <c r="DE32" s="629"/>
      <c r="DF32" s="629"/>
      <c r="DG32" s="629"/>
      <c r="DH32" s="629"/>
      <c r="DI32" s="629"/>
      <c r="DJ32" s="629"/>
      <c r="DK32" s="630"/>
      <c r="DL32" s="634" t="s">
        <v>138</v>
      </c>
      <c r="DM32" s="629"/>
      <c r="DN32" s="629"/>
      <c r="DO32" s="629"/>
      <c r="DP32" s="629"/>
      <c r="DQ32" s="629"/>
      <c r="DR32" s="629"/>
      <c r="DS32" s="629"/>
      <c r="DT32" s="629"/>
      <c r="DU32" s="629"/>
      <c r="DV32" s="630"/>
      <c r="DW32" s="631" t="s">
        <v>128</v>
      </c>
      <c r="DX32" s="641"/>
      <c r="DY32" s="641"/>
      <c r="DZ32" s="641"/>
      <c r="EA32" s="641"/>
      <c r="EB32" s="641"/>
      <c r="EC32" s="662"/>
    </row>
    <row r="33" spans="2:133" ht="11.25" customHeight="1" x14ac:dyDescent="0.2">
      <c r="B33" s="691" t="s">
        <v>325</v>
      </c>
      <c r="C33" s="692"/>
      <c r="D33" s="692"/>
      <c r="E33" s="692"/>
      <c r="F33" s="692"/>
      <c r="G33" s="692"/>
      <c r="H33" s="692"/>
      <c r="I33" s="692"/>
      <c r="J33" s="692"/>
      <c r="K33" s="692"/>
      <c r="L33" s="692"/>
      <c r="M33" s="692"/>
      <c r="N33" s="692"/>
      <c r="O33" s="692"/>
      <c r="P33" s="692"/>
      <c r="Q33" s="693"/>
      <c r="R33" s="628" t="s">
        <v>138</v>
      </c>
      <c r="S33" s="629"/>
      <c r="T33" s="629"/>
      <c r="U33" s="629"/>
      <c r="V33" s="629"/>
      <c r="W33" s="629"/>
      <c r="X33" s="629"/>
      <c r="Y33" s="630"/>
      <c r="Z33" s="655" t="s">
        <v>138</v>
      </c>
      <c r="AA33" s="655"/>
      <c r="AB33" s="655"/>
      <c r="AC33" s="655"/>
      <c r="AD33" s="656" t="s">
        <v>138</v>
      </c>
      <c r="AE33" s="656"/>
      <c r="AF33" s="656"/>
      <c r="AG33" s="656"/>
      <c r="AH33" s="656"/>
      <c r="AI33" s="656"/>
      <c r="AJ33" s="656"/>
      <c r="AK33" s="656"/>
      <c r="AL33" s="631" t="s">
        <v>138</v>
      </c>
      <c r="AM33" s="632"/>
      <c r="AN33" s="632"/>
      <c r="AO33" s="657"/>
      <c r="AP33" s="705"/>
      <c r="AQ33" s="706"/>
      <c r="AR33" s="706"/>
      <c r="AS33" s="706"/>
      <c r="AT33" s="709"/>
      <c r="AU33" s="218"/>
      <c r="AV33" s="218"/>
      <c r="AW33" s="218"/>
      <c r="AX33" s="605" t="s">
        <v>326</v>
      </c>
      <c r="AY33" s="606"/>
      <c r="AZ33" s="606"/>
      <c r="BA33" s="606"/>
      <c r="BB33" s="606"/>
      <c r="BC33" s="606"/>
      <c r="BD33" s="606"/>
      <c r="BE33" s="606"/>
      <c r="BF33" s="607"/>
      <c r="BG33" s="690">
        <v>99.2</v>
      </c>
      <c r="BH33" s="609"/>
      <c r="BI33" s="609"/>
      <c r="BJ33" s="609"/>
      <c r="BK33" s="609"/>
      <c r="BL33" s="609"/>
      <c r="BM33" s="647">
        <v>97.7</v>
      </c>
      <c r="BN33" s="609"/>
      <c r="BO33" s="609"/>
      <c r="BP33" s="609"/>
      <c r="BQ33" s="658"/>
      <c r="BR33" s="690">
        <v>96.9</v>
      </c>
      <c r="BS33" s="609"/>
      <c r="BT33" s="609"/>
      <c r="BU33" s="609"/>
      <c r="BV33" s="609"/>
      <c r="BW33" s="609"/>
      <c r="BX33" s="647">
        <v>95.5</v>
      </c>
      <c r="BY33" s="609"/>
      <c r="BZ33" s="609"/>
      <c r="CA33" s="609"/>
      <c r="CB33" s="658"/>
      <c r="CD33" s="670" t="s">
        <v>327</v>
      </c>
      <c r="CE33" s="667"/>
      <c r="CF33" s="667"/>
      <c r="CG33" s="667"/>
      <c r="CH33" s="667"/>
      <c r="CI33" s="667"/>
      <c r="CJ33" s="667"/>
      <c r="CK33" s="667"/>
      <c r="CL33" s="667"/>
      <c r="CM33" s="667"/>
      <c r="CN33" s="667"/>
      <c r="CO33" s="667"/>
      <c r="CP33" s="667"/>
      <c r="CQ33" s="668"/>
      <c r="CR33" s="628">
        <v>6659176</v>
      </c>
      <c r="CS33" s="639"/>
      <c r="CT33" s="639"/>
      <c r="CU33" s="639"/>
      <c r="CV33" s="639"/>
      <c r="CW33" s="639"/>
      <c r="CX33" s="639"/>
      <c r="CY33" s="640"/>
      <c r="CZ33" s="631">
        <v>37.299999999999997</v>
      </c>
      <c r="DA33" s="641"/>
      <c r="DB33" s="641"/>
      <c r="DC33" s="642"/>
      <c r="DD33" s="634">
        <v>4919627</v>
      </c>
      <c r="DE33" s="639"/>
      <c r="DF33" s="639"/>
      <c r="DG33" s="639"/>
      <c r="DH33" s="639"/>
      <c r="DI33" s="639"/>
      <c r="DJ33" s="639"/>
      <c r="DK33" s="640"/>
      <c r="DL33" s="634">
        <v>3564140</v>
      </c>
      <c r="DM33" s="639"/>
      <c r="DN33" s="639"/>
      <c r="DO33" s="639"/>
      <c r="DP33" s="639"/>
      <c r="DQ33" s="639"/>
      <c r="DR33" s="639"/>
      <c r="DS33" s="639"/>
      <c r="DT33" s="639"/>
      <c r="DU33" s="639"/>
      <c r="DV33" s="640"/>
      <c r="DW33" s="631">
        <v>37.5</v>
      </c>
      <c r="DX33" s="641"/>
      <c r="DY33" s="641"/>
      <c r="DZ33" s="641"/>
      <c r="EA33" s="641"/>
      <c r="EB33" s="641"/>
      <c r="EC33" s="662"/>
    </row>
    <row r="34" spans="2:133" ht="11.25" customHeight="1" x14ac:dyDescent="0.2">
      <c r="B34" s="625" t="s">
        <v>328</v>
      </c>
      <c r="C34" s="626"/>
      <c r="D34" s="626"/>
      <c r="E34" s="626"/>
      <c r="F34" s="626"/>
      <c r="G34" s="626"/>
      <c r="H34" s="626"/>
      <c r="I34" s="626"/>
      <c r="J34" s="626"/>
      <c r="K34" s="626"/>
      <c r="L34" s="626"/>
      <c r="M34" s="626"/>
      <c r="N34" s="626"/>
      <c r="O34" s="626"/>
      <c r="P34" s="626"/>
      <c r="Q34" s="627"/>
      <c r="R34" s="628">
        <v>1074324</v>
      </c>
      <c r="S34" s="629"/>
      <c r="T34" s="629"/>
      <c r="U34" s="629"/>
      <c r="V34" s="629"/>
      <c r="W34" s="629"/>
      <c r="X34" s="629"/>
      <c r="Y34" s="630"/>
      <c r="Z34" s="655">
        <v>5.8</v>
      </c>
      <c r="AA34" s="655"/>
      <c r="AB34" s="655"/>
      <c r="AC34" s="655"/>
      <c r="AD34" s="656" t="s">
        <v>128</v>
      </c>
      <c r="AE34" s="656"/>
      <c r="AF34" s="656"/>
      <c r="AG34" s="656"/>
      <c r="AH34" s="656"/>
      <c r="AI34" s="656"/>
      <c r="AJ34" s="656"/>
      <c r="AK34" s="656"/>
      <c r="AL34" s="631" t="s">
        <v>128</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329</v>
      </c>
      <c r="CE34" s="667"/>
      <c r="CF34" s="667"/>
      <c r="CG34" s="667"/>
      <c r="CH34" s="667"/>
      <c r="CI34" s="667"/>
      <c r="CJ34" s="667"/>
      <c r="CK34" s="667"/>
      <c r="CL34" s="667"/>
      <c r="CM34" s="667"/>
      <c r="CN34" s="667"/>
      <c r="CO34" s="667"/>
      <c r="CP34" s="667"/>
      <c r="CQ34" s="668"/>
      <c r="CR34" s="628">
        <v>2393252</v>
      </c>
      <c r="CS34" s="629"/>
      <c r="CT34" s="629"/>
      <c r="CU34" s="629"/>
      <c r="CV34" s="629"/>
      <c r="CW34" s="629"/>
      <c r="CX34" s="629"/>
      <c r="CY34" s="630"/>
      <c r="CZ34" s="631">
        <v>13.4</v>
      </c>
      <c r="DA34" s="641"/>
      <c r="DB34" s="641"/>
      <c r="DC34" s="642"/>
      <c r="DD34" s="634">
        <v>1385535</v>
      </c>
      <c r="DE34" s="629"/>
      <c r="DF34" s="629"/>
      <c r="DG34" s="629"/>
      <c r="DH34" s="629"/>
      <c r="DI34" s="629"/>
      <c r="DJ34" s="629"/>
      <c r="DK34" s="630"/>
      <c r="DL34" s="634">
        <v>985331</v>
      </c>
      <c r="DM34" s="629"/>
      <c r="DN34" s="629"/>
      <c r="DO34" s="629"/>
      <c r="DP34" s="629"/>
      <c r="DQ34" s="629"/>
      <c r="DR34" s="629"/>
      <c r="DS34" s="629"/>
      <c r="DT34" s="629"/>
      <c r="DU34" s="629"/>
      <c r="DV34" s="630"/>
      <c r="DW34" s="631">
        <v>10.4</v>
      </c>
      <c r="DX34" s="641"/>
      <c r="DY34" s="641"/>
      <c r="DZ34" s="641"/>
      <c r="EA34" s="641"/>
      <c r="EB34" s="641"/>
      <c r="EC34" s="662"/>
    </row>
    <row r="35" spans="2:133" ht="11.25" customHeight="1" x14ac:dyDescent="0.2">
      <c r="B35" s="625" t="s">
        <v>330</v>
      </c>
      <c r="C35" s="626"/>
      <c r="D35" s="626"/>
      <c r="E35" s="626"/>
      <c r="F35" s="626"/>
      <c r="G35" s="626"/>
      <c r="H35" s="626"/>
      <c r="I35" s="626"/>
      <c r="J35" s="626"/>
      <c r="K35" s="626"/>
      <c r="L35" s="626"/>
      <c r="M35" s="626"/>
      <c r="N35" s="626"/>
      <c r="O35" s="626"/>
      <c r="P35" s="626"/>
      <c r="Q35" s="627"/>
      <c r="R35" s="628">
        <v>22268</v>
      </c>
      <c r="S35" s="629"/>
      <c r="T35" s="629"/>
      <c r="U35" s="629"/>
      <c r="V35" s="629"/>
      <c r="W35" s="629"/>
      <c r="X35" s="629"/>
      <c r="Y35" s="630"/>
      <c r="Z35" s="655">
        <v>0.1</v>
      </c>
      <c r="AA35" s="655"/>
      <c r="AB35" s="655"/>
      <c r="AC35" s="655"/>
      <c r="AD35" s="656">
        <v>10577</v>
      </c>
      <c r="AE35" s="656"/>
      <c r="AF35" s="656"/>
      <c r="AG35" s="656"/>
      <c r="AH35" s="656"/>
      <c r="AI35" s="656"/>
      <c r="AJ35" s="656"/>
      <c r="AK35" s="656"/>
      <c r="AL35" s="631">
        <v>0.1</v>
      </c>
      <c r="AM35" s="632"/>
      <c r="AN35" s="632"/>
      <c r="AO35" s="657"/>
      <c r="AP35" s="221"/>
      <c r="AQ35" s="687" t="s">
        <v>331</v>
      </c>
      <c r="AR35" s="688"/>
      <c r="AS35" s="688"/>
      <c r="AT35" s="688"/>
      <c r="AU35" s="688"/>
      <c r="AV35" s="688"/>
      <c r="AW35" s="688"/>
      <c r="AX35" s="688"/>
      <c r="AY35" s="688"/>
      <c r="AZ35" s="688"/>
      <c r="BA35" s="688"/>
      <c r="BB35" s="688"/>
      <c r="BC35" s="688"/>
      <c r="BD35" s="688"/>
      <c r="BE35" s="688"/>
      <c r="BF35" s="689"/>
      <c r="BG35" s="687" t="s">
        <v>332</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333</v>
      </c>
      <c r="CE35" s="667"/>
      <c r="CF35" s="667"/>
      <c r="CG35" s="667"/>
      <c r="CH35" s="667"/>
      <c r="CI35" s="667"/>
      <c r="CJ35" s="667"/>
      <c r="CK35" s="667"/>
      <c r="CL35" s="667"/>
      <c r="CM35" s="667"/>
      <c r="CN35" s="667"/>
      <c r="CO35" s="667"/>
      <c r="CP35" s="667"/>
      <c r="CQ35" s="668"/>
      <c r="CR35" s="628">
        <v>231857</v>
      </c>
      <c r="CS35" s="639"/>
      <c r="CT35" s="639"/>
      <c r="CU35" s="639"/>
      <c r="CV35" s="639"/>
      <c r="CW35" s="639"/>
      <c r="CX35" s="639"/>
      <c r="CY35" s="640"/>
      <c r="CZ35" s="631">
        <v>1.3</v>
      </c>
      <c r="DA35" s="641"/>
      <c r="DB35" s="641"/>
      <c r="DC35" s="642"/>
      <c r="DD35" s="634">
        <v>163340</v>
      </c>
      <c r="DE35" s="639"/>
      <c r="DF35" s="639"/>
      <c r="DG35" s="639"/>
      <c r="DH35" s="639"/>
      <c r="DI35" s="639"/>
      <c r="DJ35" s="639"/>
      <c r="DK35" s="640"/>
      <c r="DL35" s="634">
        <v>162751</v>
      </c>
      <c r="DM35" s="639"/>
      <c r="DN35" s="639"/>
      <c r="DO35" s="639"/>
      <c r="DP35" s="639"/>
      <c r="DQ35" s="639"/>
      <c r="DR35" s="639"/>
      <c r="DS35" s="639"/>
      <c r="DT35" s="639"/>
      <c r="DU35" s="639"/>
      <c r="DV35" s="640"/>
      <c r="DW35" s="631">
        <v>1.7</v>
      </c>
      <c r="DX35" s="641"/>
      <c r="DY35" s="641"/>
      <c r="DZ35" s="641"/>
      <c r="EA35" s="641"/>
      <c r="EB35" s="641"/>
      <c r="EC35" s="662"/>
    </row>
    <row r="36" spans="2:133" ht="11.25" customHeight="1" x14ac:dyDescent="0.2">
      <c r="B36" s="625" t="s">
        <v>334</v>
      </c>
      <c r="C36" s="626"/>
      <c r="D36" s="626"/>
      <c r="E36" s="626"/>
      <c r="F36" s="626"/>
      <c r="G36" s="626"/>
      <c r="H36" s="626"/>
      <c r="I36" s="626"/>
      <c r="J36" s="626"/>
      <c r="K36" s="626"/>
      <c r="L36" s="626"/>
      <c r="M36" s="626"/>
      <c r="N36" s="626"/>
      <c r="O36" s="626"/>
      <c r="P36" s="626"/>
      <c r="Q36" s="627"/>
      <c r="R36" s="628">
        <v>150845</v>
      </c>
      <c r="S36" s="629"/>
      <c r="T36" s="629"/>
      <c r="U36" s="629"/>
      <c r="V36" s="629"/>
      <c r="W36" s="629"/>
      <c r="X36" s="629"/>
      <c r="Y36" s="630"/>
      <c r="Z36" s="655">
        <v>0.8</v>
      </c>
      <c r="AA36" s="655"/>
      <c r="AB36" s="655"/>
      <c r="AC36" s="655"/>
      <c r="AD36" s="656" t="s">
        <v>138</v>
      </c>
      <c r="AE36" s="656"/>
      <c r="AF36" s="656"/>
      <c r="AG36" s="656"/>
      <c r="AH36" s="656"/>
      <c r="AI36" s="656"/>
      <c r="AJ36" s="656"/>
      <c r="AK36" s="656"/>
      <c r="AL36" s="631" t="s">
        <v>128</v>
      </c>
      <c r="AM36" s="632"/>
      <c r="AN36" s="632"/>
      <c r="AO36" s="657"/>
      <c r="AP36" s="221"/>
      <c r="AQ36" s="678" t="s">
        <v>335</v>
      </c>
      <c r="AR36" s="679"/>
      <c r="AS36" s="679"/>
      <c r="AT36" s="679"/>
      <c r="AU36" s="679"/>
      <c r="AV36" s="679"/>
      <c r="AW36" s="679"/>
      <c r="AX36" s="679"/>
      <c r="AY36" s="680"/>
      <c r="AZ36" s="681">
        <v>1902119</v>
      </c>
      <c r="BA36" s="682"/>
      <c r="BB36" s="682"/>
      <c r="BC36" s="682"/>
      <c r="BD36" s="682"/>
      <c r="BE36" s="682"/>
      <c r="BF36" s="683"/>
      <c r="BG36" s="684" t="s">
        <v>336</v>
      </c>
      <c r="BH36" s="685"/>
      <c r="BI36" s="685"/>
      <c r="BJ36" s="685"/>
      <c r="BK36" s="685"/>
      <c r="BL36" s="685"/>
      <c r="BM36" s="685"/>
      <c r="BN36" s="685"/>
      <c r="BO36" s="685"/>
      <c r="BP36" s="685"/>
      <c r="BQ36" s="685"/>
      <c r="BR36" s="685"/>
      <c r="BS36" s="685"/>
      <c r="BT36" s="685"/>
      <c r="BU36" s="686"/>
      <c r="BV36" s="681">
        <v>39665</v>
      </c>
      <c r="BW36" s="682"/>
      <c r="BX36" s="682"/>
      <c r="BY36" s="682"/>
      <c r="BZ36" s="682"/>
      <c r="CA36" s="682"/>
      <c r="CB36" s="683"/>
      <c r="CD36" s="670" t="s">
        <v>337</v>
      </c>
      <c r="CE36" s="667"/>
      <c r="CF36" s="667"/>
      <c r="CG36" s="667"/>
      <c r="CH36" s="667"/>
      <c r="CI36" s="667"/>
      <c r="CJ36" s="667"/>
      <c r="CK36" s="667"/>
      <c r="CL36" s="667"/>
      <c r="CM36" s="667"/>
      <c r="CN36" s="667"/>
      <c r="CO36" s="667"/>
      <c r="CP36" s="667"/>
      <c r="CQ36" s="668"/>
      <c r="CR36" s="628">
        <v>2125946</v>
      </c>
      <c r="CS36" s="629"/>
      <c r="CT36" s="629"/>
      <c r="CU36" s="629"/>
      <c r="CV36" s="629"/>
      <c r="CW36" s="629"/>
      <c r="CX36" s="629"/>
      <c r="CY36" s="630"/>
      <c r="CZ36" s="631">
        <v>11.9</v>
      </c>
      <c r="DA36" s="641"/>
      <c r="DB36" s="641"/>
      <c r="DC36" s="642"/>
      <c r="DD36" s="634">
        <v>1812381</v>
      </c>
      <c r="DE36" s="629"/>
      <c r="DF36" s="629"/>
      <c r="DG36" s="629"/>
      <c r="DH36" s="629"/>
      <c r="DI36" s="629"/>
      <c r="DJ36" s="629"/>
      <c r="DK36" s="630"/>
      <c r="DL36" s="634">
        <v>1026967</v>
      </c>
      <c r="DM36" s="629"/>
      <c r="DN36" s="629"/>
      <c r="DO36" s="629"/>
      <c r="DP36" s="629"/>
      <c r="DQ36" s="629"/>
      <c r="DR36" s="629"/>
      <c r="DS36" s="629"/>
      <c r="DT36" s="629"/>
      <c r="DU36" s="629"/>
      <c r="DV36" s="630"/>
      <c r="DW36" s="631">
        <v>10.8</v>
      </c>
      <c r="DX36" s="641"/>
      <c r="DY36" s="641"/>
      <c r="DZ36" s="641"/>
      <c r="EA36" s="641"/>
      <c r="EB36" s="641"/>
      <c r="EC36" s="662"/>
    </row>
    <row r="37" spans="2:133" ht="11.25" customHeight="1" x14ac:dyDescent="0.2">
      <c r="B37" s="625" t="s">
        <v>338</v>
      </c>
      <c r="C37" s="626"/>
      <c r="D37" s="626"/>
      <c r="E37" s="626"/>
      <c r="F37" s="626"/>
      <c r="G37" s="626"/>
      <c r="H37" s="626"/>
      <c r="I37" s="626"/>
      <c r="J37" s="626"/>
      <c r="K37" s="626"/>
      <c r="L37" s="626"/>
      <c r="M37" s="626"/>
      <c r="N37" s="626"/>
      <c r="O37" s="626"/>
      <c r="P37" s="626"/>
      <c r="Q37" s="627"/>
      <c r="R37" s="628">
        <v>109669</v>
      </c>
      <c r="S37" s="629"/>
      <c r="T37" s="629"/>
      <c r="U37" s="629"/>
      <c r="V37" s="629"/>
      <c r="W37" s="629"/>
      <c r="X37" s="629"/>
      <c r="Y37" s="630"/>
      <c r="Z37" s="655">
        <v>0.6</v>
      </c>
      <c r="AA37" s="655"/>
      <c r="AB37" s="655"/>
      <c r="AC37" s="655"/>
      <c r="AD37" s="656" t="s">
        <v>257</v>
      </c>
      <c r="AE37" s="656"/>
      <c r="AF37" s="656"/>
      <c r="AG37" s="656"/>
      <c r="AH37" s="656"/>
      <c r="AI37" s="656"/>
      <c r="AJ37" s="656"/>
      <c r="AK37" s="656"/>
      <c r="AL37" s="631" t="s">
        <v>128</v>
      </c>
      <c r="AM37" s="632"/>
      <c r="AN37" s="632"/>
      <c r="AO37" s="657"/>
      <c r="AQ37" s="663" t="s">
        <v>339</v>
      </c>
      <c r="AR37" s="664"/>
      <c r="AS37" s="664"/>
      <c r="AT37" s="664"/>
      <c r="AU37" s="664"/>
      <c r="AV37" s="664"/>
      <c r="AW37" s="664"/>
      <c r="AX37" s="664"/>
      <c r="AY37" s="665"/>
      <c r="AZ37" s="628">
        <v>392906</v>
      </c>
      <c r="BA37" s="629"/>
      <c r="BB37" s="629"/>
      <c r="BC37" s="629"/>
      <c r="BD37" s="639"/>
      <c r="BE37" s="639"/>
      <c r="BF37" s="666"/>
      <c r="BG37" s="670" t="s">
        <v>340</v>
      </c>
      <c r="BH37" s="667"/>
      <c r="BI37" s="667"/>
      <c r="BJ37" s="667"/>
      <c r="BK37" s="667"/>
      <c r="BL37" s="667"/>
      <c r="BM37" s="667"/>
      <c r="BN37" s="667"/>
      <c r="BO37" s="667"/>
      <c r="BP37" s="667"/>
      <c r="BQ37" s="667"/>
      <c r="BR37" s="667"/>
      <c r="BS37" s="667"/>
      <c r="BT37" s="667"/>
      <c r="BU37" s="668"/>
      <c r="BV37" s="628">
        <v>-3956</v>
      </c>
      <c r="BW37" s="629"/>
      <c r="BX37" s="629"/>
      <c r="BY37" s="629"/>
      <c r="BZ37" s="629"/>
      <c r="CA37" s="629"/>
      <c r="CB37" s="669"/>
      <c r="CD37" s="670" t="s">
        <v>341</v>
      </c>
      <c r="CE37" s="667"/>
      <c r="CF37" s="667"/>
      <c r="CG37" s="667"/>
      <c r="CH37" s="667"/>
      <c r="CI37" s="667"/>
      <c r="CJ37" s="667"/>
      <c r="CK37" s="667"/>
      <c r="CL37" s="667"/>
      <c r="CM37" s="667"/>
      <c r="CN37" s="667"/>
      <c r="CO37" s="667"/>
      <c r="CP37" s="667"/>
      <c r="CQ37" s="668"/>
      <c r="CR37" s="628">
        <v>758760</v>
      </c>
      <c r="CS37" s="639"/>
      <c r="CT37" s="639"/>
      <c r="CU37" s="639"/>
      <c r="CV37" s="639"/>
      <c r="CW37" s="639"/>
      <c r="CX37" s="639"/>
      <c r="CY37" s="640"/>
      <c r="CZ37" s="631">
        <v>4.3</v>
      </c>
      <c r="DA37" s="641"/>
      <c r="DB37" s="641"/>
      <c r="DC37" s="642"/>
      <c r="DD37" s="634">
        <v>735103</v>
      </c>
      <c r="DE37" s="639"/>
      <c r="DF37" s="639"/>
      <c r="DG37" s="639"/>
      <c r="DH37" s="639"/>
      <c r="DI37" s="639"/>
      <c r="DJ37" s="639"/>
      <c r="DK37" s="640"/>
      <c r="DL37" s="634">
        <v>733351</v>
      </c>
      <c r="DM37" s="639"/>
      <c r="DN37" s="639"/>
      <c r="DO37" s="639"/>
      <c r="DP37" s="639"/>
      <c r="DQ37" s="639"/>
      <c r="DR37" s="639"/>
      <c r="DS37" s="639"/>
      <c r="DT37" s="639"/>
      <c r="DU37" s="639"/>
      <c r="DV37" s="640"/>
      <c r="DW37" s="631">
        <v>7.7</v>
      </c>
      <c r="DX37" s="641"/>
      <c r="DY37" s="641"/>
      <c r="DZ37" s="641"/>
      <c r="EA37" s="641"/>
      <c r="EB37" s="641"/>
      <c r="EC37" s="662"/>
    </row>
    <row r="38" spans="2:133" ht="11.25" customHeight="1" x14ac:dyDescent="0.2">
      <c r="B38" s="625" t="s">
        <v>342</v>
      </c>
      <c r="C38" s="626"/>
      <c r="D38" s="626"/>
      <c r="E38" s="626"/>
      <c r="F38" s="626"/>
      <c r="G38" s="626"/>
      <c r="H38" s="626"/>
      <c r="I38" s="626"/>
      <c r="J38" s="626"/>
      <c r="K38" s="626"/>
      <c r="L38" s="626"/>
      <c r="M38" s="626"/>
      <c r="N38" s="626"/>
      <c r="O38" s="626"/>
      <c r="P38" s="626"/>
      <c r="Q38" s="627"/>
      <c r="R38" s="628">
        <v>893507</v>
      </c>
      <c r="S38" s="629"/>
      <c r="T38" s="629"/>
      <c r="U38" s="629"/>
      <c r="V38" s="629"/>
      <c r="W38" s="629"/>
      <c r="X38" s="629"/>
      <c r="Y38" s="630"/>
      <c r="Z38" s="655">
        <v>4.8</v>
      </c>
      <c r="AA38" s="655"/>
      <c r="AB38" s="655"/>
      <c r="AC38" s="655"/>
      <c r="AD38" s="656" t="s">
        <v>138</v>
      </c>
      <c r="AE38" s="656"/>
      <c r="AF38" s="656"/>
      <c r="AG38" s="656"/>
      <c r="AH38" s="656"/>
      <c r="AI38" s="656"/>
      <c r="AJ38" s="656"/>
      <c r="AK38" s="656"/>
      <c r="AL38" s="631" t="s">
        <v>128</v>
      </c>
      <c r="AM38" s="632"/>
      <c r="AN38" s="632"/>
      <c r="AO38" s="657"/>
      <c r="AQ38" s="663" t="s">
        <v>343</v>
      </c>
      <c r="AR38" s="664"/>
      <c r="AS38" s="664"/>
      <c r="AT38" s="664"/>
      <c r="AU38" s="664"/>
      <c r="AV38" s="664"/>
      <c r="AW38" s="664"/>
      <c r="AX38" s="664"/>
      <c r="AY38" s="665"/>
      <c r="AZ38" s="628">
        <v>193140</v>
      </c>
      <c r="BA38" s="629"/>
      <c r="BB38" s="629"/>
      <c r="BC38" s="629"/>
      <c r="BD38" s="639"/>
      <c r="BE38" s="639"/>
      <c r="BF38" s="666"/>
      <c r="BG38" s="670" t="s">
        <v>344</v>
      </c>
      <c r="BH38" s="667"/>
      <c r="BI38" s="667"/>
      <c r="BJ38" s="667"/>
      <c r="BK38" s="667"/>
      <c r="BL38" s="667"/>
      <c r="BM38" s="667"/>
      <c r="BN38" s="667"/>
      <c r="BO38" s="667"/>
      <c r="BP38" s="667"/>
      <c r="BQ38" s="667"/>
      <c r="BR38" s="667"/>
      <c r="BS38" s="667"/>
      <c r="BT38" s="667"/>
      <c r="BU38" s="668"/>
      <c r="BV38" s="628">
        <v>3158</v>
      </c>
      <c r="BW38" s="629"/>
      <c r="BX38" s="629"/>
      <c r="BY38" s="629"/>
      <c r="BZ38" s="629"/>
      <c r="CA38" s="629"/>
      <c r="CB38" s="669"/>
      <c r="CD38" s="670" t="s">
        <v>345</v>
      </c>
      <c r="CE38" s="667"/>
      <c r="CF38" s="667"/>
      <c r="CG38" s="667"/>
      <c r="CH38" s="667"/>
      <c r="CI38" s="667"/>
      <c r="CJ38" s="667"/>
      <c r="CK38" s="667"/>
      <c r="CL38" s="667"/>
      <c r="CM38" s="667"/>
      <c r="CN38" s="667"/>
      <c r="CO38" s="667"/>
      <c r="CP38" s="667"/>
      <c r="CQ38" s="668"/>
      <c r="CR38" s="628">
        <v>1708979</v>
      </c>
      <c r="CS38" s="629"/>
      <c r="CT38" s="629"/>
      <c r="CU38" s="629"/>
      <c r="CV38" s="629"/>
      <c r="CW38" s="629"/>
      <c r="CX38" s="629"/>
      <c r="CY38" s="630"/>
      <c r="CZ38" s="631">
        <v>9.6</v>
      </c>
      <c r="DA38" s="641"/>
      <c r="DB38" s="641"/>
      <c r="DC38" s="642"/>
      <c r="DD38" s="634">
        <v>1534703</v>
      </c>
      <c r="DE38" s="629"/>
      <c r="DF38" s="629"/>
      <c r="DG38" s="629"/>
      <c r="DH38" s="629"/>
      <c r="DI38" s="629"/>
      <c r="DJ38" s="629"/>
      <c r="DK38" s="630"/>
      <c r="DL38" s="634">
        <v>1389091</v>
      </c>
      <c r="DM38" s="629"/>
      <c r="DN38" s="629"/>
      <c r="DO38" s="629"/>
      <c r="DP38" s="629"/>
      <c r="DQ38" s="629"/>
      <c r="DR38" s="629"/>
      <c r="DS38" s="629"/>
      <c r="DT38" s="629"/>
      <c r="DU38" s="629"/>
      <c r="DV38" s="630"/>
      <c r="DW38" s="631">
        <v>14.6</v>
      </c>
      <c r="DX38" s="641"/>
      <c r="DY38" s="641"/>
      <c r="DZ38" s="641"/>
      <c r="EA38" s="641"/>
      <c r="EB38" s="641"/>
      <c r="EC38" s="662"/>
    </row>
    <row r="39" spans="2:133" ht="11.25" customHeight="1" x14ac:dyDescent="0.2">
      <c r="B39" s="625" t="s">
        <v>346</v>
      </c>
      <c r="C39" s="626"/>
      <c r="D39" s="626"/>
      <c r="E39" s="626"/>
      <c r="F39" s="626"/>
      <c r="G39" s="626"/>
      <c r="H39" s="626"/>
      <c r="I39" s="626"/>
      <c r="J39" s="626"/>
      <c r="K39" s="626"/>
      <c r="L39" s="626"/>
      <c r="M39" s="626"/>
      <c r="N39" s="626"/>
      <c r="O39" s="626"/>
      <c r="P39" s="626"/>
      <c r="Q39" s="627"/>
      <c r="R39" s="628">
        <v>468842</v>
      </c>
      <c r="S39" s="629"/>
      <c r="T39" s="629"/>
      <c r="U39" s="629"/>
      <c r="V39" s="629"/>
      <c r="W39" s="629"/>
      <c r="X39" s="629"/>
      <c r="Y39" s="630"/>
      <c r="Z39" s="655">
        <v>2.5</v>
      </c>
      <c r="AA39" s="655"/>
      <c r="AB39" s="655"/>
      <c r="AC39" s="655"/>
      <c r="AD39" s="656">
        <v>97</v>
      </c>
      <c r="AE39" s="656"/>
      <c r="AF39" s="656"/>
      <c r="AG39" s="656"/>
      <c r="AH39" s="656"/>
      <c r="AI39" s="656"/>
      <c r="AJ39" s="656"/>
      <c r="AK39" s="656"/>
      <c r="AL39" s="631">
        <v>0</v>
      </c>
      <c r="AM39" s="632"/>
      <c r="AN39" s="632"/>
      <c r="AO39" s="657"/>
      <c r="AQ39" s="663" t="s">
        <v>347</v>
      </c>
      <c r="AR39" s="664"/>
      <c r="AS39" s="664"/>
      <c r="AT39" s="664"/>
      <c r="AU39" s="664"/>
      <c r="AV39" s="664"/>
      <c r="AW39" s="664"/>
      <c r="AX39" s="664"/>
      <c r="AY39" s="665"/>
      <c r="AZ39" s="628" t="s">
        <v>128</v>
      </c>
      <c r="BA39" s="629"/>
      <c r="BB39" s="629"/>
      <c r="BC39" s="629"/>
      <c r="BD39" s="639"/>
      <c r="BE39" s="639"/>
      <c r="BF39" s="666"/>
      <c r="BG39" s="670" t="s">
        <v>348</v>
      </c>
      <c r="BH39" s="667"/>
      <c r="BI39" s="667"/>
      <c r="BJ39" s="667"/>
      <c r="BK39" s="667"/>
      <c r="BL39" s="667"/>
      <c r="BM39" s="667"/>
      <c r="BN39" s="667"/>
      <c r="BO39" s="667"/>
      <c r="BP39" s="667"/>
      <c r="BQ39" s="667"/>
      <c r="BR39" s="667"/>
      <c r="BS39" s="667"/>
      <c r="BT39" s="667"/>
      <c r="BU39" s="668"/>
      <c r="BV39" s="628">
        <v>4408</v>
      </c>
      <c r="BW39" s="629"/>
      <c r="BX39" s="629"/>
      <c r="BY39" s="629"/>
      <c r="BZ39" s="629"/>
      <c r="CA39" s="629"/>
      <c r="CB39" s="669"/>
      <c r="CD39" s="670" t="s">
        <v>349</v>
      </c>
      <c r="CE39" s="667"/>
      <c r="CF39" s="667"/>
      <c r="CG39" s="667"/>
      <c r="CH39" s="667"/>
      <c r="CI39" s="667"/>
      <c r="CJ39" s="667"/>
      <c r="CK39" s="667"/>
      <c r="CL39" s="667"/>
      <c r="CM39" s="667"/>
      <c r="CN39" s="667"/>
      <c r="CO39" s="667"/>
      <c r="CP39" s="667"/>
      <c r="CQ39" s="668"/>
      <c r="CR39" s="628">
        <v>137090</v>
      </c>
      <c r="CS39" s="639"/>
      <c r="CT39" s="639"/>
      <c r="CU39" s="639"/>
      <c r="CV39" s="639"/>
      <c r="CW39" s="639"/>
      <c r="CX39" s="639"/>
      <c r="CY39" s="640"/>
      <c r="CZ39" s="631">
        <v>0.8</v>
      </c>
      <c r="DA39" s="641"/>
      <c r="DB39" s="641"/>
      <c r="DC39" s="642"/>
      <c r="DD39" s="634">
        <v>23668</v>
      </c>
      <c r="DE39" s="639"/>
      <c r="DF39" s="639"/>
      <c r="DG39" s="639"/>
      <c r="DH39" s="639"/>
      <c r="DI39" s="639"/>
      <c r="DJ39" s="639"/>
      <c r="DK39" s="640"/>
      <c r="DL39" s="634" t="s">
        <v>264</v>
      </c>
      <c r="DM39" s="639"/>
      <c r="DN39" s="639"/>
      <c r="DO39" s="639"/>
      <c r="DP39" s="639"/>
      <c r="DQ39" s="639"/>
      <c r="DR39" s="639"/>
      <c r="DS39" s="639"/>
      <c r="DT39" s="639"/>
      <c r="DU39" s="639"/>
      <c r="DV39" s="640"/>
      <c r="DW39" s="631" t="s">
        <v>138</v>
      </c>
      <c r="DX39" s="641"/>
      <c r="DY39" s="641"/>
      <c r="DZ39" s="641"/>
      <c r="EA39" s="641"/>
      <c r="EB39" s="641"/>
      <c r="EC39" s="662"/>
    </row>
    <row r="40" spans="2:133" ht="11.25" customHeight="1" x14ac:dyDescent="0.2">
      <c r="B40" s="625" t="s">
        <v>350</v>
      </c>
      <c r="C40" s="626"/>
      <c r="D40" s="626"/>
      <c r="E40" s="626"/>
      <c r="F40" s="626"/>
      <c r="G40" s="626"/>
      <c r="H40" s="626"/>
      <c r="I40" s="626"/>
      <c r="J40" s="626"/>
      <c r="K40" s="626"/>
      <c r="L40" s="626"/>
      <c r="M40" s="626"/>
      <c r="N40" s="626"/>
      <c r="O40" s="626"/>
      <c r="P40" s="626"/>
      <c r="Q40" s="627"/>
      <c r="R40" s="628">
        <v>1491347</v>
      </c>
      <c r="S40" s="629"/>
      <c r="T40" s="629"/>
      <c r="U40" s="629"/>
      <c r="V40" s="629"/>
      <c r="W40" s="629"/>
      <c r="X40" s="629"/>
      <c r="Y40" s="630"/>
      <c r="Z40" s="655">
        <v>8</v>
      </c>
      <c r="AA40" s="655"/>
      <c r="AB40" s="655"/>
      <c r="AC40" s="655"/>
      <c r="AD40" s="656" t="s">
        <v>138</v>
      </c>
      <c r="AE40" s="656"/>
      <c r="AF40" s="656"/>
      <c r="AG40" s="656"/>
      <c r="AH40" s="656"/>
      <c r="AI40" s="656"/>
      <c r="AJ40" s="656"/>
      <c r="AK40" s="656"/>
      <c r="AL40" s="631" t="s">
        <v>128</v>
      </c>
      <c r="AM40" s="632"/>
      <c r="AN40" s="632"/>
      <c r="AO40" s="657"/>
      <c r="AQ40" s="663" t="s">
        <v>351</v>
      </c>
      <c r="AR40" s="664"/>
      <c r="AS40" s="664"/>
      <c r="AT40" s="664"/>
      <c r="AU40" s="664"/>
      <c r="AV40" s="664"/>
      <c r="AW40" s="664"/>
      <c r="AX40" s="664"/>
      <c r="AY40" s="665"/>
      <c r="AZ40" s="628" t="s">
        <v>128</v>
      </c>
      <c r="BA40" s="629"/>
      <c r="BB40" s="629"/>
      <c r="BC40" s="629"/>
      <c r="BD40" s="639"/>
      <c r="BE40" s="639"/>
      <c r="BF40" s="666"/>
      <c r="BG40" s="671" t="s">
        <v>352</v>
      </c>
      <c r="BH40" s="672"/>
      <c r="BI40" s="672"/>
      <c r="BJ40" s="672"/>
      <c r="BK40" s="672"/>
      <c r="BL40" s="222"/>
      <c r="BM40" s="667" t="s">
        <v>353</v>
      </c>
      <c r="BN40" s="667"/>
      <c r="BO40" s="667"/>
      <c r="BP40" s="667"/>
      <c r="BQ40" s="667"/>
      <c r="BR40" s="667"/>
      <c r="BS40" s="667"/>
      <c r="BT40" s="667"/>
      <c r="BU40" s="668"/>
      <c r="BV40" s="628">
        <v>85</v>
      </c>
      <c r="BW40" s="629"/>
      <c r="BX40" s="629"/>
      <c r="BY40" s="629"/>
      <c r="BZ40" s="629"/>
      <c r="CA40" s="629"/>
      <c r="CB40" s="669"/>
      <c r="CD40" s="670" t="s">
        <v>354</v>
      </c>
      <c r="CE40" s="667"/>
      <c r="CF40" s="667"/>
      <c r="CG40" s="667"/>
      <c r="CH40" s="667"/>
      <c r="CI40" s="667"/>
      <c r="CJ40" s="667"/>
      <c r="CK40" s="667"/>
      <c r="CL40" s="667"/>
      <c r="CM40" s="667"/>
      <c r="CN40" s="667"/>
      <c r="CO40" s="667"/>
      <c r="CP40" s="667"/>
      <c r="CQ40" s="668"/>
      <c r="CR40" s="628">
        <v>62052</v>
      </c>
      <c r="CS40" s="629"/>
      <c r="CT40" s="629"/>
      <c r="CU40" s="629"/>
      <c r="CV40" s="629"/>
      <c r="CW40" s="629"/>
      <c r="CX40" s="629"/>
      <c r="CY40" s="630"/>
      <c r="CZ40" s="631">
        <v>0.3</v>
      </c>
      <c r="DA40" s="641"/>
      <c r="DB40" s="641"/>
      <c r="DC40" s="642"/>
      <c r="DD40" s="634" t="s">
        <v>128</v>
      </c>
      <c r="DE40" s="629"/>
      <c r="DF40" s="629"/>
      <c r="DG40" s="629"/>
      <c r="DH40" s="629"/>
      <c r="DI40" s="629"/>
      <c r="DJ40" s="629"/>
      <c r="DK40" s="630"/>
      <c r="DL40" s="634" t="s">
        <v>138</v>
      </c>
      <c r="DM40" s="629"/>
      <c r="DN40" s="629"/>
      <c r="DO40" s="629"/>
      <c r="DP40" s="629"/>
      <c r="DQ40" s="629"/>
      <c r="DR40" s="629"/>
      <c r="DS40" s="629"/>
      <c r="DT40" s="629"/>
      <c r="DU40" s="629"/>
      <c r="DV40" s="630"/>
      <c r="DW40" s="631" t="s">
        <v>128</v>
      </c>
      <c r="DX40" s="641"/>
      <c r="DY40" s="641"/>
      <c r="DZ40" s="641"/>
      <c r="EA40" s="641"/>
      <c r="EB40" s="641"/>
      <c r="EC40" s="662"/>
    </row>
    <row r="41" spans="2:133" ht="11.25" customHeight="1" x14ac:dyDescent="0.2">
      <c r="B41" s="625" t="s">
        <v>355</v>
      </c>
      <c r="C41" s="626"/>
      <c r="D41" s="626"/>
      <c r="E41" s="626"/>
      <c r="F41" s="626"/>
      <c r="G41" s="626"/>
      <c r="H41" s="626"/>
      <c r="I41" s="626"/>
      <c r="J41" s="626"/>
      <c r="K41" s="626"/>
      <c r="L41" s="626"/>
      <c r="M41" s="626"/>
      <c r="N41" s="626"/>
      <c r="O41" s="626"/>
      <c r="P41" s="626"/>
      <c r="Q41" s="627"/>
      <c r="R41" s="628" t="s">
        <v>138</v>
      </c>
      <c r="S41" s="629"/>
      <c r="T41" s="629"/>
      <c r="U41" s="629"/>
      <c r="V41" s="629"/>
      <c r="W41" s="629"/>
      <c r="X41" s="629"/>
      <c r="Y41" s="630"/>
      <c r="Z41" s="655" t="s">
        <v>264</v>
      </c>
      <c r="AA41" s="655"/>
      <c r="AB41" s="655"/>
      <c r="AC41" s="655"/>
      <c r="AD41" s="656" t="s">
        <v>138</v>
      </c>
      <c r="AE41" s="656"/>
      <c r="AF41" s="656"/>
      <c r="AG41" s="656"/>
      <c r="AH41" s="656"/>
      <c r="AI41" s="656"/>
      <c r="AJ41" s="656"/>
      <c r="AK41" s="656"/>
      <c r="AL41" s="631" t="s">
        <v>128</v>
      </c>
      <c r="AM41" s="632"/>
      <c r="AN41" s="632"/>
      <c r="AO41" s="657"/>
      <c r="AQ41" s="663" t="s">
        <v>356</v>
      </c>
      <c r="AR41" s="664"/>
      <c r="AS41" s="664"/>
      <c r="AT41" s="664"/>
      <c r="AU41" s="664"/>
      <c r="AV41" s="664"/>
      <c r="AW41" s="664"/>
      <c r="AX41" s="664"/>
      <c r="AY41" s="665"/>
      <c r="AZ41" s="628">
        <v>256496</v>
      </c>
      <c r="BA41" s="629"/>
      <c r="BB41" s="629"/>
      <c r="BC41" s="629"/>
      <c r="BD41" s="639"/>
      <c r="BE41" s="639"/>
      <c r="BF41" s="666"/>
      <c r="BG41" s="671"/>
      <c r="BH41" s="672"/>
      <c r="BI41" s="672"/>
      <c r="BJ41" s="672"/>
      <c r="BK41" s="672"/>
      <c r="BL41" s="222"/>
      <c r="BM41" s="667" t="s">
        <v>357</v>
      </c>
      <c r="BN41" s="667"/>
      <c r="BO41" s="667"/>
      <c r="BP41" s="667"/>
      <c r="BQ41" s="667"/>
      <c r="BR41" s="667"/>
      <c r="BS41" s="667"/>
      <c r="BT41" s="667"/>
      <c r="BU41" s="668"/>
      <c r="BV41" s="628" t="s">
        <v>138</v>
      </c>
      <c r="BW41" s="629"/>
      <c r="BX41" s="629"/>
      <c r="BY41" s="629"/>
      <c r="BZ41" s="629"/>
      <c r="CA41" s="629"/>
      <c r="CB41" s="669"/>
      <c r="CD41" s="670" t="s">
        <v>358</v>
      </c>
      <c r="CE41" s="667"/>
      <c r="CF41" s="667"/>
      <c r="CG41" s="667"/>
      <c r="CH41" s="667"/>
      <c r="CI41" s="667"/>
      <c r="CJ41" s="667"/>
      <c r="CK41" s="667"/>
      <c r="CL41" s="667"/>
      <c r="CM41" s="667"/>
      <c r="CN41" s="667"/>
      <c r="CO41" s="667"/>
      <c r="CP41" s="667"/>
      <c r="CQ41" s="668"/>
      <c r="CR41" s="628" t="s">
        <v>138</v>
      </c>
      <c r="CS41" s="639"/>
      <c r="CT41" s="639"/>
      <c r="CU41" s="639"/>
      <c r="CV41" s="639"/>
      <c r="CW41" s="639"/>
      <c r="CX41" s="639"/>
      <c r="CY41" s="640"/>
      <c r="CZ41" s="631" t="s">
        <v>138</v>
      </c>
      <c r="DA41" s="641"/>
      <c r="DB41" s="641"/>
      <c r="DC41" s="642"/>
      <c r="DD41" s="634" t="s">
        <v>138</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2">
      <c r="B42" s="625" t="s">
        <v>359</v>
      </c>
      <c r="C42" s="626"/>
      <c r="D42" s="626"/>
      <c r="E42" s="626"/>
      <c r="F42" s="626"/>
      <c r="G42" s="626"/>
      <c r="H42" s="626"/>
      <c r="I42" s="626"/>
      <c r="J42" s="626"/>
      <c r="K42" s="626"/>
      <c r="L42" s="626"/>
      <c r="M42" s="626"/>
      <c r="N42" s="626"/>
      <c r="O42" s="626"/>
      <c r="P42" s="626"/>
      <c r="Q42" s="627"/>
      <c r="R42" s="628" t="s">
        <v>257</v>
      </c>
      <c r="S42" s="629"/>
      <c r="T42" s="629"/>
      <c r="U42" s="629"/>
      <c r="V42" s="629"/>
      <c r="W42" s="629"/>
      <c r="X42" s="629"/>
      <c r="Y42" s="630"/>
      <c r="Z42" s="655" t="s">
        <v>128</v>
      </c>
      <c r="AA42" s="655"/>
      <c r="AB42" s="655"/>
      <c r="AC42" s="655"/>
      <c r="AD42" s="656" t="s">
        <v>257</v>
      </c>
      <c r="AE42" s="656"/>
      <c r="AF42" s="656"/>
      <c r="AG42" s="656"/>
      <c r="AH42" s="656"/>
      <c r="AI42" s="656"/>
      <c r="AJ42" s="656"/>
      <c r="AK42" s="656"/>
      <c r="AL42" s="631" t="s">
        <v>138</v>
      </c>
      <c r="AM42" s="632"/>
      <c r="AN42" s="632"/>
      <c r="AO42" s="657"/>
      <c r="AQ42" s="675" t="s">
        <v>360</v>
      </c>
      <c r="AR42" s="676"/>
      <c r="AS42" s="676"/>
      <c r="AT42" s="676"/>
      <c r="AU42" s="676"/>
      <c r="AV42" s="676"/>
      <c r="AW42" s="676"/>
      <c r="AX42" s="676"/>
      <c r="AY42" s="677"/>
      <c r="AZ42" s="608">
        <v>1059577</v>
      </c>
      <c r="BA42" s="643"/>
      <c r="BB42" s="643"/>
      <c r="BC42" s="643"/>
      <c r="BD42" s="609"/>
      <c r="BE42" s="609"/>
      <c r="BF42" s="658"/>
      <c r="BG42" s="673"/>
      <c r="BH42" s="674"/>
      <c r="BI42" s="674"/>
      <c r="BJ42" s="674"/>
      <c r="BK42" s="674"/>
      <c r="BL42" s="223"/>
      <c r="BM42" s="659" t="s">
        <v>361</v>
      </c>
      <c r="BN42" s="659"/>
      <c r="BO42" s="659"/>
      <c r="BP42" s="659"/>
      <c r="BQ42" s="659"/>
      <c r="BR42" s="659"/>
      <c r="BS42" s="659"/>
      <c r="BT42" s="659"/>
      <c r="BU42" s="660"/>
      <c r="BV42" s="608">
        <v>552</v>
      </c>
      <c r="BW42" s="643"/>
      <c r="BX42" s="643"/>
      <c r="BY42" s="643"/>
      <c r="BZ42" s="643"/>
      <c r="CA42" s="643"/>
      <c r="CB42" s="661"/>
      <c r="CD42" s="625" t="s">
        <v>362</v>
      </c>
      <c r="CE42" s="626"/>
      <c r="CF42" s="626"/>
      <c r="CG42" s="626"/>
      <c r="CH42" s="626"/>
      <c r="CI42" s="626"/>
      <c r="CJ42" s="626"/>
      <c r="CK42" s="626"/>
      <c r="CL42" s="626"/>
      <c r="CM42" s="626"/>
      <c r="CN42" s="626"/>
      <c r="CO42" s="626"/>
      <c r="CP42" s="626"/>
      <c r="CQ42" s="627"/>
      <c r="CR42" s="628">
        <v>2170326</v>
      </c>
      <c r="CS42" s="639"/>
      <c r="CT42" s="639"/>
      <c r="CU42" s="639"/>
      <c r="CV42" s="639"/>
      <c r="CW42" s="639"/>
      <c r="CX42" s="639"/>
      <c r="CY42" s="640"/>
      <c r="CZ42" s="631">
        <v>12.2</v>
      </c>
      <c r="DA42" s="641"/>
      <c r="DB42" s="641"/>
      <c r="DC42" s="642"/>
      <c r="DD42" s="634">
        <v>211036</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2">
      <c r="B43" s="625" t="s">
        <v>363</v>
      </c>
      <c r="C43" s="626"/>
      <c r="D43" s="626"/>
      <c r="E43" s="626"/>
      <c r="F43" s="626"/>
      <c r="G43" s="626"/>
      <c r="H43" s="626"/>
      <c r="I43" s="626"/>
      <c r="J43" s="626"/>
      <c r="K43" s="626"/>
      <c r="L43" s="626"/>
      <c r="M43" s="626"/>
      <c r="N43" s="626"/>
      <c r="O43" s="626"/>
      <c r="P43" s="626"/>
      <c r="Q43" s="627"/>
      <c r="R43" s="628">
        <v>276047</v>
      </c>
      <c r="S43" s="629"/>
      <c r="T43" s="629"/>
      <c r="U43" s="629"/>
      <c r="V43" s="629"/>
      <c r="W43" s="629"/>
      <c r="X43" s="629"/>
      <c r="Y43" s="630"/>
      <c r="Z43" s="655">
        <v>1.5</v>
      </c>
      <c r="AA43" s="655"/>
      <c r="AB43" s="655"/>
      <c r="AC43" s="655"/>
      <c r="AD43" s="656" t="s">
        <v>128</v>
      </c>
      <c r="AE43" s="656"/>
      <c r="AF43" s="656"/>
      <c r="AG43" s="656"/>
      <c r="AH43" s="656"/>
      <c r="AI43" s="656"/>
      <c r="AJ43" s="656"/>
      <c r="AK43" s="656"/>
      <c r="AL43" s="631" t="s">
        <v>257</v>
      </c>
      <c r="AM43" s="632"/>
      <c r="AN43" s="632"/>
      <c r="AO43" s="657"/>
      <c r="BV43" s="224"/>
      <c r="BW43" s="224"/>
      <c r="BX43" s="224"/>
      <c r="BY43" s="224"/>
      <c r="BZ43" s="224"/>
      <c r="CA43" s="224"/>
      <c r="CB43" s="224"/>
      <c r="CD43" s="625" t="s">
        <v>364</v>
      </c>
      <c r="CE43" s="626"/>
      <c r="CF43" s="626"/>
      <c r="CG43" s="626"/>
      <c r="CH43" s="626"/>
      <c r="CI43" s="626"/>
      <c r="CJ43" s="626"/>
      <c r="CK43" s="626"/>
      <c r="CL43" s="626"/>
      <c r="CM43" s="626"/>
      <c r="CN43" s="626"/>
      <c r="CO43" s="626"/>
      <c r="CP43" s="626"/>
      <c r="CQ43" s="627"/>
      <c r="CR43" s="628">
        <v>29376</v>
      </c>
      <c r="CS43" s="639"/>
      <c r="CT43" s="639"/>
      <c r="CU43" s="639"/>
      <c r="CV43" s="639"/>
      <c r="CW43" s="639"/>
      <c r="CX43" s="639"/>
      <c r="CY43" s="640"/>
      <c r="CZ43" s="631">
        <v>0.2</v>
      </c>
      <c r="DA43" s="641"/>
      <c r="DB43" s="641"/>
      <c r="DC43" s="642"/>
      <c r="DD43" s="634">
        <v>4656</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2">
      <c r="B44" s="605" t="s">
        <v>365</v>
      </c>
      <c r="C44" s="606"/>
      <c r="D44" s="606"/>
      <c r="E44" s="606"/>
      <c r="F44" s="606"/>
      <c r="G44" s="606"/>
      <c r="H44" s="606"/>
      <c r="I44" s="606"/>
      <c r="J44" s="606"/>
      <c r="K44" s="606"/>
      <c r="L44" s="606"/>
      <c r="M44" s="606"/>
      <c r="N44" s="606"/>
      <c r="O44" s="606"/>
      <c r="P44" s="606"/>
      <c r="Q44" s="607"/>
      <c r="R44" s="608">
        <v>18637775</v>
      </c>
      <c r="S44" s="643"/>
      <c r="T44" s="643"/>
      <c r="U44" s="643"/>
      <c r="V44" s="643"/>
      <c r="W44" s="643"/>
      <c r="X44" s="643"/>
      <c r="Y44" s="644"/>
      <c r="Z44" s="645">
        <v>100</v>
      </c>
      <c r="AA44" s="645"/>
      <c r="AB44" s="645"/>
      <c r="AC44" s="645"/>
      <c r="AD44" s="646">
        <v>9231435</v>
      </c>
      <c r="AE44" s="646"/>
      <c r="AF44" s="646"/>
      <c r="AG44" s="646"/>
      <c r="AH44" s="646"/>
      <c r="AI44" s="646"/>
      <c r="AJ44" s="646"/>
      <c r="AK44" s="646"/>
      <c r="AL44" s="611">
        <v>100</v>
      </c>
      <c r="AM44" s="647"/>
      <c r="AN44" s="647"/>
      <c r="AO44" s="648"/>
      <c r="CD44" s="649" t="s">
        <v>312</v>
      </c>
      <c r="CE44" s="650"/>
      <c r="CF44" s="625" t="s">
        <v>366</v>
      </c>
      <c r="CG44" s="626"/>
      <c r="CH44" s="626"/>
      <c r="CI44" s="626"/>
      <c r="CJ44" s="626"/>
      <c r="CK44" s="626"/>
      <c r="CL44" s="626"/>
      <c r="CM44" s="626"/>
      <c r="CN44" s="626"/>
      <c r="CO44" s="626"/>
      <c r="CP44" s="626"/>
      <c r="CQ44" s="627"/>
      <c r="CR44" s="628">
        <v>1798419</v>
      </c>
      <c r="CS44" s="629"/>
      <c r="CT44" s="629"/>
      <c r="CU44" s="629"/>
      <c r="CV44" s="629"/>
      <c r="CW44" s="629"/>
      <c r="CX44" s="629"/>
      <c r="CY44" s="630"/>
      <c r="CZ44" s="631">
        <v>10.1</v>
      </c>
      <c r="DA44" s="632"/>
      <c r="DB44" s="632"/>
      <c r="DC44" s="633"/>
      <c r="DD44" s="634">
        <v>143789</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367</v>
      </c>
      <c r="CG45" s="626"/>
      <c r="CH45" s="626"/>
      <c r="CI45" s="626"/>
      <c r="CJ45" s="626"/>
      <c r="CK45" s="626"/>
      <c r="CL45" s="626"/>
      <c r="CM45" s="626"/>
      <c r="CN45" s="626"/>
      <c r="CO45" s="626"/>
      <c r="CP45" s="626"/>
      <c r="CQ45" s="627"/>
      <c r="CR45" s="628">
        <v>1329392</v>
      </c>
      <c r="CS45" s="639"/>
      <c r="CT45" s="639"/>
      <c r="CU45" s="639"/>
      <c r="CV45" s="639"/>
      <c r="CW45" s="639"/>
      <c r="CX45" s="639"/>
      <c r="CY45" s="640"/>
      <c r="CZ45" s="631">
        <v>7.5</v>
      </c>
      <c r="DA45" s="641"/>
      <c r="DB45" s="641"/>
      <c r="DC45" s="642"/>
      <c r="DD45" s="634">
        <v>14823</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2">
      <c r="B46" s="226" t="s">
        <v>368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369</v>
      </c>
      <c r="CG46" s="626"/>
      <c r="CH46" s="626"/>
      <c r="CI46" s="626"/>
      <c r="CJ46" s="626"/>
      <c r="CK46" s="626"/>
      <c r="CL46" s="626"/>
      <c r="CM46" s="626"/>
      <c r="CN46" s="626"/>
      <c r="CO46" s="626"/>
      <c r="CP46" s="626"/>
      <c r="CQ46" s="627"/>
      <c r="CR46" s="628">
        <v>428906</v>
      </c>
      <c r="CS46" s="629"/>
      <c r="CT46" s="629"/>
      <c r="CU46" s="629"/>
      <c r="CV46" s="629"/>
      <c r="CW46" s="629"/>
      <c r="CX46" s="629"/>
      <c r="CY46" s="630"/>
      <c r="CZ46" s="631">
        <v>2.4</v>
      </c>
      <c r="DA46" s="632"/>
      <c r="DB46" s="632"/>
      <c r="DC46" s="633"/>
      <c r="DD46" s="634">
        <v>123045</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2">
      <c r="B47" s="638" t="s">
        <v>370</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371</v>
      </c>
      <c r="CG47" s="626"/>
      <c r="CH47" s="626"/>
      <c r="CI47" s="626"/>
      <c r="CJ47" s="626"/>
      <c r="CK47" s="626"/>
      <c r="CL47" s="626"/>
      <c r="CM47" s="626"/>
      <c r="CN47" s="626"/>
      <c r="CO47" s="626"/>
      <c r="CP47" s="626"/>
      <c r="CQ47" s="627"/>
      <c r="CR47" s="628">
        <v>371907</v>
      </c>
      <c r="CS47" s="639"/>
      <c r="CT47" s="639"/>
      <c r="CU47" s="639"/>
      <c r="CV47" s="639"/>
      <c r="CW47" s="639"/>
      <c r="CX47" s="639"/>
      <c r="CY47" s="640"/>
      <c r="CZ47" s="631">
        <v>2.1</v>
      </c>
      <c r="DA47" s="641"/>
      <c r="DB47" s="641"/>
      <c r="DC47" s="642"/>
      <c r="DD47" s="634">
        <v>67247</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1" x14ac:dyDescent="0.2">
      <c r="B48" s="624" t="s">
        <v>372</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373</v>
      </c>
      <c r="CG48" s="626"/>
      <c r="CH48" s="626"/>
      <c r="CI48" s="626"/>
      <c r="CJ48" s="626"/>
      <c r="CK48" s="626"/>
      <c r="CL48" s="626"/>
      <c r="CM48" s="626"/>
      <c r="CN48" s="626"/>
      <c r="CO48" s="626"/>
      <c r="CP48" s="626"/>
      <c r="CQ48" s="627"/>
      <c r="CR48" s="628" t="s">
        <v>128</v>
      </c>
      <c r="CS48" s="629"/>
      <c r="CT48" s="629"/>
      <c r="CU48" s="629"/>
      <c r="CV48" s="629"/>
      <c r="CW48" s="629"/>
      <c r="CX48" s="629"/>
      <c r="CY48" s="630"/>
      <c r="CZ48" s="631" t="s">
        <v>128</v>
      </c>
      <c r="DA48" s="632"/>
      <c r="DB48" s="632"/>
      <c r="DC48" s="633"/>
      <c r="DD48" s="634" t="s">
        <v>128</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374</v>
      </c>
      <c r="CE49" s="606"/>
      <c r="CF49" s="606"/>
      <c r="CG49" s="606"/>
      <c r="CH49" s="606"/>
      <c r="CI49" s="606"/>
      <c r="CJ49" s="606"/>
      <c r="CK49" s="606"/>
      <c r="CL49" s="606"/>
      <c r="CM49" s="606"/>
      <c r="CN49" s="606"/>
      <c r="CO49" s="606"/>
      <c r="CP49" s="606"/>
      <c r="CQ49" s="607"/>
      <c r="CR49" s="608">
        <v>17840449</v>
      </c>
      <c r="CS49" s="609"/>
      <c r="CT49" s="609"/>
      <c r="CU49" s="609"/>
      <c r="CV49" s="609"/>
      <c r="CW49" s="609"/>
      <c r="CX49" s="609"/>
      <c r="CY49" s="610"/>
      <c r="CZ49" s="611">
        <v>100</v>
      </c>
      <c r="DA49" s="612"/>
      <c r="DB49" s="612"/>
      <c r="DC49" s="613"/>
      <c r="DD49" s="614">
        <v>11241330</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1"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4" customWidth="1"/>
    <col min="131" max="131" width="1.63281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18" t="s">
        <v>375</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376</v>
      </c>
      <c r="DK2" s="1120"/>
      <c r="DL2" s="1120"/>
      <c r="DM2" s="1120"/>
      <c r="DN2" s="1120"/>
      <c r="DO2" s="1121"/>
      <c r="DP2" s="231"/>
      <c r="DQ2" s="1119" t="s">
        <v>377</v>
      </c>
      <c r="DR2" s="1120"/>
      <c r="DS2" s="1120"/>
      <c r="DT2" s="1120"/>
      <c r="DU2" s="1120"/>
      <c r="DV2" s="1120"/>
      <c r="DW2" s="1120"/>
      <c r="DX2" s="1120"/>
      <c r="DY2" s="1120"/>
      <c r="DZ2" s="1121"/>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087" t="s">
        <v>378</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379</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2">
      <c r="A5" s="1023" t="s">
        <v>380</v>
      </c>
      <c r="B5" s="1024"/>
      <c r="C5" s="1024"/>
      <c r="D5" s="1024"/>
      <c r="E5" s="1024"/>
      <c r="F5" s="1024"/>
      <c r="G5" s="1024"/>
      <c r="H5" s="1024"/>
      <c r="I5" s="1024"/>
      <c r="J5" s="1024"/>
      <c r="K5" s="1024"/>
      <c r="L5" s="1024"/>
      <c r="M5" s="1024"/>
      <c r="N5" s="1024"/>
      <c r="O5" s="1024"/>
      <c r="P5" s="1025"/>
      <c r="Q5" s="1029" t="s">
        <v>381</v>
      </c>
      <c r="R5" s="1030"/>
      <c r="S5" s="1030"/>
      <c r="T5" s="1030"/>
      <c r="U5" s="1031"/>
      <c r="V5" s="1029" t="s">
        <v>382</v>
      </c>
      <c r="W5" s="1030"/>
      <c r="X5" s="1030"/>
      <c r="Y5" s="1030"/>
      <c r="Z5" s="1031"/>
      <c r="AA5" s="1029" t="s">
        <v>383</v>
      </c>
      <c r="AB5" s="1030"/>
      <c r="AC5" s="1030"/>
      <c r="AD5" s="1030"/>
      <c r="AE5" s="1030"/>
      <c r="AF5" s="1122" t="s">
        <v>384</v>
      </c>
      <c r="AG5" s="1030"/>
      <c r="AH5" s="1030"/>
      <c r="AI5" s="1030"/>
      <c r="AJ5" s="1043"/>
      <c r="AK5" s="1030" t="s">
        <v>385</v>
      </c>
      <c r="AL5" s="1030"/>
      <c r="AM5" s="1030"/>
      <c r="AN5" s="1030"/>
      <c r="AO5" s="1031"/>
      <c r="AP5" s="1029" t="s">
        <v>386</v>
      </c>
      <c r="AQ5" s="1030"/>
      <c r="AR5" s="1030"/>
      <c r="AS5" s="1030"/>
      <c r="AT5" s="1031"/>
      <c r="AU5" s="1029" t="s">
        <v>387</v>
      </c>
      <c r="AV5" s="1030"/>
      <c r="AW5" s="1030"/>
      <c r="AX5" s="1030"/>
      <c r="AY5" s="1043"/>
      <c r="AZ5" s="235"/>
      <c r="BA5" s="235"/>
      <c r="BB5" s="235"/>
      <c r="BC5" s="235"/>
      <c r="BD5" s="235"/>
      <c r="BE5" s="236"/>
      <c r="BF5" s="236"/>
      <c r="BG5" s="236"/>
      <c r="BH5" s="236"/>
      <c r="BI5" s="236"/>
      <c r="BJ5" s="236"/>
      <c r="BK5" s="236"/>
      <c r="BL5" s="236"/>
      <c r="BM5" s="236"/>
      <c r="BN5" s="236"/>
      <c r="BO5" s="236"/>
      <c r="BP5" s="236"/>
      <c r="BQ5" s="1023" t="s">
        <v>388</v>
      </c>
      <c r="BR5" s="1024"/>
      <c r="BS5" s="1024"/>
      <c r="BT5" s="1024"/>
      <c r="BU5" s="1024"/>
      <c r="BV5" s="1024"/>
      <c r="BW5" s="1024"/>
      <c r="BX5" s="1024"/>
      <c r="BY5" s="1024"/>
      <c r="BZ5" s="1024"/>
      <c r="CA5" s="1024"/>
      <c r="CB5" s="1024"/>
      <c r="CC5" s="1024"/>
      <c r="CD5" s="1024"/>
      <c r="CE5" s="1024"/>
      <c r="CF5" s="1024"/>
      <c r="CG5" s="1025"/>
      <c r="CH5" s="1029" t="s">
        <v>389</v>
      </c>
      <c r="CI5" s="1030"/>
      <c r="CJ5" s="1030"/>
      <c r="CK5" s="1030"/>
      <c r="CL5" s="1031"/>
      <c r="CM5" s="1029" t="s">
        <v>390</v>
      </c>
      <c r="CN5" s="1030"/>
      <c r="CO5" s="1030"/>
      <c r="CP5" s="1030"/>
      <c r="CQ5" s="1031"/>
      <c r="CR5" s="1029" t="s">
        <v>391</v>
      </c>
      <c r="CS5" s="1030"/>
      <c r="CT5" s="1030"/>
      <c r="CU5" s="1030"/>
      <c r="CV5" s="1031"/>
      <c r="CW5" s="1029" t="s">
        <v>392</v>
      </c>
      <c r="CX5" s="1030"/>
      <c r="CY5" s="1030"/>
      <c r="CZ5" s="1030"/>
      <c r="DA5" s="1031"/>
      <c r="DB5" s="1029" t="s">
        <v>393</v>
      </c>
      <c r="DC5" s="1030"/>
      <c r="DD5" s="1030"/>
      <c r="DE5" s="1030"/>
      <c r="DF5" s="1031"/>
      <c r="DG5" s="1112" t="s">
        <v>394</v>
      </c>
      <c r="DH5" s="1113"/>
      <c r="DI5" s="1113"/>
      <c r="DJ5" s="1113"/>
      <c r="DK5" s="1114"/>
      <c r="DL5" s="1112" t="s">
        <v>395</v>
      </c>
      <c r="DM5" s="1113"/>
      <c r="DN5" s="1113"/>
      <c r="DO5" s="1113"/>
      <c r="DP5" s="1114"/>
      <c r="DQ5" s="1029" t="s">
        <v>396</v>
      </c>
      <c r="DR5" s="1030"/>
      <c r="DS5" s="1030"/>
      <c r="DT5" s="1030"/>
      <c r="DU5" s="1031"/>
      <c r="DV5" s="1029" t="s">
        <v>387</v>
      </c>
      <c r="DW5" s="1030"/>
      <c r="DX5" s="1030"/>
      <c r="DY5" s="1030"/>
      <c r="DZ5" s="1043"/>
      <c r="EA5" s="237"/>
    </row>
    <row r="6" spans="1:131" s="238" customFormat="1" ht="26.25" customHeight="1" thickBot="1" x14ac:dyDescent="0.25">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2">
      <c r="A7" s="239">
        <v>1</v>
      </c>
      <c r="B7" s="1075" t="s">
        <v>397</v>
      </c>
      <c r="C7" s="1076"/>
      <c r="D7" s="1076"/>
      <c r="E7" s="1076"/>
      <c r="F7" s="1076"/>
      <c r="G7" s="1076"/>
      <c r="H7" s="1076"/>
      <c r="I7" s="1076"/>
      <c r="J7" s="1076"/>
      <c r="K7" s="1076"/>
      <c r="L7" s="1076"/>
      <c r="M7" s="1076"/>
      <c r="N7" s="1076"/>
      <c r="O7" s="1076"/>
      <c r="P7" s="1077"/>
      <c r="Q7" s="1130">
        <v>18638</v>
      </c>
      <c r="R7" s="1131"/>
      <c r="S7" s="1131"/>
      <c r="T7" s="1131"/>
      <c r="U7" s="1131"/>
      <c r="V7" s="1131">
        <v>17840</v>
      </c>
      <c r="W7" s="1131"/>
      <c r="X7" s="1131"/>
      <c r="Y7" s="1131"/>
      <c r="Z7" s="1131"/>
      <c r="AA7" s="1131">
        <v>798</v>
      </c>
      <c r="AB7" s="1131"/>
      <c r="AC7" s="1131"/>
      <c r="AD7" s="1131"/>
      <c r="AE7" s="1132"/>
      <c r="AF7" s="1133">
        <v>626</v>
      </c>
      <c r="AG7" s="1134"/>
      <c r="AH7" s="1134"/>
      <c r="AI7" s="1134"/>
      <c r="AJ7" s="1135"/>
      <c r="AK7" s="1136">
        <v>107</v>
      </c>
      <c r="AL7" s="1137"/>
      <c r="AM7" s="1137"/>
      <c r="AN7" s="1137"/>
      <c r="AO7" s="1137"/>
      <c r="AP7" s="1137">
        <v>19483</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t="s">
        <v>589</v>
      </c>
      <c r="BS7" s="1127" t="s">
        <v>586</v>
      </c>
      <c r="BT7" s="1128"/>
      <c r="BU7" s="1128"/>
      <c r="BV7" s="1128"/>
      <c r="BW7" s="1128"/>
      <c r="BX7" s="1128"/>
      <c r="BY7" s="1128"/>
      <c r="BZ7" s="1128"/>
      <c r="CA7" s="1128"/>
      <c r="CB7" s="1128"/>
      <c r="CC7" s="1128"/>
      <c r="CD7" s="1128"/>
      <c r="CE7" s="1128"/>
      <c r="CF7" s="1128"/>
      <c r="CG7" s="1140"/>
      <c r="CH7" s="1124">
        <v>0</v>
      </c>
      <c r="CI7" s="1125"/>
      <c r="CJ7" s="1125"/>
      <c r="CK7" s="1125"/>
      <c r="CL7" s="1126"/>
      <c r="CM7" s="1124">
        <v>250</v>
      </c>
      <c r="CN7" s="1125"/>
      <c r="CO7" s="1125"/>
      <c r="CP7" s="1125"/>
      <c r="CQ7" s="1126"/>
      <c r="CR7" s="1124">
        <v>3</v>
      </c>
      <c r="CS7" s="1125"/>
      <c r="CT7" s="1125"/>
      <c r="CU7" s="1125"/>
      <c r="CV7" s="1126"/>
      <c r="CW7" s="1124">
        <v>3</v>
      </c>
      <c r="CX7" s="1125"/>
      <c r="CY7" s="1125"/>
      <c r="CZ7" s="1125"/>
      <c r="DA7" s="1126"/>
      <c r="DB7" s="1124" t="s">
        <v>516</v>
      </c>
      <c r="DC7" s="1125"/>
      <c r="DD7" s="1125"/>
      <c r="DE7" s="1125"/>
      <c r="DF7" s="1126"/>
      <c r="DG7" s="1124">
        <v>182</v>
      </c>
      <c r="DH7" s="1125"/>
      <c r="DI7" s="1125"/>
      <c r="DJ7" s="1125"/>
      <c r="DK7" s="1126"/>
      <c r="DL7" s="1124" t="s">
        <v>516</v>
      </c>
      <c r="DM7" s="1125"/>
      <c r="DN7" s="1125"/>
      <c r="DO7" s="1125"/>
      <c r="DP7" s="1126"/>
      <c r="DQ7" s="1124" t="s">
        <v>516</v>
      </c>
      <c r="DR7" s="1125"/>
      <c r="DS7" s="1125"/>
      <c r="DT7" s="1125"/>
      <c r="DU7" s="1126"/>
      <c r="DV7" s="1127"/>
      <c r="DW7" s="1128"/>
      <c r="DX7" s="1128"/>
      <c r="DY7" s="1128"/>
      <c r="DZ7" s="1129"/>
      <c r="EA7" s="237"/>
    </row>
    <row r="8" spans="1:131" s="238" customFormat="1" ht="26.25" customHeight="1" x14ac:dyDescent="0.2">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t="s">
        <v>587</v>
      </c>
      <c r="BT8" s="1021"/>
      <c r="BU8" s="1021"/>
      <c r="BV8" s="1021"/>
      <c r="BW8" s="1021"/>
      <c r="BX8" s="1021"/>
      <c r="BY8" s="1021"/>
      <c r="BZ8" s="1021"/>
      <c r="CA8" s="1021"/>
      <c r="CB8" s="1021"/>
      <c r="CC8" s="1021"/>
      <c r="CD8" s="1021"/>
      <c r="CE8" s="1021"/>
      <c r="CF8" s="1021"/>
      <c r="CG8" s="1042"/>
      <c r="CH8" s="1017">
        <v>2</v>
      </c>
      <c r="CI8" s="1018"/>
      <c r="CJ8" s="1018"/>
      <c r="CK8" s="1018"/>
      <c r="CL8" s="1019"/>
      <c r="CM8" s="1017">
        <v>28</v>
      </c>
      <c r="CN8" s="1018"/>
      <c r="CO8" s="1018"/>
      <c r="CP8" s="1018"/>
      <c r="CQ8" s="1019"/>
      <c r="CR8" s="1017">
        <v>2</v>
      </c>
      <c r="CS8" s="1018"/>
      <c r="CT8" s="1018"/>
      <c r="CU8" s="1018"/>
      <c r="CV8" s="1019"/>
      <c r="CW8" s="1017" t="s">
        <v>516</v>
      </c>
      <c r="CX8" s="1018"/>
      <c r="CY8" s="1018"/>
      <c r="CZ8" s="1018"/>
      <c r="DA8" s="1019"/>
      <c r="DB8" s="1017" t="s">
        <v>516</v>
      </c>
      <c r="DC8" s="1018"/>
      <c r="DD8" s="1018"/>
      <c r="DE8" s="1018"/>
      <c r="DF8" s="1019"/>
      <c r="DG8" s="1017" t="s">
        <v>516</v>
      </c>
      <c r="DH8" s="1018"/>
      <c r="DI8" s="1018"/>
      <c r="DJ8" s="1018"/>
      <c r="DK8" s="1019"/>
      <c r="DL8" s="1017" t="s">
        <v>516</v>
      </c>
      <c r="DM8" s="1018"/>
      <c r="DN8" s="1018"/>
      <c r="DO8" s="1018"/>
      <c r="DP8" s="1019"/>
      <c r="DQ8" s="1017" t="s">
        <v>516</v>
      </c>
      <c r="DR8" s="1018"/>
      <c r="DS8" s="1018"/>
      <c r="DT8" s="1018"/>
      <c r="DU8" s="1019"/>
      <c r="DV8" s="1020"/>
      <c r="DW8" s="1021"/>
      <c r="DX8" s="1021"/>
      <c r="DY8" s="1021"/>
      <c r="DZ8" s="1022"/>
      <c r="EA8" s="237"/>
    </row>
    <row r="9" spans="1:131" s="238" customFormat="1" ht="26.25" customHeight="1" x14ac:dyDescent="0.2">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t="s">
        <v>588</v>
      </c>
      <c r="BT9" s="1021"/>
      <c r="BU9" s="1021"/>
      <c r="BV9" s="1021"/>
      <c r="BW9" s="1021"/>
      <c r="BX9" s="1021"/>
      <c r="BY9" s="1021"/>
      <c r="BZ9" s="1021"/>
      <c r="CA9" s="1021"/>
      <c r="CB9" s="1021"/>
      <c r="CC9" s="1021"/>
      <c r="CD9" s="1021"/>
      <c r="CE9" s="1021"/>
      <c r="CF9" s="1021"/>
      <c r="CG9" s="1042"/>
      <c r="CH9" s="1017">
        <v>2</v>
      </c>
      <c r="CI9" s="1018"/>
      <c r="CJ9" s="1018"/>
      <c r="CK9" s="1018"/>
      <c r="CL9" s="1019"/>
      <c r="CM9" s="1017">
        <v>16</v>
      </c>
      <c r="CN9" s="1018"/>
      <c r="CO9" s="1018"/>
      <c r="CP9" s="1018"/>
      <c r="CQ9" s="1019"/>
      <c r="CR9" s="1017">
        <v>1</v>
      </c>
      <c r="CS9" s="1018"/>
      <c r="CT9" s="1018"/>
      <c r="CU9" s="1018"/>
      <c r="CV9" s="1019"/>
      <c r="CW9" s="1017" t="s">
        <v>516</v>
      </c>
      <c r="CX9" s="1018"/>
      <c r="CY9" s="1018"/>
      <c r="CZ9" s="1018"/>
      <c r="DA9" s="1019"/>
      <c r="DB9" s="1017" t="s">
        <v>516</v>
      </c>
      <c r="DC9" s="1018"/>
      <c r="DD9" s="1018"/>
      <c r="DE9" s="1018"/>
      <c r="DF9" s="1019"/>
      <c r="DG9" s="1017" t="s">
        <v>516</v>
      </c>
      <c r="DH9" s="1018"/>
      <c r="DI9" s="1018"/>
      <c r="DJ9" s="1018"/>
      <c r="DK9" s="1019"/>
      <c r="DL9" s="1017" t="s">
        <v>516</v>
      </c>
      <c r="DM9" s="1018"/>
      <c r="DN9" s="1018"/>
      <c r="DO9" s="1018"/>
      <c r="DP9" s="1019"/>
      <c r="DQ9" s="1017" t="s">
        <v>516</v>
      </c>
      <c r="DR9" s="1018"/>
      <c r="DS9" s="1018"/>
      <c r="DT9" s="1018"/>
      <c r="DU9" s="1019"/>
      <c r="DV9" s="1020"/>
      <c r="DW9" s="1021"/>
      <c r="DX9" s="1021"/>
      <c r="DY9" s="1021"/>
      <c r="DZ9" s="1022"/>
      <c r="EA9" s="237"/>
    </row>
    <row r="10" spans="1:131" s="238" customFormat="1" ht="26.25" customHeight="1" x14ac:dyDescent="0.2">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2">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2">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2">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2">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2">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2">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2">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2">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2">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2">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5">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2">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398</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5">
      <c r="A23" s="243" t="s">
        <v>399</v>
      </c>
      <c r="B23" s="965" t="s">
        <v>400</v>
      </c>
      <c r="C23" s="966"/>
      <c r="D23" s="966"/>
      <c r="E23" s="966"/>
      <c r="F23" s="966"/>
      <c r="G23" s="966"/>
      <c r="H23" s="966"/>
      <c r="I23" s="966"/>
      <c r="J23" s="966"/>
      <c r="K23" s="966"/>
      <c r="L23" s="966"/>
      <c r="M23" s="966"/>
      <c r="N23" s="966"/>
      <c r="O23" s="966"/>
      <c r="P23" s="976"/>
      <c r="Q23" s="1095"/>
      <c r="R23" s="1089"/>
      <c r="S23" s="1089"/>
      <c r="T23" s="1089"/>
      <c r="U23" s="1089"/>
      <c r="V23" s="1089"/>
      <c r="W23" s="1089"/>
      <c r="X23" s="1089"/>
      <c r="Y23" s="1089"/>
      <c r="Z23" s="1089"/>
      <c r="AA23" s="1089"/>
      <c r="AB23" s="1089"/>
      <c r="AC23" s="1089"/>
      <c r="AD23" s="1089"/>
      <c r="AE23" s="1096"/>
      <c r="AF23" s="1097">
        <v>626</v>
      </c>
      <c r="AG23" s="1089"/>
      <c r="AH23" s="1089"/>
      <c r="AI23" s="1089"/>
      <c r="AJ23" s="1098"/>
      <c r="AK23" s="1099"/>
      <c r="AL23" s="1100"/>
      <c r="AM23" s="1100"/>
      <c r="AN23" s="1100"/>
      <c r="AO23" s="1100"/>
      <c r="AP23" s="1089"/>
      <c r="AQ23" s="1089"/>
      <c r="AR23" s="1089"/>
      <c r="AS23" s="1089"/>
      <c r="AT23" s="1089"/>
      <c r="AU23" s="1090"/>
      <c r="AV23" s="1090"/>
      <c r="AW23" s="1090"/>
      <c r="AX23" s="1090"/>
      <c r="AY23" s="1091"/>
      <c r="AZ23" s="1092" t="s">
        <v>128</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2">
      <c r="A24" s="1088" t="s">
        <v>401</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5">
      <c r="A25" s="1087" t="s">
        <v>402</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2">
      <c r="A26" s="1023" t="s">
        <v>380</v>
      </c>
      <c r="B26" s="1024"/>
      <c r="C26" s="1024"/>
      <c r="D26" s="1024"/>
      <c r="E26" s="1024"/>
      <c r="F26" s="1024"/>
      <c r="G26" s="1024"/>
      <c r="H26" s="1024"/>
      <c r="I26" s="1024"/>
      <c r="J26" s="1024"/>
      <c r="K26" s="1024"/>
      <c r="L26" s="1024"/>
      <c r="M26" s="1024"/>
      <c r="N26" s="1024"/>
      <c r="O26" s="1024"/>
      <c r="P26" s="1025"/>
      <c r="Q26" s="1029" t="s">
        <v>403</v>
      </c>
      <c r="R26" s="1030"/>
      <c r="S26" s="1030"/>
      <c r="T26" s="1030"/>
      <c r="U26" s="1031"/>
      <c r="V26" s="1029" t="s">
        <v>404</v>
      </c>
      <c r="W26" s="1030"/>
      <c r="X26" s="1030"/>
      <c r="Y26" s="1030"/>
      <c r="Z26" s="1031"/>
      <c r="AA26" s="1029" t="s">
        <v>405</v>
      </c>
      <c r="AB26" s="1030"/>
      <c r="AC26" s="1030"/>
      <c r="AD26" s="1030"/>
      <c r="AE26" s="1030"/>
      <c r="AF26" s="1083" t="s">
        <v>406</v>
      </c>
      <c r="AG26" s="1036"/>
      <c r="AH26" s="1036"/>
      <c r="AI26" s="1036"/>
      <c r="AJ26" s="1084"/>
      <c r="AK26" s="1030" t="s">
        <v>407</v>
      </c>
      <c r="AL26" s="1030"/>
      <c r="AM26" s="1030"/>
      <c r="AN26" s="1030"/>
      <c r="AO26" s="1031"/>
      <c r="AP26" s="1029" t="s">
        <v>408</v>
      </c>
      <c r="AQ26" s="1030"/>
      <c r="AR26" s="1030"/>
      <c r="AS26" s="1030"/>
      <c r="AT26" s="1031"/>
      <c r="AU26" s="1029" t="s">
        <v>409</v>
      </c>
      <c r="AV26" s="1030"/>
      <c r="AW26" s="1030"/>
      <c r="AX26" s="1030"/>
      <c r="AY26" s="1031"/>
      <c r="AZ26" s="1029" t="s">
        <v>410</v>
      </c>
      <c r="BA26" s="1030"/>
      <c r="BB26" s="1030"/>
      <c r="BC26" s="1030"/>
      <c r="BD26" s="1031"/>
      <c r="BE26" s="1029" t="s">
        <v>387</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5">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2">
      <c r="A28" s="245">
        <v>1</v>
      </c>
      <c r="B28" s="1075" t="s">
        <v>411</v>
      </c>
      <c r="C28" s="1076"/>
      <c r="D28" s="1076"/>
      <c r="E28" s="1076"/>
      <c r="F28" s="1076"/>
      <c r="G28" s="1076"/>
      <c r="H28" s="1076"/>
      <c r="I28" s="1076"/>
      <c r="J28" s="1076"/>
      <c r="K28" s="1076"/>
      <c r="L28" s="1076"/>
      <c r="M28" s="1076"/>
      <c r="N28" s="1076"/>
      <c r="O28" s="1076"/>
      <c r="P28" s="1077"/>
      <c r="Q28" s="1078">
        <v>3285</v>
      </c>
      <c r="R28" s="1079"/>
      <c r="S28" s="1079"/>
      <c r="T28" s="1079"/>
      <c r="U28" s="1079"/>
      <c r="V28" s="1079">
        <v>3245</v>
      </c>
      <c r="W28" s="1079"/>
      <c r="X28" s="1079"/>
      <c r="Y28" s="1079"/>
      <c r="Z28" s="1079"/>
      <c r="AA28" s="1079">
        <v>40</v>
      </c>
      <c r="AB28" s="1079"/>
      <c r="AC28" s="1079"/>
      <c r="AD28" s="1079"/>
      <c r="AE28" s="1080"/>
      <c r="AF28" s="1081">
        <v>40</v>
      </c>
      <c r="AG28" s="1079"/>
      <c r="AH28" s="1079"/>
      <c r="AI28" s="1079"/>
      <c r="AJ28" s="1082"/>
      <c r="AK28" s="1070">
        <v>256</v>
      </c>
      <c r="AL28" s="1071"/>
      <c r="AM28" s="1071"/>
      <c r="AN28" s="1071"/>
      <c r="AO28" s="1071"/>
      <c r="AP28" s="1071" t="s">
        <v>516</v>
      </c>
      <c r="AQ28" s="1071"/>
      <c r="AR28" s="1071"/>
      <c r="AS28" s="1071"/>
      <c r="AT28" s="1071"/>
      <c r="AU28" s="1071" t="s">
        <v>516</v>
      </c>
      <c r="AV28" s="1071"/>
      <c r="AW28" s="1071"/>
      <c r="AX28" s="1071"/>
      <c r="AY28" s="1071"/>
      <c r="AZ28" s="1072" t="s">
        <v>516</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2">
      <c r="A29" s="245">
        <v>2</v>
      </c>
      <c r="B29" s="1058" t="s">
        <v>412</v>
      </c>
      <c r="C29" s="1059"/>
      <c r="D29" s="1059"/>
      <c r="E29" s="1059"/>
      <c r="F29" s="1059"/>
      <c r="G29" s="1059"/>
      <c r="H29" s="1059"/>
      <c r="I29" s="1059"/>
      <c r="J29" s="1059"/>
      <c r="K29" s="1059"/>
      <c r="L29" s="1059"/>
      <c r="M29" s="1059"/>
      <c r="N29" s="1059"/>
      <c r="O29" s="1059"/>
      <c r="P29" s="1060"/>
      <c r="Q29" s="1066">
        <v>2</v>
      </c>
      <c r="R29" s="1067"/>
      <c r="S29" s="1067"/>
      <c r="T29" s="1067"/>
      <c r="U29" s="1067"/>
      <c r="V29" s="1067">
        <v>2</v>
      </c>
      <c r="W29" s="1067"/>
      <c r="X29" s="1067"/>
      <c r="Y29" s="1067"/>
      <c r="Z29" s="1067"/>
      <c r="AA29" s="1067">
        <v>0</v>
      </c>
      <c r="AB29" s="1067"/>
      <c r="AC29" s="1067"/>
      <c r="AD29" s="1067"/>
      <c r="AE29" s="1068"/>
      <c r="AF29" s="1063">
        <v>0</v>
      </c>
      <c r="AG29" s="1064"/>
      <c r="AH29" s="1064"/>
      <c r="AI29" s="1064"/>
      <c r="AJ29" s="1065"/>
      <c r="AK29" s="1008">
        <v>2</v>
      </c>
      <c r="AL29" s="999"/>
      <c r="AM29" s="999"/>
      <c r="AN29" s="999"/>
      <c r="AO29" s="999"/>
      <c r="AP29" s="999" t="s">
        <v>516</v>
      </c>
      <c r="AQ29" s="999"/>
      <c r="AR29" s="999"/>
      <c r="AS29" s="999"/>
      <c r="AT29" s="999"/>
      <c r="AU29" s="999" t="s">
        <v>516</v>
      </c>
      <c r="AV29" s="999"/>
      <c r="AW29" s="999"/>
      <c r="AX29" s="999"/>
      <c r="AY29" s="999"/>
      <c r="AZ29" s="1069" t="s">
        <v>516</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2">
      <c r="A30" s="245">
        <v>3</v>
      </c>
      <c r="B30" s="1058" t="s">
        <v>413</v>
      </c>
      <c r="C30" s="1059"/>
      <c r="D30" s="1059"/>
      <c r="E30" s="1059"/>
      <c r="F30" s="1059"/>
      <c r="G30" s="1059"/>
      <c r="H30" s="1059"/>
      <c r="I30" s="1059"/>
      <c r="J30" s="1059"/>
      <c r="K30" s="1059"/>
      <c r="L30" s="1059"/>
      <c r="M30" s="1059"/>
      <c r="N30" s="1059"/>
      <c r="O30" s="1059"/>
      <c r="P30" s="1060"/>
      <c r="Q30" s="1066">
        <v>832</v>
      </c>
      <c r="R30" s="1067"/>
      <c r="S30" s="1067"/>
      <c r="T30" s="1067"/>
      <c r="U30" s="1067"/>
      <c r="V30" s="1067">
        <v>831</v>
      </c>
      <c r="W30" s="1067"/>
      <c r="X30" s="1067"/>
      <c r="Y30" s="1067"/>
      <c r="Z30" s="1067"/>
      <c r="AA30" s="1067">
        <v>1</v>
      </c>
      <c r="AB30" s="1067"/>
      <c r="AC30" s="1067"/>
      <c r="AD30" s="1067"/>
      <c r="AE30" s="1068"/>
      <c r="AF30" s="1063">
        <v>1</v>
      </c>
      <c r="AG30" s="1064"/>
      <c r="AH30" s="1064"/>
      <c r="AI30" s="1064"/>
      <c r="AJ30" s="1065"/>
      <c r="AK30" s="1008">
        <v>491</v>
      </c>
      <c r="AL30" s="999"/>
      <c r="AM30" s="999"/>
      <c r="AN30" s="999"/>
      <c r="AO30" s="999"/>
      <c r="AP30" s="999" t="s">
        <v>516</v>
      </c>
      <c r="AQ30" s="999"/>
      <c r="AR30" s="999"/>
      <c r="AS30" s="999"/>
      <c r="AT30" s="999"/>
      <c r="AU30" s="999" t="s">
        <v>516</v>
      </c>
      <c r="AV30" s="999"/>
      <c r="AW30" s="999"/>
      <c r="AX30" s="999"/>
      <c r="AY30" s="999"/>
      <c r="AZ30" s="1069" t="s">
        <v>516</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2">
      <c r="A31" s="245">
        <v>4</v>
      </c>
      <c r="B31" s="1058" t="s">
        <v>414</v>
      </c>
      <c r="C31" s="1059"/>
      <c r="D31" s="1059"/>
      <c r="E31" s="1059"/>
      <c r="F31" s="1059"/>
      <c r="G31" s="1059"/>
      <c r="H31" s="1059"/>
      <c r="I31" s="1059"/>
      <c r="J31" s="1059"/>
      <c r="K31" s="1059"/>
      <c r="L31" s="1059"/>
      <c r="M31" s="1059"/>
      <c r="N31" s="1059"/>
      <c r="O31" s="1059"/>
      <c r="P31" s="1060"/>
      <c r="Q31" s="1066">
        <v>858</v>
      </c>
      <c r="R31" s="1067"/>
      <c r="S31" s="1067"/>
      <c r="T31" s="1067"/>
      <c r="U31" s="1067"/>
      <c r="V31" s="1067">
        <v>740</v>
      </c>
      <c r="W31" s="1067"/>
      <c r="X31" s="1067"/>
      <c r="Y31" s="1067"/>
      <c r="Z31" s="1067"/>
      <c r="AA31" s="1067">
        <v>118</v>
      </c>
      <c r="AB31" s="1067"/>
      <c r="AC31" s="1067"/>
      <c r="AD31" s="1067"/>
      <c r="AE31" s="1068"/>
      <c r="AF31" s="1063">
        <v>396</v>
      </c>
      <c r="AG31" s="1064"/>
      <c r="AH31" s="1064"/>
      <c r="AI31" s="1064"/>
      <c r="AJ31" s="1065"/>
      <c r="AK31" s="1008">
        <v>193</v>
      </c>
      <c r="AL31" s="999"/>
      <c r="AM31" s="999"/>
      <c r="AN31" s="999"/>
      <c r="AO31" s="999"/>
      <c r="AP31" s="999">
        <v>2970</v>
      </c>
      <c r="AQ31" s="999"/>
      <c r="AR31" s="999"/>
      <c r="AS31" s="999"/>
      <c r="AT31" s="999"/>
      <c r="AU31" s="999">
        <v>1455</v>
      </c>
      <c r="AV31" s="999"/>
      <c r="AW31" s="999"/>
      <c r="AX31" s="999"/>
      <c r="AY31" s="999"/>
      <c r="AZ31" s="1069" t="s">
        <v>516</v>
      </c>
      <c r="BA31" s="1069"/>
      <c r="BB31" s="1069"/>
      <c r="BC31" s="1069"/>
      <c r="BD31" s="1069"/>
      <c r="BE31" s="1000" t="s">
        <v>577</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2">
      <c r="A32" s="245">
        <v>5</v>
      </c>
      <c r="B32" s="1058" t="s">
        <v>415</v>
      </c>
      <c r="C32" s="1059"/>
      <c r="D32" s="1059"/>
      <c r="E32" s="1059"/>
      <c r="F32" s="1059"/>
      <c r="G32" s="1059"/>
      <c r="H32" s="1059"/>
      <c r="I32" s="1059"/>
      <c r="J32" s="1059"/>
      <c r="K32" s="1059"/>
      <c r="L32" s="1059"/>
      <c r="M32" s="1059"/>
      <c r="N32" s="1059"/>
      <c r="O32" s="1059"/>
      <c r="P32" s="1060"/>
      <c r="Q32" s="1066">
        <v>922</v>
      </c>
      <c r="R32" s="1067"/>
      <c r="S32" s="1067"/>
      <c r="T32" s="1067"/>
      <c r="U32" s="1067"/>
      <c r="V32" s="1067">
        <v>898</v>
      </c>
      <c r="W32" s="1067"/>
      <c r="X32" s="1067"/>
      <c r="Y32" s="1067"/>
      <c r="Z32" s="1067"/>
      <c r="AA32" s="1067">
        <v>25</v>
      </c>
      <c r="AB32" s="1067"/>
      <c r="AC32" s="1067"/>
      <c r="AD32" s="1067"/>
      <c r="AE32" s="1068"/>
      <c r="AF32" s="1063">
        <v>10</v>
      </c>
      <c r="AG32" s="1064"/>
      <c r="AH32" s="1064"/>
      <c r="AI32" s="1064"/>
      <c r="AJ32" s="1065"/>
      <c r="AK32" s="1008">
        <v>286</v>
      </c>
      <c r="AL32" s="999"/>
      <c r="AM32" s="999"/>
      <c r="AN32" s="999"/>
      <c r="AO32" s="999"/>
      <c r="AP32" s="999">
        <v>5308</v>
      </c>
      <c r="AQ32" s="999"/>
      <c r="AR32" s="999"/>
      <c r="AS32" s="999"/>
      <c r="AT32" s="999"/>
      <c r="AU32" s="999">
        <v>5308</v>
      </c>
      <c r="AV32" s="999"/>
      <c r="AW32" s="999"/>
      <c r="AX32" s="999"/>
      <c r="AY32" s="999"/>
      <c r="AZ32" s="1069" t="s">
        <v>516</v>
      </c>
      <c r="BA32" s="1069"/>
      <c r="BB32" s="1069"/>
      <c r="BC32" s="1069"/>
      <c r="BD32" s="1069"/>
      <c r="BE32" s="1000" t="s">
        <v>578</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2">
      <c r="A33" s="245">
        <v>6</v>
      </c>
      <c r="B33" s="1058" t="s">
        <v>416</v>
      </c>
      <c r="C33" s="1059"/>
      <c r="D33" s="1059"/>
      <c r="E33" s="1059"/>
      <c r="F33" s="1059"/>
      <c r="G33" s="1059"/>
      <c r="H33" s="1059"/>
      <c r="I33" s="1059"/>
      <c r="J33" s="1059"/>
      <c r="K33" s="1059"/>
      <c r="L33" s="1059"/>
      <c r="M33" s="1059"/>
      <c r="N33" s="1059"/>
      <c r="O33" s="1059"/>
      <c r="P33" s="1060"/>
      <c r="Q33" s="1066">
        <v>302</v>
      </c>
      <c r="R33" s="1067"/>
      <c r="S33" s="1067"/>
      <c r="T33" s="1067"/>
      <c r="U33" s="1067"/>
      <c r="V33" s="1067">
        <v>289</v>
      </c>
      <c r="W33" s="1067"/>
      <c r="X33" s="1067"/>
      <c r="Y33" s="1067"/>
      <c r="Z33" s="1067"/>
      <c r="AA33" s="1067">
        <v>14</v>
      </c>
      <c r="AB33" s="1067"/>
      <c r="AC33" s="1067"/>
      <c r="AD33" s="1067"/>
      <c r="AE33" s="1068"/>
      <c r="AF33" s="1063">
        <v>11</v>
      </c>
      <c r="AG33" s="1064"/>
      <c r="AH33" s="1064"/>
      <c r="AI33" s="1064"/>
      <c r="AJ33" s="1065"/>
      <c r="AK33" s="1008">
        <v>137</v>
      </c>
      <c r="AL33" s="999"/>
      <c r="AM33" s="999"/>
      <c r="AN33" s="999"/>
      <c r="AO33" s="999"/>
      <c r="AP33" s="999">
        <v>1006</v>
      </c>
      <c r="AQ33" s="999"/>
      <c r="AR33" s="999"/>
      <c r="AS33" s="999"/>
      <c r="AT33" s="999"/>
      <c r="AU33" s="999">
        <v>1006</v>
      </c>
      <c r="AV33" s="999"/>
      <c r="AW33" s="999"/>
      <c r="AX33" s="999"/>
      <c r="AY33" s="999"/>
      <c r="AZ33" s="1069" t="s">
        <v>516</v>
      </c>
      <c r="BA33" s="1069"/>
      <c r="BB33" s="1069"/>
      <c r="BC33" s="1069"/>
      <c r="BD33" s="1069"/>
      <c r="BE33" s="1000" t="s">
        <v>578</v>
      </c>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2">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2">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2">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2">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2">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2">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2">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2">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2">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2">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2">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2">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2">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2">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2">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2">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2">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2">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2">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2">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2">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2">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2">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2">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2">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2">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2">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5">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2">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417</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5">
      <c r="A63" s="243" t="s">
        <v>399</v>
      </c>
      <c r="B63" s="965" t="s">
        <v>418</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457</v>
      </c>
      <c r="AG63" s="987"/>
      <c r="AH63" s="987"/>
      <c r="AI63" s="987"/>
      <c r="AJ63" s="1050"/>
      <c r="AK63" s="1051"/>
      <c r="AL63" s="991"/>
      <c r="AM63" s="991"/>
      <c r="AN63" s="991"/>
      <c r="AO63" s="991"/>
      <c r="AP63" s="987">
        <v>9284</v>
      </c>
      <c r="AQ63" s="987"/>
      <c r="AR63" s="987"/>
      <c r="AS63" s="987"/>
      <c r="AT63" s="987"/>
      <c r="AU63" s="987">
        <v>7769</v>
      </c>
      <c r="AV63" s="987"/>
      <c r="AW63" s="987"/>
      <c r="AX63" s="987"/>
      <c r="AY63" s="987"/>
      <c r="AZ63" s="1045"/>
      <c r="BA63" s="1045"/>
      <c r="BB63" s="1045"/>
      <c r="BC63" s="1045"/>
      <c r="BD63" s="1045"/>
      <c r="BE63" s="988"/>
      <c r="BF63" s="988"/>
      <c r="BG63" s="988"/>
      <c r="BH63" s="988"/>
      <c r="BI63" s="989"/>
      <c r="BJ63" s="1046" t="s">
        <v>128</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5">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2">
      <c r="A66" s="1023" t="s">
        <v>420</v>
      </c>
      <c r="B66" s="1024"/>
      <c r="C66" s="1024"/>
      <c r="D66" s="1024"/>
      <c r="E66" s="1024"/>
      <c r="F66" s="1024"/>
      <c r="G66" s="1024"/>
      <c r="H66" s="1024"/>
      <c r="I66" s="1024"/>
      <c r="J66" s="1024"/>
      <c r="K66" s="1024"/>
      <c r="L66" s="1024"/>
      <c r="M66" s="1024"/>
      <c r="N66" s="1024"/>
      <c r="O66" s="1024"/>
      <c r="P66" s="1025"/>
      <c r="Q66" s="1029" t="s">
        <v>403</v>
      </c>
      <c r="R66" s="1030"/>
      <c r="S66" s="1030"/>
      <c r="T66" s="1030"/>
      <c r="U66" s="1031"/>
      <c r="V66" s="1029" t="s">
        <v>421</v>
      </c>
      <c r="W66" s="1030"/>
      <c r="X66" s="1030"/>
      <c r="Y66" s="1030"/>
      <c r="Z66" s="1031"/>
      <c r="AA66" s="1029" t="s">
        <v>405</v>
      </c>
      <c r="AB66" s="1030"/>
      <c r="AC66" s="1030"/>
      <c r="AD66" s="1030"/>
      <c r="AE66" s="1031"/>
      <c r="AF66" s="1035" t="s">
        <v>406</v>
      </c>
      <c r="AG66" s="1036"/>
      <c r="AH66" s="1036"/>
      <c r="AI66" s="1036"/>
      <c r="AJ66" s="1037"/>
      <c r="AK66" s="1029" t="s">
        <v>407</v>
      </c>
      <c r="AL66" s="1024"/>
      <c r="AM66" s="1024"/>
      <c r="AN66" s="1024"/>
      <c r="AO66" s="1025"/>
      <c r="AP66" s="1029" t="s">
        <v>422</v>
      </c>
      <c r="AQ66" s="1030"/>
      <c r="AR66" s="1030"/>
      <c r="AS66" s="1030"/>
      <c r="AT66" s="1031"/>
      <c r="AU66" s="1029" t="s">
        <v>423</v>
      </c>
      <c r="AV66" s="1030"/>
      <c r="AW66" s="1030"/>
      <c r="AX66" s="1030"/>
      <c r="AY66" s="1031"/>
      <c r="AZ66" s="1029" t="s">
        <v>387</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5">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2">
      <c r="A68" s="239">
        <v>1</v>
      </c>
      <c r="B68" s="1013" t="s">
        <v>584</v>
      </c>
      <c r="C68" s="1014"/>
      <c r="D68" s="1014"/>
      <c r="E68" s="1014"/>
      <c r="F68" s="1014"/>
      <c r="G68" s="1014"/>
      <c r="H68" s="1014"/>
      <c r="I68" s="1014"/>
      <c r="J68" s="1014"/>
      <c r="K68" s="1014"/>
      <c r="L68" s="1014"/>
      <c r="M68" s="1014"/>
      <c r="N68" s="1014"/>
      <c r="O68" s="1014"/>
      <c r="P68" s="1015"/>
      <c r="Q68" s="1016">
        <v>1229</v>
      </c>
      <c r="R68" s="1010"/>
      <c r="S68" s="1010"/>
      <c r="T68" s="1010"/>
      <c r="U68" s="1010"/>
      <c r="V68" s="1010">
        <v>1216</v>
      </c>
      <c r="W68" s="1010"/>
      <c r="X68" s="1010"/>
      <c r="Y68" s="1010"/>
      <c r="Z68" s="1010"/>
      <c r="AA68" s="1010">
        <v>13</v>
      </c>
      <c r="AB68" s="1010"/>
      <c r="AC68" s="1010"/>
      <c r="AD68" s="1010"/>
      <c r="AE68" s="1010"/>
      <c r="AF68" s="1010">
        <v>13</v>
      </c>
      <c r="AG68" s="1010"/>
      <c r="AH68" s="1010"/>
      <c r="AI68" s="1010"/>
      <c r="AJ68" s="1010"/>
      <c r="AK68" s="1010">
        <v>47</v>
      </c>
      <c r="AL68" s="1010"/>
      <c r="AM68" s="1010"/>
      <c r="AN68" s="1010"/>
      <c r="AO68" s="1010"/>
      <c r="AP68" s="1010">
        <v>685</v>
      </c>
      <c r="AQ68" s="1010"/>
      <c r="AR68" s="1010"/>
      <c r="AS68" s="1010"/>
      <c r="AT68" s="1010"/>
      <c r="AU68" s="1010">
        <v>299</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2">
      <c r="A69" s="241">
        <v>2</v>
      </c>
      <c r="B69" s="1002" t="s">
        <v>579</v>
      </c>
      <c r="C69" s="1003"/>
      <c r="D69" s="1003"/>
      <c r="E69" s="1003"/>
      <c r="F69" s="1003"/>
      <c r="G69" s="1003"/>
      <c r="H69" s="1003"/>
      <c r="I69" s="1003"/>
      <c r="J69" s="1003"/>
      <c r="K69" s="1003"/>
      <c r="L69" s="1003"/>
      <c r="M69" s="1003"/>
      <c r="N69" s="1003"/>
      <c r="O69" s="1003"/>
      <c r="P69" s="1004"/>
      <c r="Q69" s="1005">
        <v>16</v>
      </c>
      <c r="R69" s="999"/>
      <c r="S69" s="999"/>
      <c r="T69" s="999"/>
      <c r="U69" s="999"/>
      <c r="V69" s="999">
        <v>12</v>
      </c>
      <c r="W69" s="999"/>
      <c r="X69" s="999"/>
      <c r="Y69" s="999"/>
      <c r="Z69" s="999"/>
      <c r="AA69" s="999">
        <v>4</v>
      </c>
      <c r="AB69" s="999"/>
      <c r="AC69" s="999"/>
      <c r="AD69" s="999"/>
      <c r="AE69" s="999"/>
      <c r="AF69" s="999">
        <v>4</v>
      </c>
      <c r="AG69" s="999"/>
      <c r="AH69" s="999"/>
      <c r="AI69" s="999"/>
      <c r="AJ69" s="999"/>
      <c r="AK69" s="999">
        <v>2</v>
      </c>
      <c r="AL69" s="999"/>
      <c r="AM69" s="999"/>
      <c r="AN69" s="999"/>
      <c r="AO69" s="999"/>
      <c r="AP69" s="999" t="s">
        <v>516</v>
      </c>
      <c r="AQ69" s="999"/>
      <c r="AR69" s="999"/>
      <c r="AS69" s="999"/>
      <c r="AT69" s="999"/>
      <c r="AU69" s="999" t="s">
        <v>516</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2">
      <c r="A70" s="241">
        <v>3</v>
      </c>
      <c r="B70" s="1002" t="s">
        <v>580</v>
      </c>
      <c r="C70" s="1003"/>
      <c r="D70" s="1003"/>
      <c r="E70" s="1003"/>
      <c r="F70" s="1003"/>
      <c r="G70" s="1003"/>
      <c r="H70" s="1003"/>
      <c r="I70" s="1003"/>
      <c r="J70" s="1003"/>
      <c r="K70" s="1003"/>
      <c r="L70" s="1003"/>
      <c r="M70" s="1003"/>
      <c r="N70" s="1003"/>
      <c r="O70" s="1003"/>
      <c r="P70" s="1004"/>
      <c r="Q70" s="1005">
        <v>5032</v>
      </c>
      <c r="R70" s="999"/>
      <c r="S70" s="999"/>
      <c r="T70" s="999"/>
      <c r="U70" s="999"/>
      <c r="V70" s="999">
        <v>5012</v>
      </c>
      <c r="W70" s="999"/>
      <c r="X70" s="999"/>
      <c r="Y70" s="999"/>
      <c r="Z70" s="999"/>
      <c r="AA70" s="999">
        <v>21</v>
      </c>
      <c r="AB70" s="999"/>
      <c r="AC70" s="999"/>
      <c r="AD70" s="999"/>
      <c r="AE70" s="999"/>
      <c r="AF70" s="999">
        <v>21</v>
      </c>
      <c r="AG70" s="999"/>
      <c r="AH70" s="999"/>
      <c r="AI70" s="999"/>
      <c r="AJ70" s="999"/>
      <c r="AK70" s="999">
        <v>374</v>
      </c>
      <c r="AL70" s="999"/>
      <c r="AM70" s="999"/>
      <c r="AN70" s="999"/>
      <c r="AO70" s="999"/>
      <c r="AP70" s="999" t="s">
        <v>516</v>
      </c>
      <c r="AQ70" s="999"/>
      <c r="AR70" s="999"/>
      <c r="AS70" s="999"/>
      <c r="AT70" s="999"/>
      <c r="AU70" s="999" t="s">
        <v>516</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2">
      <c r="A71" s="241">
        <v>4</v>
      </c>
      <c r="B71" s="1002" t="s">
        <v>581</v>
      </c>
      <c r="C71" s="1003"/>
      <c r="D71" s="1003"/>
      <c r="E71" s="1003"/>
      <c r="F71" s="1003"/>
      <c r="G71" s="1003"/>
      <c r="H71" s="1003"/>
      <c r="I71" s="1003"/>
      <c r="J71" s="1003"/>
      <c r="K71" s="1003"/>
      <c r="L71" s="1003"/>
      <c r="M71" s="1003"/>
      <c r="N71" s="1003"/>
      <c r="O71" s="1003"/>
      <c r="P71" s="1004"/>
      <c r="Q71" s="1005">
        <v>1085</v>
      </c>
      <c r="R71" s="999"/>
      <c r="S71" s="999"/>
      <c r="T71" s="999"/>
      <c r="U71" s="999"/>
      <c r="V71" s="999">
        <v>1063</v>
      </c>
      <c r="W71" s="999"/>
      <c r="X71" s="999"/>
      <c r="Y71" s="999"/>
      <c r="Z71" s="999"/>
      <c r="AA71" s="999">
        <v>22</v>
      </c>
      <c r="AB71" s="999"/>
      <c r="AC71" s="999"/>
      <c r="AD71" s="999"/>
      <c r="AE71" s="999"/>
      <c r="AF71" s="999">
        <v>22</v>
      </c>
      <c r="AG71" s="999"/>
      <c r="AH71" s="999"/>
      <c r="AI71" s="999"/>
      <c r="AJ71" s="999"/>
      <c r="AK71" s="999">
        <v>5</v>
      </c>
      <c r="AL71" s="999"/>
      <c r="AM71" s="999"/>
      <c r="AN71" s="999"/>
      <c r="AO71" s="999"/>
      <c r="AP71" s="999" t="s">
        <v>516</v>
      </c>
      <c r="AQ71" s="999"/>
      <c r="AR71" s="999"/>
      <c r="AS71" s="999"/>
      <c r="AT71" s="999"/>
      <c r="AU71" s="999" t="s">
        <v>516</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2">
      <c r="A72" s="241">
        <v>5</v>
      </c>
      <c r="B72" s="1002" t="s">
        <v>582</v>
      </c>
      <c r="C72" s="1003"/>
      <c r="D72" s="1003"/>
      <c r="E72" s="1003"/>
      <c r="F72" s="1003"/>
      <c r="G72" s="1003"/>
      <c r="H72" s="1003"/>
      <c r="I72" s="1003"/>
      <c r="J72" s="1003"/>
      <c r="K72" s="1003"/>
      <c r="L72" s="1003"/>
      <c r="M72" s="1003"/>
      <c r="N72" s="1003"/>
      <c r="O72" s="1003"/>
      <c r="P72" s="1004"/>
      <c r="Q72" s="1005">
        <v>12149</v>
      </c>
      <c r="R72" s="999"/>
      <c r="S72" s="999"/>
      <c r="T72" s="999"/>
      <c r="U72" s="999"/>
      <c r="V72" s="999">
        <v>11860</v>
      </c>
      <c r="W72" s="999"/>
      <c r="X72" s="999"/>
      <c r="Y72" s="999"/>
      <c r="Z72" s="999"/>
      <c r="AA72" s="999">
        <v>289</v>
      </c>
      <c r="AB72" s="999"/>
      <c r="AC72" s="999"/>
      <c r="AD72" s="999"/>
      <c r="AE72" s="999"/>
      <c r="AF72" s="999">
        <v>289</v>
      </c>
      <c r="AG72" s="999"/>
      <c r="AH72" s="999"/>
      <c r="AI72" s="999"/>
      <c r="AJ72" s="999"/>
      <c r="AK72" s="999">
        <v>1827</v>
      </c>
      <c r="AL72" s="999"/>
      <c r="AM72" s="999"/>
      <c r="AN72" s="999"/>
      <c r="AO72" s="999"/>
      <c r="AP72" s="999" t="s">
        <v>516</v>
      </c>
      <c r="AQ72" s="999"/>
      <c r="AR72" s="999"/>
      <c r="AS72" s="999"/>
      <c r="AT72" s="999"/>
      <c r="AU72" s="999" t="s">
        <v>516</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2">
      <c r="A73" s="241">
        <v>6</v>
      </c>
      <c r="B73" s="1002" t="s">
        <v>585</v>
      </c>
      <c r="C73" s="1003"/>
      <c r="D73" s="1003"/>
      <c r="E73" s="1003"/>
      <c r="F73" s="1003"/>
      <c r="G73" s="1003"/>
      <c r="H73" s="1003"/>
      <c r="I73" s="1003"/>
      <c r="J73" s="1003"/>
      <c r="K73" s="1003"/>
      <c r="L73" s="1003"/>
      <c r="M73" s="1003"/>
      <c r="N73" s="1003"/>
      <c r="O73" s="1003"/>
      <c r="P73" s="1004"/>
      <c r="Q73" s="1005">
        <v>301</v>
      </c>
      <c r="R73" s="999"/>
      <c r="S73" s="999"/>
      <c r="T73" s="999"/>
      <c r="U73" s="999"/>
      <c r="V73" s="999">
        <v>268</v>
      </c>
      <c r="W73" s="999"/>
      <c r="X73" s="999"/>
      <c r="Y73" s="999"/>
      <c r="Z73" s="999"/>
      <c r="AA73" s="999">
        <v>33</v>
      </c>
      <c r="AB73" s="999"/>
      <c r="AC73" s="999"/>
      <c r="AD73" s="999"/>
      <c r="AE73" s="999"/>
      <c r="AF73" s="999">
        <v>33</v>
      </c>
      <c r="AG73" s="999"/>
      <c r="AH73" s="999"/>
      <c r="AI73" s="999"/>
      <c r="AJ73" s="999"/>
      <c r="AK73" s="999">
        <v>25</v>
      </c>
      <c r="AL73" s="999"/>
      <c r="AM73" s="999"/>
      <c r="AN73" s="999"/>
      <c r="AO73" s="999"/>
      <c r="AP73" s="999" t="s">
        <v>516</v>
      </c>
      <c r="AQ73" s="999"/>
      <c r="AR73" s="999"/>
      <c r="AS73" s="999"/>
      <c r="AT73" s="999"/>
      <c r="AU73" s="999" t="s">
        <v>516</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2">
      <c r="A74" s="241">
        <v>7</v>
      </c>
      <c r="B74" s="1002" t="s">
        <v>583</v>
      </c>
      <c r="C74" s="1003"/>
      <c r="D74" s="1003"/>
      <c r="E74" s="1003"/>
      <c r="F74" s="1003"/>
      <c r="G74" s="1003"/>
      <c r="H74" s="1003"/>
      <c r="I74" s="1003"/>
      <c r="J74" s="1003"/>
      <c r="K74" s="1003"/>
      <c r="L74" s="1003"/>
      <c r="M74" s="1003"/>
      <c r="N74" s="1003"/>
      <c r="O74" s="1003"/>
      <c r="P74" s="1004"/>
      <c r="Q74" s="1005">
        <v>120855</v>
      </c>
      <c r="R74" s="999"/>
      <c r="S74" s="999"/>
      <c r="T74" s="999"/>
      <c r="U74" s="999"/>
      <c r="V74" s="999">
        <v>114071</v>
      </c>
      <c r="W74" s="999"/>
      <c r="X74" s="999"/>
      <c r="Y74" s="999"/>
      <c r="Z74" s="999"/>
      <c r="AA74" s="999">
        <v>6784</v>
      </c>
      <c r="AB74" s="999"/>
      <c r="AC74" s="999"/>
      <c r="AD74" s="999"/>
      <c r="AE74" s="999"/>
      <c r="AF74" s="999">
        <v>6784</v>
      </c>
      <c r="AG74" s="999"/>
      <c r="AH74" s="999"/>
      <c r="AI74" s="999"/>
      <c r="AJ74" s="999"/>
      <c r="AK74" s="999" t="s">
        <v>516</v>
      </c>
      <c r="AL74" s="999"/>
      <c r="AM74" s="999"/>
      <c r="AN74" s="999"/>
      <c r="AO74" s="999"/>
      <c r="AP74" s="999" t="s">
        <v>516</v>
      </c>
      <c r="AQ74" s="999"/>
      <c r="AR74" s="999"/>
      <c r="AS74" s="999"/>
      <c r="AT74" s="999"/>
      <c r="AU74" s="999" t="s">
        <v>516</v>
      </c>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2">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2">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2">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2">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2">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2">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2">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2">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2">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2">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2">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2">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2">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5">
      <c r="A88" s="243" t="s">
        <v>399</v>
      </c>
      <c r="B88" s="965" t="s">
        <v>424</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7166</v>
      </c>
      <c r="AG88" s="987"/>
      <c r="AH88" s="987"/>
      <c r="AI88" s="987"/>
      <c r="AJ88" s="987"/>
      <c r="AK88" s="991"/>
      <c r="AL88" s="991"/>
      <c r="AM88" s="991"/>
      <c r="AN88" s="991"/>
      <c r="AO88" s="991"/>
      <c r="AP88" s="987">
        <v>685</v>
      </c>
      <c r="AQ88" s="987"/>
      <c r="AR88" s="987"/>
      <c r="AS88" s="987"/>
      <c r="AT88" s="987"/>
      <c r="AU88" s="987">
        <v>299</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399</v>
      </c>
      <c r="BR102" s="965" t="s">
        <v>425</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6</v>
      </c>
      <c r="CS102" s="981"/>
      <c r="CT102" s="981"/>
      <c r="CU102" s="981"/>
      <c r="CV102" s="982"/>
      <c r="CW102" s="980">
        <v>3</v>
      </c>
      <c r="CX102" s="981"/>
      <c r="CY102" s="981"/>
      <c r="CZ102" s="981"/>
      <c r="DA102" s="982"/>
      <c r="DB102" s="980"/>
      <c r="DC102" s="981"/>
      <c r="DD102" s="981"/>
      <c r="DE102" s="981"/>
      <c r="DF102" s="982"/>
      <c r="DG102" s="980">
        <v>182</v>
      </c>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426</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427</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428</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429</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70" t="s">
        <v>430</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431</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2">
      <c r="A109" s="923" t="s">
        <v>432</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433</v>
      </c>
      <c r="AB109" s="924"/>
      <c r="AC109" s="924"/>
      <c r="AD109" s="924"/>
      <c r="AE109" s="925"/>
      <c r="AF109" s="926" t="s">
        <v>434</v>
      </c>
      <c r="AG109" s="924"/>
      <c r="AH109" s="924"/>
      <c r="AI109" s="924"/>
      <c r="AJ109" s="925"/>
      <c r="AK109" s="926" t="s">
        <v>314</v>
      </c>
      <c r="AL109" s="924"/>
      <c r="AM109" s="924"/>
      <c r="AN109" s="924"/>
      <c r="AO109" s="925"/>
      <c r="AP109" s="926" t="s">
        <v>435</v>
      </c>
      <c r="AQ109" s="924"/>
      <c r="AR109" s="924"/>
      <c r="AS109" s="924"/>
      <c r="AT109" s="957"/>
      <c r="AU109" s="923" t="s">
        <v>432</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433</v>
      </c>
      <c r="BR109" s="924"/>
      <c r="BS109" s="924"/>
      <c r="BT109" s="924"/>
      <c r="BU109" s="925"/>
      <c r="BV109" s="926" t="s">
        <v>434</v>
      </c>
      <c r="BW109" s="924"/>
      <c r="BX109" s="924"/>
      <c r="BY109" s="924"/>
      <c r="BZ109" s="925"/>
      <c r="CA109" s="926" t="s">
        <v>314</v>
      </c>
      <c r="CB109" s="924"/>
      <c r="CC109" s="924"/>
      <c r="CD109" s="924"/>
      <c r="CE109" s="925"/>
      <c r="CF109" s="964" t="s">
        <v>435</v>
      </c>
      <c r="CG109" s="964"/>
      <c r="CH109" s="964"/>
      <c r="CI109" s="964"/>
      <c r="CJ109" s="964"/>
      <c r="CK109" s="926" t="s">
        <v>436</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433</v>
      </c>
      <c r="DH109" s="924"/>
      <c r="DI109" s="924"/>
      <c r="DJ109" s="924"/>
      <c r="DK109" s="925"/>
      <c r="DL109" s="926" t="s">
        <v>434</v>
      </c>
      <c r="DM109" s="924"/>
      <c r="DN109" s="924"/>
      <c r="DO109" s="924"/>
      <c r="DP109" s="925"/>
      <c r="DQ109" s="926" t="s">
        <v>314</v>
      </c>
      <c r="DR109" s="924"/>
      <c r="DS109" s="924"/>
      <c r="DT109" s="924"/>
      <c r="DU109" s="925"/>
      <c r="DV109" s="926" t="s">
        <v>435</v>
      </c>
      <c r="DW109" s="924"/>
      <c r="DX109" s="924"/>
      <c r="DY109" s="924"/>
      <c r="DZ109" s="957"/>
    </row>
    <row r="110" spans="1:131" s="233" customFormat="1" ht="26.25" customHeight="1" x14ac:dyDescent="0.2">
      <c r="A110" s="835" t="s">
        <v>437</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2203947</v>
      </c>
      <c r="AB110" s="917"/>
      <c r="AC110" s="917"/>
      <c r="AD110" s="917"/>
      <c r="AE110" s="918"/>
      <c r="AF110" s="919">
        <v>2162175</v>
      </c>
      <c r="AG110" s="917"/>
      <c r="AH110" s="917"/>
      <c r="AI110" s="917"/>
      <c r="AJ110" s="918"/>
      <c r="AK110" s="919">
        <v>2122861</v>
      </c>
      <c r="AL110" s="917"/>
      <c r="AM110" s="917"/>
      <c r="AN110" s="917"/>
      <c r="AO110" s="918"/>
      <c r="AP110" s="920">
        <v>28.6</v>
      </c>
      <c r="AQ110" s="921"/>
      <c r="AR110" s="921"/>
      <c r="AS110" s="921"/>
      <c r="AT110" s="922"/>
      <c r="AU110" s="958" t="s">
        <v>72</v>
      </c>
      <c r="AV110" s="959"/>
      <c r="AW110" s="959"/>
      <c r="AX110" s="959"/>
      <c r="AY110" s="959"/>
      <c r="AZ110" s="888" t="s">
        <v>438</v>
      </c>
      <c r="BA110" s="836"/>
      <c r="BB110" s="836"/>
      <c r="BC110" s="836"/>
      <c r="BD110" s="836"/>
      <c r="BE110" s="836"/>
      <c r="BF110" s="836"/>
      <c r="BG110" s="836"/>
      <c r="BH110" s="836"/>
      <c r="BI110" s="836"/>
      <c r="BJ110" s="836"/>
      <c r="BK110" s="836"/>
      <c r="BL110" s="836"/>
      <c r="BM110" s="836"/>
      <c r="BN110" s="836"/>
      <c r="BO110" s="836"/>
      <c r="BP110" s="837"/>
      <c r="BQ110" s="889">
        <v>20530595</v>
      </c>
      <c r="BR110" s="870"/>
      <c r="BS110" s="870"/>
      <c r="BT110" s="870"/>
      <c r="BU110" s="870"/>
      <c r="BV110" s="870">
        <v>21109177</v>
      </c>
      <c r="BW110" s="870"/>
      <c r="BX110" s="870"/>
      <c r="BY110" s="870"/>
      <c r="BZ110" s="870"/>
      <c r="CA110" s="870">
        <v>19482533</v>
      </c>
      <c r="CB110" s="870"/>
      <c r="CC110" s="870"/>
      <c r="CD110" s="870"/>
      <c r="CE110" s="870"/>
      <c r="CF110" s="894">
        <v>262.5</v>
      </c>
      <c r="CG110" s="895"/>
      <c r="CH110" s="895"/>
      <c r="CI110" s="895"/>
      <c r="CJ110" s="895"/>
      <c r="CK110" s="954" t="s">
        <v>439</v>
      </c>
      <c r="CL110" s="847"/>
      <c r="CM110" s="888" t="s">
        <v>440</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128</v>
      </c>
      <c r="DH110" s="870"/>
      <c r="DI110" s="870"/>
      <c r="DJ110" s="870"/>
      <c r="DK110" s="870"/>
      <c r="DL110" s="870" t="s">
        <v>441</v>
      </c>
      <c r="DM110" s="870"/>
      <c r="DN110" s="870"/>
      <c r="DO110" s="870"/>
      <c r="DP110" s="870"/>
      <c r="DQ110" s="870" t="s">
        <v>441</v>
      </c>
      <c r="DR110" s="870"/>
      <c r="DS110" s="870"/>
      <c r="DT110" s="870"/>
      <c r="DU110" s="870"/>
      <c r="DV110" s="871" t="s">
        <v>128</v>
      </c>
      <c r="DW110" s="871"/>
      <c r="DX110" s="871"/>
      <c r="DY110" s="871"/>
      <c r="DZ110" s="872"/>
    </row>
    <row r="111" spans="1:131" s="233" customFormat="1" ht="26.25" customHeight="1" x14ac:dyDescent="0.2">
      <c r="A111" s="802" t="s">
        <v>442</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128</v>
      </c>
      <c r="AB111" s="947"/>
      <c r="AC111" s="947"/>
      <c r="AD111" s="947"/>
      <c r="AE111" s="948"/>
      <c r="AF111" s="949" t="s">
        <v>128</v>
      </c>
      <c r="AG111" s="947"/>
      <c r="AH111" s="947"/>
      <c r="AI111" s="947"/>
      <c r="AJ111" s="948"/>
      <c r="AK111" s="949" t="s">
        <v>128</v>
      </c>
      <c r="AL111" s="947"/>
      <c r="AM111" s="947"/>
      <c r="AN111" s="947"/>
      <c r="AO111" s="948"/>
      <c r="AP111" s="950" t="s">
        <v>441</v>
      </c>
      <c r="AQ111" s="951"/>
      <c r="AR111" s="951"/>
      <c r="AS111" s="951"/>
      <c r="AT111" s="952"/>
      <c r="AU111" s="960"/>
      <c r="AV111" s="961"/>
      <c r="AW111" s="961"/>
      <c r="AX111" s="961"/>
      <c r="AY111" s="961"/>
      <c r="AZ111" s="843" t="s">
        <v>443</v>
      </c>
      <c r="BA111" s="780"/>
      <c r="BB111" s="780"/>
      <c r="BC111" s="780"/>
      <c r="BD111" s="780"/>
      <c r="BE111" s="780"/>
      <c r="BF111" s="780"/>
      <c r="BG111" s="780"/>
      <c r="BH111" s="780"/>
      <c r="BI111" s="780"/>
      <c r="BJ111" s="780"/>
      <c r="BK111" s="780"/>
      <c r="BL111" s="780"/>
      <c r="BM111" s="780"/>
      <c r="BN111" s="780"/>
      <c r="BO111" s="780"/>
      <c r="BP111" s="781"/>
      <c r="BQ111" s="844">
        <v>169435</v>
      </c>
      <c r="BR111" s="845"/>
      <c r="BS111" s="845"/>
      <c r="BT111" s="845"/>
      <c r="BU111" s="845"/>
      <c r="BV111" s="845">
        <v>64600</v>
      </c>
      <c r="BW111" s="845"/>
      <c r="BX111" s="845"/>
      <c r="BY111" s="845"/>
      <c r="BZ111" s="845"/>
      <c r="CA111" s="845">
        <v>52881</v>
      </c>
      <c r="CB111" s="845"/>
      <c r="CC111" s="845"/>
      <c r="CD111" s="845"/>
      <c r="CE111" s="845"/>
      <c r="CF111" s="903">
        <v>0.7</v>
      </c>
      <c r="CG111" s="904"/>
      <c r="CH111" s="904"/>
      <c r="CI111" s="904"/>
      <c r="CJ111" s="904"/>
      <c r="CK111" s="955"/>
      <c r="CL111" s="849"/>
      <c r="CM111" s="843" t="s">
        <v>444</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445</v>
      </c>
      <c r="DH111" s="845"/>
      <c r="DI111" s="845"/>
      <c r="DJ111" s="845"/>
      <c r="DK111" s="845"/>
      <c r="DL111" s="845" t="s">
        <v>445</v>
      </c>
      <c r="DM111" s="845"/>
      <c r="DN111" s="845"/>
      <c r="DO111" s="845"/>
      <c r="DP111" s="845"/>
      <c r="DQ111" s="845" t="s">
        <v>445</v>
      </c>
      <c r="DR111" s="845"/>
      <c r="DS111" s="845"/>
      <c r="DT111" s="845"/>
      <c r="DU111" s="845"/>
      <c r="DV111" s="822" t="s">
        <v>128</v>
      </c>
      <c r="DW111" s="822"/>
      <c r="DX111" s="822"/>
      <c r="DY111" s="822"/>
      <c r="DZ111" s="823"/>
    </row>
    <row r="112" spans="1:131" s="233" customFormat="1" ht="26.25" customHeight="1" x14ac:dyDescent="0.2">
      <c r="A112" s="940" t="s">
        <v>446</v>
      </c>
      <c r="B112" s="941"/>
      <c r="C112" s="780" t="s">
        <v>447</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445</v>
      </c>
      <c r="AB112" s="808"/>
      <c r="AC112" s="808"/>
      <c r="AD112" s="808"/>
      <c r="AE112" s="809"/>
      <c r="AF112" s="810" t="s">
        <v>445</v>
      </c>
      <c r="AG112" s="808"/>
      <c r="AH112" s="808"/>
      <c r="AI112" s="808"/>
      <c r="AJ112" s="809"/>
      <c r="AK112" s="810" t="s">
        <v>128</v>
      </c>
      <c r="AL112" s="808"/>
      <c r="AM112" s="808"/>
      <c r="AN112" s="808"/>
      <c r="AO112" s="809"/>
      <c r="AP112" s="852" t="s">
        <v>128</v>
      </c>
      <c r="AQ112" s="853"/>
      <c r="AR112" s="853"/>
      <c r="AS112" s="853"/>
      <c r="AT112" s="854"/>
      <c r="AU112" s="960"/>
      <c r="AV112" s="961"/>
      <c r="AW112" s="961"/>
      <c r="AX112" s="961"/>
      <c r="AY112" s="961"/>
      <c r="AZ112" s="843" t="s">
        <v>448</v>
      </c>
      <c r="BA112" s="780"/>
      <c r="BB112" s="780"/>
      <c r="BC112" s="780"/>
      <c r="BD112" s="780"/>
      <c r="BE112" s="780"/>
      <c r="BF112" s="780"/>
      <c r="BG112" s="780"/>
      <c r="BH112" s="780"/>
      <c r="BI112" s="780"/>
      <c r="BJ112" s="780"/>
      <c r="BK112" s="780"/>
      <c r="BL112" s="780"/>
      <c r="BM112" s="780"/>
      <c r="BN112" s="780"/>
      <c r="BO112" s="780"/>
      <c r="BP112" s="781"/>
      <c r="BQ112" s="844">
        <v>7831368</v>
      </c>
      <c r="BR112" s="845"/>
      <c r="BS112" s="845"/>
      <c r="BT112" s="845"/>
      <c r="BU112" s="845"/>
      <c r="BV112" s="845">
        <v>7834925</v>
      </c>
      <c r="BW112" s="845"/>
      <c r="BX112" s="845"/>
      <c r="BY112" s="845"/>
      <c r="BZ112" s="845"/>
      <c r="CA112" s="845">
        <v>7758595</v>
      </c>
      <c r="CB112" s="845"/>
      <c r="CC112" s="845"/>
      <c r="CD112" s="845"/>
      <c r="CE112" s="845"/>
      <c r="CF112" s="903">
        <v>104.5</v>
      </c>
      <c r="CG112" s="904"/>
      <c r="CH112" s="904"/>
      <c r="CI112" s="904"/>
      <c r="CJ112" s="904"/>
      <c r="CK112" s="955"/>
      <c r="CL112" s="849"/>
      <c r="CM112" s="843" t="s">
        <v>449</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445</v>
      </c>
      <c r="DH112" s="845"/>
      <c r="DI112" s="845"/>
      <c r="DJ112" s="845"/>
      <c r="DK112" s="845"/>
      <c r="DL112" s="845" t="s">
        <v>441</v>
      </c>
      <c r="DM112" s="845"/>
      <c r="DN112" s="845"/>
      <c r="DO112" s="845"/>
      <c r="DP112" s="845"/>
      <c r="DQ112" s="845" t="s">
        <v>445</v>
      </c>
      <c r="DR112" s="845"/>
      <c r="DS112" s="845"/>
      <c r="DT112" s="845"/>
      <c r="DU112" s="845"/>
      <c r="DV112" s="822" t="s">
        <v>441</v>
      </c>
      <c r="DW112" s="822"/>
      <c r="DX112" s="822"/>
      <c r="DY112" s="822"/>
      <c r="DZ112" s="823"/>
    </row>
    <row r="113" spans="1:130" s="233" customFormat="1" ht="26.25" customHeight="1" x14ac:dyDescent="0.2">
      <c r="A113" s="942"/>
      <c r="B113" s="943"/>
      <c r="C113" s="780" t="s">
        <v>450</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460854</v>
      </c>
      <c r="AB113" s="947"/>
      <c r="AC113" s="947"/>
      <c r="AD113" s="947"/>
      <c r="AE113" s="948"/>
      <c r="AF113" s="949">
        <v>460233</v>
      </c>
      <c r="AG113" s="947"/>
      <c r="AH113" s="947"/>
      <c r="AI113" s="947"/>
      <c r="AJ113" s="948"/>
      <c r="AK113" s="949">
        <v>473742</v>
      </c>
      <c r="AL113" s="947"/>
      <c r="AM113" s="947"/>
      <c r="AN113" s="947"/>
      <c r="AO113" s="948"/>
      <c r="AP113" s="950">
        <v>6.4</v>
      </c>
      <c r="AQ113" s="951"/>
      <c r="AR113" s="951"/>
      <c r="AS113" s="951"/>
      <c r="AT113" s="952"/>
      <c r="AU113" s="960"/>
      <c r="AV113" s="961"/>
      <c r="AW113" s="961"/>
      <c r="AX113" s="961"/>
      <c r="AY113" s="961"/>
      <c r="AZ113" s="843" t="s">
        <v>451</v>
      </c>
      <c r="BA113" s="780"/>
      <c r="BB113" s="780"/>
      <c r="BC113" s="780"/>
      <c r="BD113" s="780"/>
      <c r="BE113" s="780"/>
      <c r="BF113" s="780"/>
      <c r="BG113" s="780"/>
      <c r="BH113" s="780"/>
      <c r="BI113" s="780"/>
      <c r="BJ113" s="780"/>
      <c r="BK113" s="780"/>
      <c r="BL113" s="780"/>
      <c r="BM113" s="780"/>
      <c r="BN113" s="780"/>
      <c r="BO113" s="780"/>
      <c r="BP113" s="781"/>
      <c r="BQ113" s="844">
        <v>473750</v>
      </c>
      <c r="BR113" s="845"/>
      <c r="BS113" s="845"/>
      <c r="BT113" s="845"/>
      <c r="BU113" s="845"/>
      <c r="BV113" s="845">
        <v>421410</v>
      </c>
      <c r="BW113" s="845"/>
      <c r="BX113" s="845"/>
      <c r="BY113" s="845"/>
      <c r="BZ113" s="845"/>
      <c r="CA113" s="845">
        <v>299102</v>
      </c>
      <c r="CB113" s="845"/>
      <c r="CC113" s="845"/>
      <c r="CD113" s="845"/>
      <c r="CE113" s="845"/>
      <c r="CF113" s="903">
        <v>4</v>
      </c>
      <c r="CG113" s="904"/>
      <c r="CH113" s="904"/>
      <c r="CI113" s="904"/>
      <c r="CJ113" s="904"/>
      <c r="CK113" s="955"/>
      <c r="CL113" s="849"/>
      <c r="CM113" s="843" t="s">
        <v>452</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v>27364</v>
      </c>
      <c r="DH113" s="808"/>
      <c r="DI113" s="808"/>
      <c r="DJ113" s="808"/>
      <c r="DK113" s="809"/>
      <c r="DL113" s="810">
        <v>23399</v>
      </c>
      <c r="DM113" s="808"/>
      <c r="DN113" s="808"/>
      <c r="DO113" s="808"/>
      <c r="DP113" s="809"/>
      <c r="DQ113" s="810">
        <v>19434</v>
      </c>
      <c r="DR113" s="808"/>
      <c r="DS113" s="808"/>
      <c r="DT113" s="808"/>
      <c r="DU113" s="809"/>
      <c r="DV113" s="852">
        <v>0.3</v>
      </c>
      <c r="DW113" s="853"/>
      <c r="DX113" s="853"/>
      <c r="DY113" s="853"/>
      <c r="DZ113" s="854"/>
    </row>
    <row r="114" spans="1:130" s="233" customFormat="1" ht="26.25" customHeight="1" x14ac:dyDescent="0.2">
      <c r="A114" s="942"/>
      <c r="B114" s="943"/>
      <c r="C114" s="780" t="s">
        <v>453</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148380</v>
      </c>
      <c r="AB114" s="808"/>
      <c r="AC114" s="808"/>
      <c r="AD114" s="808"/>
      <c r="AE114" s="809"/>
      <c r="AF114" s="810">
        <v>123435</v>
      </c>
      <c r="AG114" s="808"/>
      <c r="AH114" s="808"/>
      <c r="AI114" s="808"/>
      <c r="AJ114" s="809"/>
      <c r="AK114" s="810">
        <v>101654</v>
      </c>
      <c r="AL114" s="808"/>
      <c r="AM114" s="808"/>
      <c r="AN114" s="808"/>
      <c r="AO114" s="809"/>
      <c r="AP114" s="852">
        <v>1.4</v>
      </c>
      <c r="AQ114" s="853"/>
      <c r="AR114" s="853"/>
      <c r="AS114" s="853"/>
      <c r="AT114" s="854"/>
      <c r="AU114" s="960"/>
      <c r="AV114" s="961"/>
      <c r="AW114" s="961"/>
      <c r="AX114" s="961"/>
      <c r="AY114" s="961"/>
      <c r="AZ114" s="843" t="s">
        <v>454</v>
      </c>
      <c r="BA114" s="780"/>
      <c r="BB114" s="780"/>
      <c r="BC114" s="780"/>
      <c r="BD114" s="780"/>
      <c r="BE114" s="780"/>
      <c r="BF114" s="780"/>
      <c r="BG114" s="780"/>
      <c r="BH114" s="780"/>
      <c r="BI114" s="780"/>
      <c r="BJ114" s="780"/>
      <c r="BK114" s="780"/>
      <c r="BL114" s="780"/>
      <c r="BM114" s="780"/>
      <c r="BN114" s="780"/>
      <c r="BO114" s="780"/>
      <c r="BP114" s="781"/>
      <c r="BQ114" s="844">
        <v>2895474</v>
      </c>
      <c r="BR114" s="845"/>
      <c r="BS114" s="845"/>
      <c r="BT114" s="845"/>
      <c r="BU114" s="845"/>
      <c r="BV114" s="845">
        <v>2881348</v>
      </c>
      <c r="BW114" s="845"/>
      <c r="BX114" s="845"/>
      <c r="BY114" s="845"/>
      <c r="BZ114" s="845"/>
      <c r="CA114" s="845">
        <v>2819832</v>
      </c>
      <c r="CB114" s="845"/>
      <c r="CC114" s="845"/>
      <c r="CD114" s="845"/>
      <c r="CE114" s="845"/>
      <c r="CF114" s="903">
        <v>38</v>
      </c>
      <c r="CG114" s="904"/>
      <c r="CH114" s="904"/>
      <c r="CI114" s="904"/>
      <c r="CJ114" s="904"/>
      <c r="CK114" s="955"/>
      <c r="CL114" s="849"/>
      <c r="CM114" s="843" t="s">
        <v>455</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128</v>
      </c>
      <c r="DH114" s="808"/>
      <c r="DI114" s="808"/>
      <c r="DJ114" s="808"/>
      <c r="DK114" s="809"/>
      <c r="DL114" s="810" t="s">
        <v>128</v>
      </c>
      <c r="DM114" s="808"/>
      <c r="DN114" s="808"/>
      <c r="DO114" s="808"/>
      <c r="DP114" s="809"/>
      <c r="DQ114" s="810" t="s">
        <v>128</v>
      </c>
      <c r="DR114" s="808"/>
      <c r="DS114" s="808"/>
      <c r="DT114" s="808"/>
      <c r="DU114" s="809"/>
      <c r="DV114" s="852" t="s">
        <v>128</v>
      </c>
      <c r="DW114" s="853"/>
      <c r="DX114" s="853"/>
      <c r="DY114" s="853"/>
      <c r="DZ114" s="854"/>
    </row>
    <row r="115" spans="1:130" s="233" customFormat="1" ht="26.25" customHeight="1" x14ac:dyDescent="0.2">
      <c r="A115" s="942"/>
      <c r="B115" s="943"/>
      <c r="C115" s="780" t="s">
        <v>456</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v>26634</v>
      </c>
      <c r="AB115" s="947"/>
      <c r="AC115" s="947"/>
      <c r="AD115" s="947"/>
      <c r="AE115" s="948"/>
      <c r="AF115" s="949">
        <v>14344</v>
      </c>
      <c r="AG115" s="947"/>
      <c r="AH115" s="947"/>
      <c r="AI115" s="947"/>
      <c r="AJ115" s="948"/>
      <c r="AK115" s="949">
        <v>11719</v>
      </c>
      <c r="AL115" s="947"/>
      <c r="AM115" s="947"/>
      <c r="AN115" s="947"/>
      <c r="AO115" s="948"/>
      <c r="AP115" s="950">
        <v>0.2</v>
      </c>
      <c r="AQ115" s="951"/>
      <c r="AR115" s="951"/>
      <c r="AS115" s="951"/>
      <c r="AT115" s="952"/>
      <c r="AU115" s="960"/>
      <c r="AV115" s="961"/>
      <c r="AW115" s="961"/>
      <c r="AX115" s="961"/>
      <c r="AY115" s="961"/>
      <c r="AZ115" s="843" t="s">
        <v>457</v>
      </c>
      <c r="BA115" s="780"/>
      <c r="BB115" s="780"/>
      <c r="BC115" s="780"/>
      <c r="BD115" s="780"/>
      <c r="BE115" s="780"/>
      <c r="BF115" s="780"/>
      <c r="BG115" s="780"/>
      <c r="BH115" s="780"/>
      <c r="BI115" s="780"/>
      <c r="BJ115" s="780"/>
      <c r="BK115" s="780"/>
      <c r="BL115" s="780"/>
      <c r="BM115" s="780"/>
      <c r="BN115" s="780"/>
      <c r="BO115" s="780"/>
      <c r="BP115" s="781"/>
      <c r="BQ115" s="844" t="s">
        <v>128</v>
      </c>
      <c r="BR115" s="845"/>
      <c r="BS115" s="845"/>
      <c r="BT115" s="845"/>
      <c r="BU115" s="845"/>
      <c r="BV115" s="845" t="s">
        <v>128</v>
      </c>
      <c r="BW115" s="845"/>
      <c r="BX115" s="845"/>
      <c r="BY115" s="845"/>
      <c r="BZ115" s="845"/>
      <c r="CA115" s="845" t="s">
        <v>128</v>
      </c>
      <c r="CB115" s="845"/>
      <c r="CC115" s="845"/>
      <c r="CD115" s="845"/>
      <c r="CE115" s="845"/>
      <c r="CF115" s="903" t="s">
        <v>128</v>
      </c>
      <c r="CG115" s="904"/>
      <c r="CH115" s="904"/>
      <c r="CI115" s="904"/>
      <c r="CJ115" s="904"/>
      <c r="CK115" s="955"/>
      <c r="CL115" s="849"/>
      <c r="CM115" s="843" t="s">
        <v>458</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v>90596</v>
      </c>
      <c r="DH115" s="808"/>
      <c r="DI115" s="808"/>
      <c r="DJ115" s="808"/>
      <c r="DK115" s="809"/>
      <c r="DL115" s="810" t="s">
        <v>445</v>
      </c>
      <c r="DM115" s="808"/>
      <c r="DN115" s="808"/>
      <c r="DO115" s="808"/>
      <c r="DP115" s="809"/>
      <c r="DQ115" s="810" t="s">
        <v>445</v>
      </c>
      <c r="DR115" s="808"/>
      <c r="DS115" s="808"/>
      <c r="DT115" s="808"/>
      <c r="DU115" s="809"/>
      <c r="DV115" s="852" t="s">
        <v>128</v>
      </c>
      <c r="DW115" s="853"/>
      <c r="DX115" s="853"/>
      <c r="DY115" s="853"/>
      <c r="DZ115" s="854"/>
    </row>
    <row r="116" spans="1:130" s="233" customFormat="1" ht="26.25" customHeight="1" x14ac:dyDescent="0.2">
      <c r="A116" s="944"/>
      <c r="B116" s="945"/>
      <c r="C116" s="867" t="s">
        <v>459</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33</v>
      </c>
      <c r="AB116" s="808"/>
      <c r="AC116" s="808"/>
      <c r="AD116" s="808"/>
      <c r="AE116" s="809"/>
      <c r="AF116" s="810" t="s">
        <v>128</v>
      </c>
      <c r="AG116" s="808"/>
      <c r="AH116" s="808"/>
      <c r="AI116" s="808"/>
      <c r="AJ116" s="809"/>
      <c r="AK116" s="810" t="s">
        <v>441</v>
      </c>
      <c r="AL116" s="808"/>
      <c r="AM116" s="808"/>
      <c r="AN116" s="808"/>
      <c r="AO116" s="809"/>
      <c r="AP116" s="852" t="s">
        <v>128</v>
      </c>
      <c r="AQ116" s="853"/>
      <c r="AR116" s="853"/>
      <c r="AS116" s="853"/>
      <c r="AT116" s="854"/>
      <c r="AU116" s="960"/>
      <c r="AV116" s="961"/>
      <c r="AW116" s="961"/>
      <c r="AX116" s="961"/>
      <c r="AY116" s="961"/>
      <c r="AZ116" s="937" t="s">
        <v>460</v>
      </c>
      <c r="BA116" s="938"/>
      <c r="BB116" s="938"/>
      <c r="BC116" s="938"/>
      <c r="BD116" s="938"/>
      <c r="BE116" s="938"/>
      <c r="BF116" s="938"/>
      <c r="BG116" s="938"/>
      <c r="BH116" s="938"/>
      <c r="BI116" s="938"/>
      <c r="BJ116" s="938"/>
      <c r="BK116" s="938"/>
      <c r="BL116" s="938"/>
      <c r="BM116" s="938"/>
      <c r="BN116" s="938"/>
      <c r="BO116" s="938"/>
      <c r="BP116" s="939"/>
      <c r="BQ116" s="844" t="s">
        <v>128</v>
      </c>
      <c r="BR116" s="845"/>
      <c r="BS116" s="845"/>
      <c r="BT116" s="845"/>
      <c r="BU116" s="845"/>
      <c r="BV116" s="845" t="s">
        <v>128</v>
      </c>
      <c r="BW116" s="845"/>
      <c r="BX116" s="845"/>
      <c r="BY116" s="845"/>
      <c r="BZ116" s="845"/>
      <c r="CA116" s="845" t="s">
        <v>128</v>
      </c>
      <c r="CB116" s="845"/>
      <c r="CC116" s="845"/>
      <c r="CD116" s="845"/>
      <c r="CE116" s="845"/>
      <c r="CF116" s="903" t="s">
        <v>445</v>
      </c>
      <c r="CG116" s="904"/>
      <c r="CH116" s="904"/>
      <c r="CI116" s="904"/>
      <c r="CJ116" s="904"/>
      <c r="CK116" s="955"/>
      <c r="CL116" s="849"/>
      <c r="CM116" s="843" t="s">
        <v>461</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445</v>
      </c>
      <c r="DH116" s="808"/>
      <c r="DI116" s="808"/>
      <c r="DJ116" s="808"/>
      <c r="DK116" s="809"/>
      <c r="DL116" s="810" t="s">
        <v>128</v>
      </c>
      <c r="DM116" s="808"/>
      <c r="DN116" s="808"/>
      <c r="DO116" s="808"/>
      <c r="DP116" s="809"/>
      <c r="DQ116" s="810" t="s">
        <v>445</v>
      </c>
      <c r="DR116" s="808"/>
      <c r="DS116" s="808"/>
      <c r="DT116" s="808"/>
      <c r="DU116" s="809"/>
      <c r="DV116" s="852" t="s">
        <v>441</v>
      </c>
      <c r="DW116" s="853"/>
      <c r="DX116" s="853"/>
      <c r="DY116" s="853"/>
      <c r="DZ116" s="854"/>
    </row>
    <row r="117" spans="1:130" s="233" customFormat="1" ht="26.25" customHeight="1" x14ac:dyDescent="0.2">
      <c r="A117" s="923" t="s">
        <v>192</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462</v>
      </c>
      <c r="Z117" s="925"/>
      <c r="AA117" s="930">
        <v>2839848</v>
      </c>
      <c r="AB117" s="931"/>
      <c r="AC117" s="931"/>
      <c r="AD117" s="931"/>
      <c r="AE117" s="932"/>
      <c r="AF117" s="933">
        <v>2760187</v>
      </c>
      <c r="AG117" s="931"/>
      <c r="AH117" s="931"/>
      <c r="AI117" s="931"/>
      <c r="AJ117" s="932"/>
      <c r="AK117" s="933">
        <v>2709976</v>
      </c>
      <c r="AL117" s="931"/>
      <c r="AM117" s="931"/>
      <c r="AN117" s="931"/>
      <c r="AO117" s="932"/>
      <c r="AP117" s="934"/>
      <c r="AQ117" s="935"/>
      <c r="AR117" s="935"/>
      <c r="AS117" s="935"/>
      <c r="AT117" s="936"/>
      <c r="AU117" s="960"/>
      <c r="AV117" s="961"/>
      <c r="AW117" s="961"/>
      <c r="AX117" s="961"/>
      <c r="AY117" s="961"/>
      <c r="AZ117" s="891" t="s">
        <v>463</v>
      </c>
      <c r="BA117" s="892"/>
      <c r="BB117" s="892"/>
      <c r="BC117" s="892"/>
      <c r="BD117" s="892"/>
      <c r="BE117" s="892"/>
      <c r="BF117" s="892"/>
      <c r="BG117" s="892"/>
      <c r="BH117" s="892"/>
      <c r="BI117" s="892"/>
      <c r="BJ117" s="892"/>
      <c r="BK117" s="892"/>
      <c r="BL117" s="892"/>
      <c r="BM117" s="892"/>
      <c r="BN117" s="892"/>
      <c r="BO117" s="892"/>
      <c r="BP117" s="893"/>
      <c r="BQ117" s="844" t="s">
        <v>128</v>
      </c>
      <c r="BR117" s="845"/>
      <c r="BS117" s="845"/>
      <c r="BT117" s="845"/>
      <c r="BU117" s="845"/>
      <c r="BV117" s="845" t="s">
        <v>128</v>
      </c>
      <c r="BW117" s="845"/>
      <c r="BX117" s="845"/>
      <c r="BY117" s="845"/>
      <c r="BZ117" s="845"/>
      <c r="CA117" s="845" t="s">
        <v>128</v>
      </c>
      <c r="CB117" s="845"/>
      <c r="CC117" s="845"/>
      <c r="CD117" s="845"/>
      <c r="CE117" s="845"/>
      <c r="CF117" s="903" t="s">
        <v>128</v>
      </c>
      <c r="CG117" s="904"/>
      <c r="CH117" s="904"/>
      <c r="CI117" s="904"/>
      <c r="CJ117" s="904"/>
      <c r="CK117" s="955"/>
      <c r="CL117" s="849"/>
      <c r="CM117" s="843" t="s">
        <v>464</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128</v>
      </c>
      <c r="DH117" s="808"/>
      <c r="DI117" s="808"/>
      <c r="DJ117" s="808"/>
      <c r="DK117" s="809"/>
      <c r="DL117" s="810" t="s">
        <v>128</v>
      </c>
      <c r="DM117" s="808"/>
      <c r="DN117" s="808"/>
      <c r="DO117" s="808"/>
      <c r="DP117" s="809"/>
      <c r="DQ117" s="810" t="s">
        <v>128</v>
      </c>
      <c r="DR117" s="808"/>
      <c r="DS117" s="808"/>
      <c r="DT117" s="808"/>
      <c r="DU117" s="809"/>
      <c r="DV117" s="852" t="s">
        <v>128</v>
      </c>
      <c r="DW117" s="853"/>
      <c r="DX117" s="853"/>
      <c r="DY117" s="853"/>
      <c r="DZ117" s="854"/>
    </row>
    <row r="118" spans="1:130" s="233" customFormat="1" ht="26.25" customHeight="1" x14ac:dyDescent="0.2">
      <c r="A118" s="923" t="s">
        <v>436</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433</v>
      </c>
      <c r="AB118" s="924"/>
      <c r="AC118" s="924"/>
      <c r="AD118" s="924"/>
      <c r="AE118" s="925"/>
      <c r="AF118" s="926" t="s">
        <v>434</v>
      </c>
      <c r="AG118" s="924"/>
      <c r="AH118" s="924"/>
      <c r="AI118" s="924"/>
      <c r="AJ118" s="925"/>
      <c r="AK118" s="926" t="s">
        <v>314</v>
      </c>
      <c r="AL118" s="924"/>
      <c r="AM118" s="924"/>
      <c r="AN118" s="924"/>
      <c r="AO118" s="925"/>
      <c r="AP118" s="927" t="s">
        <v>435</v>
      </c>
      <c r="AQ118" s="928"/>
      <c r="AR118" s="928"/>
      <c r="AS118" s="928"/>
      <c r="AT118" s="929"/>
      <c r="AU118" s="960"/>
      <c r="AV118" s="961"/>
      <c r="AW118" s="961"/>
      <c r="AX118" s="961"/>
      <c r="AY118" s="961"/>
      <c r="AZ118" s="866" t="s">
        <v>465</v>
      </c>
      <c r="BA118" s="867"/>
      <c r="BB118" s="867"/>
      <c r="BC118" s="867"/>
      <c r="BD118" s="867"/>
      <c r="BE118" s="867"/>
      <c r="BF118" s="867"/>
      <c r="BG118" s="867"/>
      <c r="BH118" s="867"/>
      <c r="BI118" s="867"/>
      <c r="BJ118" s="867"/>
      <c r="BK118" s="867"/>
      <c r="BL118" s="867"/>
      <c r="BM118" s="867"/>
      <c r="BN118" s="867"/>
      <c r="BO118" s="867"/>
      <c r="BP118" s="868"/>
      <c r="BQ118" s="907" t="s">
        <v>445</v>
      </c>
      <c r="BR118" s="873"/>
      <c r="BS118" s="873"/>
      <c r="BT118" s="873"/>
      <c r="BU118" s="873"/>
      <c r="BV118" s="873" t="s">
        <v>445</v>
      </c>
      <c r="BW118" s="873"/>
      <c r="BX118" s="873"/>
      <c r="BY118" s="873"/>
      <c r="BZ118" s="873"/>
      <c r="CA118" s="873" t="s">
        <v>445</v>
      </c>
      <c r="CB118" s="873"/>
      <c r="CC118" s="873"/>
      <c r="CD118" s="873"/>
      <c r="CE118" s="873"/>
      <c r="CF118" s="903" t="s">
        <v>445</v>
      </c>
      <c r="CG118" s="904"/>
      <c r="CH118" s="904"/>
      <c r="CI118" s="904"/>
      <c r="CJ118" s="904"/>
      <c r="CK118" s="955"/>
      <c r="CL118" s="849"/>
      <c r="CM118" s="843" t="s">
        <v>466</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445</v>
      </c>
      <c r="DH118" s="808"/>
      <c r="DI118" s="808"/>
      <c r="DJ118" s="808"/>
      <c r="DK118" s="809"/>
      <c r="DL118" s="810" t="s">
        <v>445</v>
      </c>
      <c r="DM118" s="808"/>
      <c r="DN118" s="808"/>
      <c r="DO118" s="808"/>
      <c r="DP118" s="809"/>
      <c r="DQ118" s="810" t="s">
        <v>445</v>
      </c>
      <c r="DR118" s="808"/>
      <c r="DS118" s="808"/>
      <c r="DT118" s="808"/>
      <c r="DU118" s="809"/>
      <c r="DV118" s="852" t="s">
        <v>445</v>
      </c>
      <c r="DW118" s="853"/>
      <c r="DX118" s="853"/>
      <c r="DY118" s="853"/>
      <c r="DZ118" s="854"/>
    </row>
    <row r="119" spans="1:130" s="233" customFormat="1" ht="26.25" customHeight="1" x14ac:dyDescent="0.2">
      <c r="A119" s="846" t="s">
        <v>439</v>
      </c>
      <c r="B119" s="847"/>
      <c r="C119" s="888" t="s">
        <v>440</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445</v>
      </c>
      <c r="AB119" s="917"/>
      <c r="AC119" s="917"/>
      <c r="AD119" s="917"/>
      <c r="AE119" s="918"/>
      <c r="AF119" s="919" t="s">
        <v>445</v>
      </c>
      <c r="AG119" s="917"/>
      <c r="AH119" s="917"/>
      <c r="AI119" s="917"/>
      <c r="AJ119" s="918"/>
      <c r="AK119" s="919" t="s">
        <v>445</v>
      </c>
      <c r="AL119" s="917"/>
      <c r="AM119" s="917"/>
      <c r="AN119" s="917"/>
      <c r="AO119" s="918"/>
      <c r="AP119" s="920" t="s">
        <v>445</v>
      </c>
      <c r="AQ119" s="921"/>
      <c r="AR119" s="921"/>
      <c r="AS119" s="921"/>
      <c r="AT119" s="922"/>
      <c r="AU119" s="962"/>
      <c r="AV119" s="963"/>
      <c r="AW119" s="963"/>
      <c r="AX119" s="963"/>
      <c r="AY119" s="963"/>
      <c r="AZ119" s="254" t="s">
        <v>192</v>
      </c>
      <c r="BA119" s="254"/>
      <c r="BB119" s="254"/>
      <c r="BC119" s="254"/>
      <c r="BD119" s="254"/>
      <c r="BE119" s="254"/>
      <c r="BF119" s="254"/>
      <c r="BG119" s="254"/>
      <c r="BH119" s="254"/>
      <c r="BI119" s="254"/>
      <c r="BJ119" s="254"/>
      <c r="BK119" s="254"/>
      <c r="BL119" s="254"/>
      <c r="BM119" s="254"/>
      <c r="BN119" s="254"/>
      <c r="BO119" s="905" t="s">
        <v>467</v>
      </c>
      <c r="BP119" s="906"/>
      <c r="BQ119" s="907">
        <v>31900622</v>
      </c>
      <c r="BR119" s="873"/>
      <c r="BS119" s="873"/>
      <c r="BT119" s="873"/>
      <c r="BU119" s="873"/>
      <c r="BV119" s="873">
        <v>32311460</v>
      </c>
      <c r="BW119" s="873"/>
      <c r="BX119" s="873"/>
      <c r="BY119" s="873"/>
      <c r="BZ119" s="873"/>
      <c r="CA119" s="873">
        <v>30412943</v>
      </c>
      <c r="CB119" s="873"/>
      <c r="CC119" s="873"/>
      <c r="CD119" s="873"/>
      <c r="CE119" s="873"/>
      <c r="CF119" s="776"/>
      <c r="CG119" s="777"/>
      <c r="CH119" s="777"/>
      <c r="CI119" s="777"/>
      <c r="CJ119" s="862"/>
      <c r="CK119" s="956"/>
      <c r="CL119" s="851"/>
      <c r="CM119" s="866" t="s">
        <v>468</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v>51475</v>
      </c>
      <c r="DH119" s="792"/>
      <c r="DI119" s="792"/>
      <c r="DJ119" s="792"/>
      <c r="DK119" s="793"/>
      <c r="DL119" s="794">
        <v>41201</v>
      </c>
      <c r="DM119" s="792"/>
      <c r="DN119" s="792"/>
      <c r="DO119" s="792"/>
      <c r="DP119" s="793"/>
      <c r="DQ119" s="794">
        <v>33447</v>
      </c>
      <c r="DR119" s="792"/>
      <c r="DS119" s="792"/>
      <c r="DT119" s="792"/>
      <c r="DU119" s="793"/>
      <c r="DV119" s="876">
        <v>0.5</v>
      </c>
      <c r="DW119" s="877"/>
      <c r="DX119" s="877"/>
      <c r="DY119" s="877"/>
      <c r="DZ119" s="878"/>
    </row>
    <row r="120" spans="1:130" s="233" customFormat="1" ht="26.25" customHeight="1" x14ac:dyDescent="0.2">
      <c r="A120" s="848"/>
      <c r="B120" s="849"/>
      <c r="C120" s="843" t="s">
        <v>444</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128</v>
      </c>
      <c r="AB120" s="808"/>
      <c r="AC120" s="808"/>
      <c r="AD120" s="808"/>
      <c r="AE120" s="809"/>
      <c r="AF120" s="810" t="s">
        <v>128</v>
      </c>
      <c r="AG120" s="808"/>
      <c r="AH120" s="808"/>
      <c r="AI120" s="808"/>
      <c r="AJ120" s="809"/>
      <c r="AK120" s="810" t="s">
        <v>469</v>
      </c>
      <c r="AL120" s="808"/>
      <c r="AM120" s="808"/>
      <c r="AN120" s="808"/>
      <c r="AO120" s="809"/>
      <c r="AP120" s="852" t="s">
        <v>128</v>
      </c>
      <c r="AQ120" s="853"/>
      <c r="AR120" s="853"/>
      <c r="AS120" s="853"/>
      <c r="AT120" s="854"/>
      <c r="AU120" s="908" t="s">
        <v>470</v>
      </c>
      <c r="AV120" s="909"/>
      <c r="AW120" s="909"/>
      <c r="AX120" s="909"/>
      <c r="AY120" s="910"/>
      <c r="AZ120" s="888" t="s">
        <v>471</v>
      </c>
      <c r="BA120" s="836"/>
      <c r="BB120" s="836"/>
      <c r="BC120" s="836"/>
      <c r="BD120" s="836"/>
      <c r="BE120" s="836"/>
      <c r="BF120" s="836"/>
      <c r="BG120" s="836"/>
      <c r="BH120" s="836"/>
      <c r="BI120" s="836"/>
      <c r="BJ120" s="836"/>
      <c r="BK120" s="836"/>
      <c r="BL120" s="836"/>
      <c r="BM120" s="836"/>
      <c r="BN120" s="836"/>
      <c r="BO120" s="836"/>
      <c r="BP120" s="837"/>
      <c r="BQ120" s="889">
        <v>4659886</v>
      </c>
      <c r="BR120" s="870"/>
      <c r="BS120" s="870"/>
      <c r="BT120" s="870"/>
      <c r="BU120" s="870"/>
      <c r="BV120" s="870">
        <v>4497802</v>
      </c>
      <c r="BW120" s="870"/>
      <c r="BX120" s="870"/>
      <c r="BY120" s="870"/>
      <c r="BZ120" s="870"/>
      <c r="CA120" s="870">
        <v>4514349</v>
      </c>
      <c r="CB120" s="870"/>
      <c r="CC120" s="870"/>
      <c r="CD120" s="870"/>
      <c r="CE120" s="870"/>
      <c r="CF120" s="894">
        <v>60.8</v>
      </c>
      <c r="CG120" s="895"/>
      <c r="CH120" s="895"/>
      <c r="CI120" s="895"/>
      <c r="CJ120" s="895"/>
      <c r="CK120" s="896" t="s">
        <v>472</v>
      </c>
      <c r="CL120" s="880"/>
      <c r="CM120" s="880"/>
      <c r="CN120" s="880"/>
      <c r="CO120" s="881"/>
      <c r="CP120" s="900" t="s">
        <v>415</v>
      </c>
      <c r="CQ120" s="901"/>
      <c r="CR120" s="901"/>
      <c r="CS120" s="901"/>
      <c r="CT120" s="901"/>
      <c r="CU120" s="901"/>
      <c r="CV120" s="901"/>
      <c r="CW120" s="901"/>
      <c r="CX120" s="901"/>
      <c r="CY120" s="901"/>
      <c r="CZ120" s="901"/>
      <c r="DA120" s="901"/>
      <c r="DB120" s="901"/>
      <c r="DC120" s="901"/>
      <c r="DD120" s="901"/>
      <c r="DE120" s="901"/>
      <c r="DF120" s="902"/>
      <c r="DG120" s="889">
        <v>5178609</v>
      </c>
      <c r="DH120" s="870"/>
      <c r="DI120" s="870"/>
      <c r="DJ120" s="870"/>
      <c r="DK120" s="870"/>
      <c r="DL120" s="870">
        <v>5277202</v>
      </c>
      <c r="DM120" s="870"/>
      <c r="DN120" s="870"/>
      <c r="DO120" s="870"/>
      <c r="DP120" s="870"/>
      <c r="DQ120" s="870">
        <v>5297354</v>
      </c>
      <c r="DR120" s="870"/>
      <c r="DS120" s="870"/>
      <c r="DT120" s="870"/>
      <c r="DU120" s="870"/>
      <c r="DV120" s="871">
        <v>71.400000000000006</v>
      </c>
      <c r="DW120" s="871"/>
      <c r="DX120" s="871"/>
      <c r="DY120" s="871"/>
      <c r="DZ120" s="872"/>
    </row>
    <row r="121" spans="1:130" s="233" customFormat="1" ht="26.25" customHeight="1" x14ac:dyDescent="0.2">
      <c r="A121" s="848"/>
      <c r="B121" s="849"/>
      <c r="C121" s="891" t="s">
        <v>473</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v>3965</v>
      </c>
      <c r="AB121" s="808"/>
      <c r="AC121" s="808"/>
      <c r="AD121" s="808"/>
      <c r="AE121" s="809"/>
      <c r="AF121" s="810">
        <v>3965</v>
      </c>
      <c r="AG121" s="808"/>
      <c r="AH121" s="808"/>
      <c r="AI121" s="808"/>
      <c r="AJ121" s="809"/>
      <c r="AK121" s="810">
        <v>3965</v>
      </c>
      <c r="AL121" s="808"/>
      <c r="AM121" s="808"/>
      <c r="AN121" s="808"/>
      <c r="AO121" s="809"/>
      <c r="AP121" s="852">
        <v>0.1</v>
      </c>
      <c r="AQ121" s="853"/>
      <c r="AR121" s="853"/>
      <c r="AS121" s="853"/>
      <c r="AT121" s="854"/>
      <c r="AU121" s="911"/>
      <c r="AV121" s="912"/>
      <c r="AW121" s="912"/>
      <c r="AX121" s="912"/>
      <c r="AY121" s="913"/>
      <c r="AZ121" s="843" t="s">
        <v>474</v>
      </c>
      <c r="BA121" s="780"/>
      <c r="BB121" s="780"/>
      <c r="BC121" s="780"/>
      <c r="BD121" s="780"/>
      <c r="BE121" s="780"/>
      <c r="BF121" s="780"/>
      <c r="BG121" s="780"/>
      <c r="BH121" s="780"/>
      <c r="BI121" s="780"/>
      <c r="BJ121" s="780"/>
      <c r="BK121" s="780"/>
      <c r="BL121" s="780"/>
      <c r="BM121" s="780"/>
      <c r="BN121" s="780"/>
      <c r="BO121" s="780"/>
      <c r="BP121" s="781"/>
      <c r="BQ121" s="844">
        <v>1647415</v>
      </c>
      <c r="BR121" s="845"/>
      <c r="BS121" s="845"/>
      <c r="BT121" s="845"/>
      <c r="BU121" s="845"/>
      <c r="BV121" s="845">
        <v>1556509</v>
      </c>
      <c r="BW121" s="845"/>
      <c r="BX121" s="845"/>
      <c r="BY121" s="845"/>
      <c r="BZ121" s="845"/>
      <c r="CA121" s="845">
        <v>1279346</v>
      </c>
      <c r="CB121" s="845"/>
      <c r="CC121" s="845"/>
      <c r="CD121" s="845"/>
      <c r="CE121" s="845"/>
      <c r="CF121" s="903">
        <v>17.2</v>
      </c>
      <c r="CG121" s="904"/>
      <c r="CH121" s="904"/>
      <c r="CI121" s="904"/>
      <c r="CJ121" s="904"/>
      <c r="CK121" s="897"/>
      <c r="CL121" s="883"/>
      <c r="CM121" s="883"/>
      <c r="CN121" s="883"/>
      <c r="CO121" s="884"/>
      <c r="CP121" s="863" t="s">
        <v>414</v>
      </c>
      <c r="CQ121" s="864"/>
      <c r="CR121" s="864"/>
      <c r="CS121" s="864"/>
      <c r="CT121" s="864"/>
      <c r="CU121" s="864"/>
      <c r="CV121" s="864"/>
      <c r="CW121" s="864"/>
      <c r="CX121" s="864"/>
      <c r="CY121" s="864"/>
      <c r="CZ121" s="864"/>
      <c r="DA121" s="864"/>
      <c r="DB121" s="864"/>
      <c r="DC121" s="864"/>
      <c r="DD121" s="864"/>
      <c r="DE121" s="864"/>
      <c r="DF121" s="865"/>
      <c r="DG121" s="844">
        <v>1496899</v>
      </c>
      <c r="DH121" s="845"/>
      <c r="DI121" s="845"/>
      <c r="DJ121" s="845"/>
      <c r="DK121" s="845"/>
      <c r="DL121" s="845">
        <v>1472262</v>
      </c>
      <c r="DM121" s="845"/>
      <c r="DN121" s="845"/>
      <c r="DO121" s="845"/>
      <c r="DP121" s="845"/>
      <c r="DQ121" s="845">
        <v>1455313</v>
      </c>
      <c r="DR121" s="845"/>
      <c r="DS121" s="845"/>
      <c r="DT121" s="845"/>
      <c r="DU121" s="845"/>
      <c r="DV121" s="822">
        <v>19.600000000000001</v>
      </c>
      <c r="DW121" s="822"/>
      <c r="DX121" s="822"/>
      <c r="DY121" s="822"/>
      <c r="DZ121" s="823"/>
    </row>
    <row r="122" spans="1:130" s="233" customFormat="1" ht="26.25" customHeight="1" x14ac:dyDescent="0.2">
      <c r="A122" s="848"/>
      <c r="B122" s="849"/>
      <c r="C122" s="843" t="s">
        <v>455</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128</v>
      </c>
      <c r="AB122" s="808"/>
      <c r="AC122" s="808"/>
      <c r="AD122" s="808"/>
      <c r="AE122" s="809"/>
      <c r="AF122" s="810" t="s">
        <v>128</v>
      </c>
      <c r="AG122" s="808"/>
      <c r="AH122" s="808"/>
      <c r="AI122" s="808"/>
      <c r="AJ122" s="809"/>
      <c r="AK122" s="810" t="s">
        <v>128</v>
      </c>
      <c r="AL122" s="808"/>
      <c r="AM122" s="808"/>
      <c r="AN122" s="808"/>
      <c r="AO122" s="809"/>
      <c r="AP122" s="852" t="s">
        <v>475</v>
      </c>
      <c r="AQ122" s="853"/>
      <c r="AR122" s="853"/>
      <c r="AS122" s="853"/>
      <c r="AT122" s="854"/>
      <c r="AU122" s="911"/>
      <c r="AV122" s="912"/>
      <c r="AW122" s="912"/>
      <c r="AX122" s="912"/>
      <c r="AY122" s="913"/>
      <c r="AZ122" s="866" t="s">
        <v>476</v>
      </c>
      <c r="BA122" s="867"/>
      <c r="BB122" s="867"/>
      <c r="BC122" s="867"/>
      <c r="BD122" s="867"/>
      <c r="BE122" s="867"/>
      <c r="BF122" s="867"/>
      <c r="BG122" s="867"/>
      <c r="BH122" s="867"/>
      <c r="BI122" s="867"/>
      <c r="BJ122" s="867"/>
      <c r="BK122" s="867"/>
      <c r="BL122" s="867"/>
      <c r="BM122" s="867"/>
      <c r="BN122" s="867"/>
      <c r="BO122" s="867"/>
      <c r="BP122" s="868"/>
      <c r="BQ122" s="907">
        <v>18691085</v>
      </c>
      <c r="BR122" s="873"/>
      <c r="BS122" s="873"/>
      <c r="BT122" s="873"/>
      <c r="BU122" s="873"/>
      <c r="BV122" s="873">
        <v>19126288</v>
      </c>
      <c r="BW122" s="873"/>
      <c r="BX122" s="873"/>
      <c r="BY122" s="873"/>
      <c r="BZ122" s="873"/>
      <c r="CA122" s="873">
        <v>18730106</v>
      </c>
      <c r="CB122" s="873"/>
      <c r="CC122" s="873"/>
      <c r="CD122" s="873"/>
      <c r="CE122" s="873"/>
      <c r="CF122" s="874">
        <v>252.4</v>
      </c>
      <c r="CG122" s="875"/>
      <c r="CH122" s="875"/>
      <c r="CI122" s="875"/>
      <c r="CJ122" s="875"/>
      <c r="CK122" s="897"/>
      <c r="CL122" s="883"/>
      <c r="CM122" s="883"/>
      <c r="CN122" s="883"/>
      <c r="CO122" s="884"/>
      <c r="CP122" s="863" t="s">
        <v>416</v>
      </c>
      <c r="CQ122" s="864"/>
      <c r="CR122" s="864"/>
      <c r="CS122" s="864"/>
      <c r="CT122" s="864"/>
      <c r="CU122" s="864"/>
      <c r="CV122" s="864"/>
      <c r="CW122" s="864"/>
      <c r="CX122" s="864"/>
      <c r="CY122" s="864"/>
      <c r="CZ122" s="864"/>
      <c r="DA122" s="864"/>
      <c r="DB122" s="864"/>
      <c r="DC122" s="864"/>
      <c r="DD122" s="864"/>
      <c r="DE122" s="864"/>
      <c r="DF122" s="865"/>
      <c r="DG122" s="844">
        <v>1155860</v>
      </c>
      <c r="DH122" s="845"/>
      <c r="DI122" s="845"/>
      <c r="DJ122" s="845"/>
      <c r="DK122" s="845"/>
      <c r="DL122" s="845">
        <v>1085461</v>
      </c>
      <c r="DM122" s="845"/>
      <c r="DN122" s="845"/>
      <c r="DO122" s="845"/>
      <c r="DP122" s="845"/>
      <c r="DQ122" s="845">
        <v>1005928</v>
      </c>
      <c r="DR122" s="845"/>
      <c r="DS122" s="845"/>
      <c r="DT122" s="845"/>
      <c r="DU122" s="845"/>
      <c r="DV122" s="822">
        <v>13.6</v>
      </c>
      <c r="DW122" s="822"/>
      <c r="DX122" s="822"/>
      <c r="DY122" s="822"/>
      <c r="DZ122" s="823"/>
    </row>
    <row r="123" spans="1:130" s="233" customFormat="1" ht="26.25" customHeight="1" x14ac:dyDescent="0.2">
      <c r="A123" s="848"/>
      <c r="B123" s="849"/>
      <c r="C123" s="843" t="s">
        <v>461</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128</v>
      </c>
      <c r="AB123" s="808"/>
      <c r="AC123" s="808"/>
      <c r="AD123" s="808"/>
      <c r="AE123" s="809"/>
      <c r="AF123" s="810" t="s">
        <v>128</v>
      </c>
      <c r="AG123" s="808"/>
      <c r="AH123" s="808"/>
      <c r="AI123" s="808"/>
      <c r="AJ123" s="809"/>
      <c r="AK123" s="810" t="s">
        <v>128</v>
      </c>
      <c r="AL123" s="808"/>
      <c r="AM123" s="808"/>
      <c r="AN123" s="808"/>
      <c r="AO123" s="809"/>
      <c r="AP123" s="852" t="s">
        <v>128</v>
      </c>
      <c r="AQ123" s="853"/>
      <c r="AR123" s="853"/>
      <c r="AS123" s="853"/>
      <c r="AT123" s="854"/>
      <c r="AU123" s="914"/>
      <c r="AV123" s="915"/>
      <c r="AW123" s="915"/>
      <c r="AX123" s="915"/>
      <c r="AY123" s="915"/>
      <c r="AZ123" s="254" t="s">
        <v>192</v>
      </c>
      <c r="BA123" s="254"/>
      <c r="BB123" s="254"/>
      <c r="BC123" s="254"/>
      <c r="BD123" s="254"/>
      <c r="BE123" s="254"/>
      <c r="BF123" s="254"/>
      <c r="BG123" s="254"/>
      <c r="BH123" s="254"/>
      <c r="BI123" s="254"/>
      <c r="BJ123" s="254"/>
      <c r="BK123" s="254"/>
      <c r="BL123" s="254"/>
      <c r="BM123" s="254"/>
      <c r="BN123" s="254"/>
      <c r="BO123" s="905" t="s">
        <v>477</v>
      </c>
      <c r="BP123" s="906"/>
      <c r="BQ123" s="860">
        <v>24998386</v>
      </c>
      <c r="BR123" s="861"/>
      <c r="BS123" s="861"/>
      <c r="BT123" s="861"/>
      <c r="BU123" s="861"/>
      <c r="BV123" s="861">
        <v>25180599</v>
      </c>
      <c r="BW123" s="861"/>
      <c r="BX123" s="861"/>
      <c r="BY123" s="861"/>
      <c r="BZ123" s="861"/>
      <c r="CA123" s="861">
        <v>24523801</v>
      </c>
      <c r="CB123" s="861"/>
      <c r="CC123" s="861"/>
      <c r="CD123" s="861"/>
      <c r="CE123" s="861"/>
      <c r="CF123" s="776"/>
      <c r="CG123" s="777"/>
      <c r="CH123" s="777"/>
      <c r="CI123" s="777"/>
      <c r="CJ123" s="862"/>
      <c r="CK123" s="897"/>
      <c r="CL123" s="883"/>
      <c r="CM123" s="883"/>
      <c r="CN123" s="883"/>
      <c r="CO123" s="884"/>
      <c r="CP123" s="863"/>
      <c r="CQ123" s="864"/>
      <c r="CR123" s="864"/>
      <c r="CS123" s="864"/>
      <c r="CT123" s="864"/>
      <c r="CU123" s="864"/>
      <c r="CV123" s="864"/>
      <c r="CW123" s="864"/>
      <c r="CX123" s="864"/>
      <c r="CY123" s="864"/>
      <c r="CZ123" s="864"/>
      <c r="DA123" s="864"/>
      <c r="DB123" s="864"/>
      <c r="DC123" s="864"/>
      <c r="DD123" s="864"/>
      <c r="DE123" s="864"/>
      <c r="DF123" s="865"/>
      <c r="DG123" s="807"/>
      <c r="DH123" s="808"/>
      <c r="DI123" s="808"/>
      <c r="DJ123" s="808"/>
      <c r="DK123" s="809"/>
      <c r="DL123" s="810"/>
      <c r="DM123" s="808"/>
      <c r="DN123" s="808"/>
      <c r="DO123" s="808"/>
      <c r="DP123" s="809"/>
      <c r="DQ123" s="810"/>
      <c r="DR123" s="808"/>
      <c r="DS123" s="808"/>
      <c r="DT123" s="808"/>
      <c r="DU123" s="809"/>
      <c r="DV123" s="852"/>
      <c r="DW123" s="853"/>
      <c r="DX123" s="853"/>
      <c r="DY123" s="853"/>
      <c r="DZ123" s="854"/>
    </row>
    <row r="124" spans="1:130" s="233" customFormat="1" ht="26.25" customHeight="1" thickBot="1" x14ac:dyDescent="0.25">
      <c r="A124" s="848"/>
      <c r="B124" s="849"/>
      <c r="C124" s="843" t="s">
        <v>464</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128</v>
      </c>
      <c r="AB124" s="808"/>
      <c r="AC124" s="808"/>
      <c r="AD124" s="808"/>
      <c r="AE124" s="809"/>
      <c r="AF124" s="810" t="s">
        <v>128</v>
      </c>
      <c r="AG124" s="808"/>
      <c r="AH124" s="808"/>
      <c r="AI124" s="808"/>
      <c r="AJ124" s="809"/>
      <c r="AK124" s="810" t="s">
        <v>128</v>
      </c>
      <c r="AL124" s="808"/>
      <c r="AM124" s="808"/>
      <c r="AN124" s="808"/>
      <c r="AO124" s="809"/>
      <c r="AP124" s="852" t="s">
        <v>128</v>
      </c>
      <c r="AQ124" s="853"/>
      <c r="AR124" s="853"/>
      <c r="AS124" s="853"/>
      <c r="AT124" s="854"/>
      <c r="AU124" s="855" t="s">
        <v>478</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100.9</v>
      </c>
      <c r="BR124" s="859"/>
      <c r="BS124" s="859"/>
      <c r="BT124" s="859"/>
      <c r="BU124" s="859"/>
      <c r="BV124" s="859">
        <v>101.3</v>
      </c>
      <c r="BW124" s="859"/>
      <c r="BX124" s="859"/>
      <c r="BY124" s="859"/>
      <c r="BZ124" s="859"/>
      <c r="CA124" s="859">
        <v>79.3</v>
      </c>
      <c r="CB124" s="859"/>
      <c r="CC124" s="859"/>
      <c r="CD124" s="859"/>
      <c r="CE124" s="859"/>
      <c r="CF124" s="754"/>
      <c r="CG124" s="755"/>
      <c r="CH124" s="755"/>
      <c r="CI124" s="755"/>
      <c r="CJ124" s="890"/>
      <c r="CK124" s="898"/>
      <c r="CL124" s="898"/>
      <c r="CM124" s="898"/>
      <c r="CN124" s="898"/>
      <c r="CO124" s="899"/>
      <c r="CP124" s="863" t="s">
        <v>479</v>
      </c>
      <c r="CQ124" s="864"/>
      <c r="CR124" s="864"/>
      <c r="CS124" s="864"/>
      <c r="CT124" s="864"/>
      <c r="CU124" s="864"/>
      <c r="CV124" s="864"/>
      <c r="CW124" s="864"/>
      <c r="CX124" s="864"/>
      <c r="CY124" s="864"/>
      <c r="CZ124" s="864"/>
      <c r="DA124" s="864"/>
      <c r="DB124" s="864"/>
      <c r="DC124" s="864"/>
      <c r="DD124" s="864"/>
      <c r="DE124" s="864"/>
      <c r="DF124" s="865"/>
      <c r="DG124" s="791" t="s">
        <v>128</v>
      </c>
      <c r="DH124" s="792"/>
      <c r="DI124" s="792"/>
      <c r="DJ124" s="792"/>
      <c r="DK124" s="793"/>
      <c r="DL124" s="794" t="s">
        <v>128</v>
      </c>
      <c r="DM124" s="792"/>
      <c r="DN124" s="792"/>
      <c r="DO124" s="792"/>
      <c r="DP124" s="793"/>
      <c r="DQ124" s="794" t="s">
        <v>128</v>
      </c>
      <c r="DR124" s="792"/>
      <c r="DS124" s="792"/>
      <c r="DT124" s="792"/>
      <c r="DU124" s="793"/>
      <c r="DV124" s="876" t="s">
        <v>128</v>
      </c>
      <c r="DW124" s="877"/>
      <c r="DX124" s="877"/>
      <c r="DY124" s="877"/>
      <c r="DZ124" s="878"/>
    </row>
    <row r="125" spans="1:130" s="233" customFormat="1" ht="26.25" customHeight="1" x14ac:dyDescent="0.2">
      <c r="A125" s="848"/>
      <c r="B125" s="849"/>
      <c r="C125" s="843" t="s">
        <v>466</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475</v>
      </c>
      <c r="AB125" s="808"/>
      <c r="AC125" s="808"/>
      <c r="AD125" s="808"/>
      <c r="AE125" s="809"/>
      <c r="AF125" s="810" t="s">
        <v>128</v>
      </c>
      <c r="AG125" s="808"/>
      <c r="AH125" s="808"/>
      <c r="AI125" s="808"/>
      <c r="AJ125" s="809"/>
      <c r="AK125" s="810" t="s">
        <v>469</v>
      </c>
      <c r="AL125" s="808"/>
      <c r="AM125" s="808"/>
      <c r="AN125" s="808"/>
      <c r="AO125" s="809"/>
      <c r="AP125" s="852" t="s">
        <v>128</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480</v>
      </c>
      <c r="CL125" s="880"/>
      <c r="CM125" s="880"/>
      <c r="CN125" s="880"/>
      <c r="CO125" s="881"/>
      <c r="CP125" s="888" t="s">
        <v>481</v>
      </c>
      <c r="CQ125" s="836"/>
      <c r="CR125" s="836"/>
      <c r="CS125" s="836"/>
      <c r="CT125" s="836"/>
      <c r="CU125" s="836"/>
      <c r="CV125" s="836"/>
      <c r="CW125" s="836"/>
      <c r="CX125" s="836"/>
      <c r="CY125" s="836"/>
      <c r="CZ125" s="836"/>
      <c r="DA125" s="836"/>
      <c r="DB125" s="836"/>
      <c r="DC125" s="836"/>
      <c r="DD125" s="836"/>
      <c r="DE125" s="836"/>
      <c r="DF125" s="837"/>
      <c r="DG125" s="889" t="s">
        <v>128</v>
      </c>
      <c r="DH125" s="870"/>
      <c r="DI125" s="870"/>
      <c r="DJ125" s="870"/>
      <c r="DK125" s="870"/>
      <c r="DL125" s="870" t="s">
        <v>128</v>
      </c>
      <c r="DM125" s="870"/>
      <c r="DN125" s="870"/>
      <c r="DO125" s="870"/>
      <c r="DP125" s="870"/>
      <c r="DQ125" s="870" t="s">
        <v>128</v>
      </c>
      <c r="DR125" s="870"/>
      <c r="DS125" s="870"/>
      <c r="DT125" s="870"/>
      <c r="DU125" s="870"/>
      <c r="DV125" s="871" t="s">
        <v>128</v>
      </c>
      <c r="DW125" s="871"/>
      <c r="DX125" s="871"/>
      <c r="DY125" s="871"/>
      <c r="DZ125" s="872"/>
    </row>
    <row r="126" spans="1:130" s="233" customFormat="1" ht="26.25" customHeight="1" thickBot="1" x14ac:dyDescent="0.25">
      <c r="A126" s="848"/>
      <c r="B126" s="849"/>
      <c r="C126" s="843" t="s">
        <v>468</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v>22015</v>
      </c>
      <c r="AB126" s="808"/>
      <c r="AC126" s="808"/>
      <c r="AD126" s="808"/>
      <c r="AE126" s="809"/>
      <c r="AF126" s="810">
        <v>10018</v>
      </c>
      <c r="AG126" s="808"/>
      <c r="AH126" s="808"/>
      <c r="AI126" s="808"/>
      <c r="AJ126" s="809"/>
      <c r="AK126" s="810">
        <v>7480</v>
      </c>
      <c r="AL126" s="808"/>
      <c r="AM126" s="808"/>
      <c r="AN126" s="808"/>
      <c r="AO126" s="809"/>
      <c r="AP126" s="852">
        <v>0.1</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482</v>
      </c>
      <c r="CQ126" s="780"/>
      <c r="CR126" s="780"/>
      <c r="CS126" s="780"/>
      <c r="CT126" s="780"/>
      <c r="CU126" s="780"/>
      <c r="CV126" s="780"/>
      <c r="CW126" s="780"/>
      <c r="CX126" s="780"/>
      <c r="CY126" s="780"/>
      <c r="CZ126" s="780"/>
      <c r="DA126" s="780"/>
      <c r="DB126" s="780"/>
      <c r="DC126" s="780"/>
      <c r="DD126" s="780"/>
      <c r="DE126" s="780"/>
      <c r="DF126" s="781"/>
      <c r="DG126" s="844" t="s">
        <v>128</v>
      </c>
      <c r="DH126" s="845"/>
      <c r="DI126" s="845"/>
      <c r="DJ126" s="845"/>
      <c r="DK126" s="845"/>
      <c r="DL126" s="845" t="s">
        <v>128</v>
      </c>
      <c r="DM126" s="845"/>
      <c r="DN126" s="845"/>
      <c r="DO126" s="845"/>
      <c r="DP126" s="845"/>
      <c r="DQ126" s="845" t="s">
        <v>128</v>
      </c>
      <c r="DR126" s="845"/>
      <c r="DS126" s="845"/>
      <c r="DT126" s="845"/>
      <c r="DU126" s="845"/>
      <c r="DV126" s="822" t="s">
        <v>128</v>
      </c>
      <c r="DW126" s="822"/>
      <c r="DX126" s="822"/>
      <c r="DY126" s="822"/>
      <c r="DZ126" s="823"/>
    </row>
    <row r="127" spans="1:130" s="233" customFormat="1" ht="26.25" customHeight="1" x14ac:dyDescent="0.2">
      <c r="A127" s="850"/>
      <c r="B127" s="851"/>
      <c r="C127" s="866" t="s">
        <v>483</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v>654</v>
      </c>
      <c r="AB127" s="808"/>
      <c r="AC127" s="808"/>
      <c r="AD127" s="808"/>
      <c r="AE127" s="809"/>
      <c r="AF127" s="810">
        <v>361</v>
      </c>
      <c r="AG127" s="808"/>
      <c r="AH127" s="808"/>
      <c r="AI127" s="808"/>
      <c r="AJ127" s="809"/>
      <c r="AK127" s="810">
        <v>274</v>
      </c>
      <c r="AL127" s="808"/>
      <c r="AM127" s="808"/>
      <c r="AN127" s="808"/>
      <c r="AO127" s="809"/>
      <c r="AP127" s="852">
        <v>0</v>
      </c>
      <c r="AQ127" s="853"/>
      <c r="AR127" s="853"/>
      <c r="AS127" s="853"/>
      <c r="AT127" s="854"/>
      <c r="AU127" s="235"/>
      <c r="AV127" s="235"/>
      <c r="AW127" s="235"/>
      <c r="AX127" s="869" t="s">
        <v>484</v>
      </c>
      <c r="AY127" s="840"/>
      <c r="AZ127" s="840"/>
      <c r="BA127" s="840"/>
      <c r="BB127" s="840"/>
      <c r="BC127" s="840"/>
      <c r="BD127" s="840"/>
      <c r="BE127" s="841"/>
      <c r="BF127" s="839" t="s">
        <v>485</v>
      </c>
      <c r="BG127" s="840"/>
      <c r="BH127" s="840"/>
      <c r="BI127" s="840"/>
      <c r="BJ127" s="840"/>
      <c r="BK127" s="840"/>
      <c r="BL127" s="841"/>
      <c r="BM127" s="839" t="s">
        <v>486</v>
      </c>
      <c r="BN127" s="840"/>
      <c r="BO127" s="840"/>
      <c r="BP127" s="840"/>
      <c r="BQ127" s="840"/>
      <c r="BR127" s="840"/>
      <c r="BS127" s="841"/>
      <c r="BT127" s="839" t="s">
        <v>487</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488</v>
      </c>
      <c r="CQ127" s="780"/>
      <c r="CR127" s="780"/>
      <c r="CS127" s="780"/>
      <c r="CT127" s="780"/>
      <c r="CU127" s="780"/>
      <c r="CV127" s="780"/>
      <c r="CW127" s="780"/>
      <c r="CX127" s="780"/>
      <c r="CY127" s="780"/>
      <c r="CZ127" s="780"/>
      <c r="DA127" s="780"/>
      <c r="DB127" s="780"/>
      <c r="DC127" s="780"/>
      <c r="DD127" s="780"/>
      <c r="DE127" s="780"/>
      <c r="DF127" s="781"/>
      <c r="DG127" s="844" t="s">
        <v>128</v>
      </c>
      <c r="DH127" s="845"/>
      <c r="DI127" s="845"/>
      <c r="DJ127" s="845"/>
      <c r="DK127" s="845"/>
      <c r="DL127" s="845" t="s">
        <v>128</v>
      </c>
      <c r="DM127" s="845"/>
      <c r="DN127" s="845"/>
      <c r="DO127" s="845"/>
      <c r="DP127" s="845"/>
      <c r="DQ127" s="845" t="s">
        <v>128</v>
      </c>
      <c r="DR127" s="845"/>
      <c r="DS127" s="845"/>
      <c r="DT127" s="845"/>
      <c r="DU127" s="845"/>
      <c r="DV127" s="822" t="s">
        <v>128</v>
      </c>
      <c r="DW127" s="822"/>
      <c r="DX127" s="822"/>
      <c r="DY127" s="822"/>
      <c r="DZ127" s="823"/>
    </row>
    <row r="128" spans="1:130" s="233" customFormat="1" ht="26.25" customHeight="1" thickBot="1" x14ac:dyDescent="0.25">
      <c r="A128" s="824" t="s">
        <v>489</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490</v>
      </c>
      <c r="X128" s="826"/>
      <c r="Y128" s="826"/>
      <c r="Z128" s="827"/>
      <c r="AA128" s="828">
        <v>141274</v>
      </c>
      <c r="AB128" s="829"/>
      <c r="AC128" s="829"/>
      <c r="AD128" s="829"/>
      <c r="AE128" s="830"/>
      <c r="AF128" s="831">
        <v>150996</v>
      </c>
      <c r="AG128" s="829"/>
      <c r="AH128" s="829"/>
      <c r="AI128" s="829"/>
      <c r="AJ128" s="830"/>
      <c r="AK128" s="831">
        <v>84834</v>
      </c>
      <c r="AL128" s="829"/>
      <c r="AM128" s="829"/>
      <c r="AN128" s="829"/>
      <c r="AO128" s="830"/>
      <c r="AP128" s="832"/>
      <c r="AQ128" s="833"/>
      <c r="AR128" s="833"/>
      <c r="AS128" s="833"/>
      <c r="AT128" s="834"/>
      <c r="AU128" s="235"/>
      <c r="AV128" s="235"/>
      <c r="AW128" s="235"/>
      <c r="AX128" s="835" t="s">
        <v>491</v>
      </c>
      <c r="AY128" s="836"/>
      <c r="AZ128" s="836"/>
      <c r="BA128" s="836"/>
      <c r="BB128" s="836"/>
      <c r="BC128" s="836"/>
      <c r="BD128" s="836"/>
      <c r="BE128" s="837"/>
      <c r="BF128" s="814" t="s">
        <v>128</v>
      </c>
      <c r="BG128" s="815"/>
      <c r="BH128" s="815"/>
      <c r="BI128" s="815"/>
      <c r="BJ128" s="815"/>
      <c r="BK128" s="815"/>
      <c r="BL128" s="838"/>
      <c r="BM128" s="814">
        <v>13.48</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492</v>
      </c>
      <c r="CQ128" s="758"/>
      <c r="CR128" s="758"/>
      <c r="CS128" s="758"/>
      <c r="CT128" s="758"/>
      <c r="CU128" s="758"/>
      <c r="CV128" s="758"/>
      <c r="CW128" s="758"/>
      <c r="CX128" s="758"/>
      <c r="CY128" s="758"/>
      <c r="CZ128" s="758"/>
      <c r="DA128" s="758"/>
      <c r="DB128" s="758"/>
      <c r="DC128" s="758"/>
      <c r="DD128" s="758"/>
      <c r="DE128" s="758"/>
      <c r="DF128" s="759"/>
      <c r="DG128" s="818" t="s">
        <v>493</v>
      </c>
      <c r="DH128" s="819"/>
      <c r="DI128" s="819"/>
      <c r="DJ128" s="819"/>
      <c r="DK128" s="819"/>
      <c r="DL128" s="819" t="s">
        <v>128</v>
      </c>
      <c r="DM128" s="819"/>
      <c r="DN128" s="819"/>
      <c r="DO128" s="819"/>
      <c r="DP128" s="819"/>
      <c r="DQ128" s="819" t="s">
        <v>128</v>
      </c>
      <c r="DR128" s="819"/>
      <c r="DS128" s="819"/>
      <c r="DT128" s="819"/>
      <c r="DU128" s="819"/>
      <c r="DV128" s="820" t="s">
        <v>128</v>
      </c>
      <c r="DW128" s="820"/>
      <c r="DX128" s="820"/>
      <c r="DY128" s="820"/>
      <c r="DZ128" s="821"/>
    </row>
    <row r="129" spans="1:131" s="233" customFormat="1" ht="26.25" customHeight="1" x14ac:dyDescent="0.2">
      <c r="A129" s="802" t="s">
        <v>106</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494</v>
      </c>
      <c r="X129" s="805"/>
      <c r="Y129" s="805"/>
      <c r="Z129" s="806"/>
      <c r="AA129" s="807">
        <v>8613737</v>
      </c>
      <c r="AB129" s="808"/>
      <c r="AC129" s="808"/>
      <c r="AD129" s="808"/>
      <c r="AE129" s="809"/>
      <c r="AF129" s="810">
        <v>8859467</v>
      </c>
      <c r="AG129" s="808"/>
      <c r="AH129" s="808"/>
      <c r="AI129" s="808"/>
      <c r="AJ129" s="809"/>
      <c r="AK129" s="810">
        <v>9188394</v>
      </c>
      <c r="AL129" s="808"/>
      <c r="AM129" s="808"/>
      <c r="AN129" s="808"/>
      <c r="AO129" s="809"/>
      <c r="AP129" s="811"/>
      <c r="AQ129" s="812"/>
      <c r="AR129" s="812"/>
      <c r="AS129" s="812"/>
      <c r="AT129" s="813"/>
      <c r="AU129" s="236"/>
      <c r="AV129" s="236"/>
      <c r="AW129" s="236"/>
      <c r="AX129" s="779" t="s">
        <v>495</v>
      </c>
      <c r="AY129" s="780"/>
      <c r="AZ129" s="780"/>
      <c r="BA129" s="780"/>
      <c r="BB129" s="780"/>
      <c r="BC129" s="780"/>
      <c r="BD129" s="780"/>
      <c r="BE129" s="781"/>
      <c r="BF129" s="798" t="s">
        <v>128</v>
      </c>
      <c r="BG129" s="799"/>
      <c r="BH129" s="799"/>
      <c r="BI129" s="799"/>
      <c r="BJ129" s="799"/>
      <c r="BK129" s="799"/>
      <c r="BL129" s="800"/>
      <c r="BM129" s="798">
        <v>18.48</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02" t="s">
        <v>496</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497</v>
      </c>
      <c r="X130" s="805"/>
      <c r="Y130" s="805"/>
      <c r="Z130" s="806"/>
      <c r="AA130" s="807">
        <v>1775252</v>
      </c>
      <c r="AB130" s="808"/>
      <c r="AC130" s="808"/>
      <c r="AD130" s="808"/>
      <c r="AE130" s="809"/>
      <c r="AF130" s="810">
        <v>1821762</v>
      </c>
      <c r="AG130" s="808"/>
      <c r="AH130" s="808"/>
      <c r="AI130" s="808"/>
      <c r="AJ130" s="809"/>
      <c r="AK130" s="810">
        <v>1767180</v>
      </c>
      <c r="AL130" s="808"/>
      <c r="AM130" s="808"/>
      <c r="AN130" s="808"/>
      <c r="AO130" s="809"/>
      <c r="AP130" s="811"/>
      <c r="AQ130" s="812"/>
      <c r="AR130" s="812"/>
      <c r="AS130" s="812"/>
      <c r="AT130" s="813"/>
      <c r="AU130" s="236"/>
      <c r="AV130" s="236"/>
      <c r="AW130" s="236"/>
      <c r="AX130" s="779" t="s">
        <v>498</v>
      </c>
      <c r="AY130" s="780"/>
      <c r="AZ130" s="780"/>
      <c r="BA130" s="780"/>
      <c r="BB130" s="780"/>
      <c r="BC130" s="780"/>
      <c r="BD130" s="780"/>
      <c r="BE130" s="781"/>
      <c r="BF130" s="782">
        <v>12</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499</v>
      </c>
      <c r="X131" s="789"/>
      <c r="Y131" s="789"/>
      <c r="Z131" s="790"/>
      <c r="AA131" s="791">
        <v>6838485</v>
      </c>
      <c r="AB131" s="792"/>
      <c r="AC131" s="792"/>
      <c r="AD131" s="792"/>
      <c r="AE131" s="793"/>
      <c r="AF131" s="794">
        <v>7037705</v>
      </c>
      <c r="AG131" s="792"/>
      <c r="AH131" s="792"/>
      <c r="AI131" s="792"/>
      <c r="AJ131" s="793"/>
      <c r="AK131" s="794">
        <v>7421214</v>
      </c>
      <c r="AL131" s="792"/>
      <c r="AM131" s="792"/>
      <c r="AN131" s="792"/>
      <c r="AO131" s="793"/>
      <c r="AP131" s="795"/>
      <c r="AQ131" s="796"/>
      <c r="AR131" s="796"/>
      <c r="AS131" s="796"/>
      <c r="AT131" s="797"/>
      <c r="AU131" s="236"/>
      <c r="AV131" s="236"/>
      <c r="AW131" s="236"/>
      <c r="AX131" s="757" t="s">
        <v>500</v>
      </c>
      <c r="AY131" s="758"/>
      <c r="AZ131" s="758"/>
      <c r="BA131" s="758"/>
      <c r="BB131" s="758"/>
      <c r="BC131" s="758"/>
      <c r="BD131" s="758"/>
      <c r="BE131" s="759"/>
      <c r="BF131" s="760">
        <v>79.3</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766" t="s">
        <v>501</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502</v>
      </c>
      <c r="W132" s="770"/>
      <c r="X132" s="770"/>
      <c r="Y132" s="770"/>
      <c r="Z132" s="771"/>
      <c r="AA132" s="772">
        <v>13.501850190000001</v>
      </c>
      <c r="AB132" s="773"/>
      <c r="AC132" s="773"/>
      <c r="AD132" s="773"/>
      <c r="AE132" s="774"/>
      <c r="AF132" s="775">
        <v>11.18871848</v>
      </c>
      <c r="AG132" s="773"/>
      <c r="AH132" s="773"/>
      <c r="AI132" s="773"/>
      <c r="AJ132" s="774"/>
      <c r="AK132" s="775">
        <v>11.56093868</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503</v>
      </c>
      <c r="W133" s="749"/>
      <c r="X133" s="749"/>
      <c r="Y133" s="749"/>
      <c r="Z133" s="750"/>
      <c r="AA133" s="751">
        <v>13.7</v>
      </c>
      <c r="AB133" s="752"/>
      <c r="AC133" s="752"/>
      <c r="AD133" s="752"/>
      <c r="AE133" s="753"/>
      <c r="AF133" s="751">
        <v>12.9</v>
      </c>
      <c r="AG133" s="752"/>
      <c r="AH133" s="752"/>
      <c r="AI133" s="752"/>
      <c r="AJ133" s="753"/>
      <c r="AK133" s="751">
        <v>12</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v0ztYcN1AAz8G26wIIa8uQ986/pJCYCGetchUNJOB2Ya0w5MJDg732t9w1qWKG0YRJgPqcvkrZeyJh+FKP4L7w==" saltValue="bWTCjwe4K1MaRnplU8Vw+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63" customWidth="1"/>
    <col min="121" max="121" width="0" style="262" hidden="1" customWidth="1"/>
    <col min="122" max="16384" width="9" style="262" hidden="1"/>
  </cols>
  <sheetData>
    <row r="1" spans="1:120" ht="13"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2"/>
    </row>
    <row r="17" spans="119:120" ht="13" x14ac:dyDescent="0.2">
      <c r="DP17" s="262"/>
    </row>
    <row r="18" spans="119:120" ht="13" x14ac:dyDescent="0.2"/>
    <row r="19" spans="119:120" ht="13" x14ac:dyDescent="0.2"/>
    <row r="20" spans="119:120" ht="13" x14ac:dyDescent="0.2">
      <c r="DO20" s="262"/>
      <c r="DP20" s="262"/>
    </row>
    <row r="21" spans="119:120" ht="13" x14ac:dyDescent="0.2">
      <c r="DP21" s="262"/>
    </row>
    <row r="22" spans="119:120" ht="13" x14ac:dyDescent="0.2"/>
    <row r="23" spans="119:120" ht="13" x14ac:dyDescent="0.2">
      <c r="DO23" s="262"/>
      <c r="DP23" s="262"/>
    </row>
    <row r="24" spans="119:120" ht="13" x14ac:dyDescent="0.2">
      <c r="DP24" s="262"/>
    </row>
    <row r="25" spans="119:120" ht="13" x14ac:dyDescent="0.2">
      <c r="DP25" s="262"/>
    </row>
    <row r="26" spans="119:120" ht="13" x14ac:dyDescent="0.2">
      <c r="DO26" s="262"/>
      <c r="DP26" s="262"/>
    </row>
    <row r="27" spans="119:120" ht="13" x14ac:dyDescent="0.2"/>
    <row r="28" spans="119:120" ht="13" x14ac:dyDescent="0.2">
      <c r="DO28" s="262"/>
      <c r="DP28" s="262"/>
    </row>
    <row r="29" spans="119:120" ht="13" x14ac:dyDescent="0.2">
      <c r="DP29" s="262"/>
    </row>
    <row r="30" spans="119:120" ht="13" x14ac:dyDescent="0.2"/>
    <row r="31" spans="119:120" ht="13" x14ac:dyDescent="0.2">
      <c r="DO31" s="262"/>
      <c r="DP31" s="262"/>
    </row>
    <row r="32" spans="119:120" ht="13" x14ac:dyDescent="0.2"/>
    <row r="33" spans="98:120" ht="13" x14ac:dyDescent="0.2">
      <c r="DO33" s="262"/>
      <c r="DP33" s="262"/>
    </row>
    <row r="34" spans="98:120" ht="13" x14ac:dyDescent="0.2">
      <c r="DM34" s="262"/>
    </row>
    <row r="35" spans="98:120" ht="13" x14ac:dyDescent="0.2">
      <c r="CT35" s="262"/>
      <c r="CU35" s="262"/>
      <c r="CV35" s="262"/>
      <c r="CY35" s="262"/>
      <c r="CZ35" s="262"/>
      <c r="DA35" s="262"/>
      <c r="DD35" s="262"/>
      <c r="DE35" s="262"/>
      <c r="DF35" s="262"/>
      <c r="DI35" s="262"/>
      <c r="DJ35" s="262"/>
      <c r="DK35" s="262"/>
      <c r="DM35" s="262"/>
      <c r="DN35" s="262"/>
      <c r="DO35" s="262"/>
      <c r="DP35" s="262"/>
    </row>
    <row r="36" spans="98:120" ht="13" x14ac:dyDescent="0.2"/>
    <row r="37" spans="98:120" ht="13" x14ac:dyDescent="0.2">
      <c r="CW37" s="262"/>
      <c r="DB37" s="262"/>
      <c r="DG37" s="262"/>
      <c r="DL37" s="262"/>
      <c r="DP37" s="262"/>
    </row>
    <row r="38" spans="98:120" ht="13"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2"/>
      <c r="DO49" s="262"/>
      <c r="DP49" s="26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2"/>
      <c r="CS63" s="262"/>
      <c r="CX63" s="262"/>
      <c r="DC63" s="262"/>
      <c r="DH63" s="262"/>
    </row>
    <row r="64" spans="22:120" ht="13" x14ac:dyDescent="0.2">
      <c r="V64" s="262"/>
    </row>
    <row r="65" spans="15:120" ht="13"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 x14ac:dyDescent="0.2">
      <c r="Q66" s="262"/>
      <c r="S66" s="262"/>
      <c r="U66" s="262"/>
      <c r="DM66" s="262"/>
    </row>
    <row r="67" spans="15:120" ht="13"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 x14ac:dyDescent="0.2"/>
    <row r="69" spans="15:120" ht="13" x14ac:dyDescent="0.2"/>
    <row r="70" spans="15:120" ht="13" x14ac:dyDescent="0.2"/>
    <row r="71" spans="15:120" ht="13" x14ac:dyDescent="0.2"/>
    <row r="72" spans="15:120" ht="13" x14ac:dyDescent="0.2">
      <c r="DP72" s="262"/>
    </row>
    <row r="73" spans="15:120" ht="13" x14ac:dyDescent="0.2">
      <c r="DP73" s="26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2"/>
      <c r="CX96" s="262"/>
      <c r="DC96" s="262"/>
      <c r="DH96" s="262"/>
    </row>
    <row r="97" spans="24:120" ht="13" x14ac:dyDescent="0.2">
      <c r="CS97" s="262"/>
      <c r="CX97" s="262"/>
      <c r="DC97" s="262"/>
      <c r="DH97" s="262"/>
      <c r="DP97" s="263" t="s">
        <v>504</v>
      </c>
    </row>
    <row r="98" spans="24:120" ht="13" hidden="1" x14ac:dyDescent="0.2">
      <c r="CS98" s="262"/>
      <c r="CX98" s="262"/>
      <c r="DC98" s="262"/>
      <c r="DH98" s="262"/>
    </row>
    <row r="99" spans="24:120" ht="13"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 hidden="1" x14ac:dyDescent="0.2">
      <c r="CT103" s="262"/>
      <c r="CV103" s="262"/>
      <c r="CW103" s="262"/>
      <c r="CY103" s="262"/>
      <c r="DA103" s="262"/>
      <c r="DB103" s="262"/>
      <c r="DD103" s="262"/>
      <c r="DF103" s="262"/>
      <c r="DG103" s="262"/>
      <c r="DI103" s="262"/>
      <c r="DK103" s="262"/>
      <c r="DL103" s="262"/>
      <c r="DM103" s="262"/>
      <c r="DN103" s="262"/>
      <c r="DO103" s="262"/>
      <c r="DP103" s="262"/>
    </row>
    <row r="104" spans="24:120" ht="13" hidden="1" x14ac:dyDescent="0.2">
      <c r="CV104" s="262"/>
      <c r="CW104" s="262"/>
      <c r="DA104" s="262"/>
      <c r="DB104" s="262"/>
      <c r="DF104" s="262"/>
      <c r="DG104" s="262"/>
      <c r="DK104" s="262"/>
      <c r="DL104" s="262"/>
      <c r="DN104" s="262"/>
      <c r="DO104" s="262"/>
      <c r="DP104" s="262"/>
    </row>
    <row r="105" spans="24:120" ht="12.75" hidden="1" customHeight="1" x14ac:dyDescent="0.2"/>
  </sheetData>
  <sheetProtection algorithmName="SHA-512" hashValue="esDLQLJVTqPlwINRlC3iRaZuLa2jbgO627t3HC7HuOKRxkG1R4xmEtQhcw/uVEcg3ZtBdqMUfzXJ7O8auY4pPg==" saltValue="EuSzXDQiK1CUzuSNu4d48Q==" spinCount="100000" sheet="1" objects="1" scenarios="1"/>
  <dataConsolidate/>
  <phoneticPr fontId="2"/>
  <printOptions horizontalCentered="1" verticalCentered="1"/>
  <pageMargins left="0" right="0" top="0" bottom="0" header="0" footer="0"/>
  <pageSetup paperSize="9" scale="31" orientation="portrait" copies="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3" customWidth="1"/>
    <col min="117" max="16384" width="9" style="262" hidden="1"/>
  </cols>
  <sheetData>
    <row r="1" spans="2:116" ht="13"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 x14ac:dyDescent="0.2"/>
    <row r="3" spans="2:116" ht="13" x14ac:dyDescent="0.2"/>
    <row r="4" spans="2:116" ht="13"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 x14ac:dyDescent="0.2"/>
    <row r="20" spans="9:116" ht="13" x14ac:dyDescent="0.2"/>
    <row r="21" spans="9:116" ht="13" x14ac:dyDescent="0.2">
      <c r="DL21" s="262"/>
    </row>
    <row r="22" spans="9:116" ht="13" x14ac:dyDescent="0.2">
      <c r="DI22" s="262"/>
      <c r="DJ22" s="262"/>
      <c r="DK22" s="262"/>
      <c r="DL22" s="262"/>
    </row>
    <row r="23" spans="9:116" ht="13" x14ac:dyDescent="0.2">
      <c r="CY23" s="262"/>
      <c r="CZ23" s="262"/>
      <c r="DA23" s="262"/>
      <c r="DB23" s="262"/>
      <c r="DC23" s="262"/>
      <c r="DD23" s="262"/>
      <c r="DE23" s="262"/>
      <c r="DF23" s="262"/>
      <c r="DG23" s="262"/>
      <c r="DH23" s="262"/>
      <c r="DI23" s="262"/>
      <c r="DJ23" s="262"/>
      <c r="DK23" s="262"/>
      <c r="DL23" s="26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2"/>
      <c r="DA35" s="262"/>
      <c r="DB35" s="262"/>
      <c r="DC35" s="262"/>
      <c r="DD35" s="262"/>
      <c r="DE35" s="262"/>
      <c r="DF35" s="262"/>
      <c r="DG35" s="262"/>
      <c r="DH35" s="262"/>
      <c r="DI35" s="262"/>
      <c r="DJ35" s="262"/>
      <c r="DK35" s="262"/>
      <c r="DL35" s="262"/>
    </row>
    <row r="36" spans="15:116" ht="13" x14ac:dyDescent="0.2"/>
    <row r="37" spans="15:116" ht="13" x14ac:dyDescent="0.2">
      <c r="DL37" s="262"/>
    </row>
    <row r="38" spans="15:116" ht="13" x14ac:dyDescent="0.2">
      <c r="DI38" s="262"/>
      <c r="DJ38" s="262"/>
      <c r="DK38" s="262"/>
      <c r="DL38" s="262"/>
    </row>
    <row r="39" spans="15:116" ht="13" x14ac:dyDescent="0.2"/>
    <row r="40" spans="15:116" ht="13" x14ac:dyDescent="0.2"/>
    <row r="41" spans="15:116" ht="13" x14ac:dyDescent="0.2"/>
    <row r="42" spans="15:116" ht="13" x14ac:dyDescent="0.2"/>
    <row r="43" spans="15:116" ht="13"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 x14ac:dyDescent="0.2">
      <c r="DL44" s="262"/>
    </row>
    <row r="45" spans="15:116" ht="13" x14ac:dyDescent="0.2"/>
    <row r="46" spans="15:116" ht="13" x14ac:dyDescent="0.2">
      <c r="DA46" s="262"/>
      <c r="DB46" s="262"/>
      <c r="DC46" s="262"/>
      <c r="DD46" s="262"/>
      <c r="DE46" s="262"/>
      <c r="DF46" s="262"/>
      <c r="DG46" s="262"/>
      <c r="DH46" s="262"/>
      <c r="DI46" s="262"/>
      <c r="DJ46" s="262"/>
      <c r="DK46" s="262"/>
      <c r="DL46" s="262"/>
    </row>
    <row r="47" spans="15:116" ht="13" x14ac:dyDescent="0.2"/>
    <row r="48" spans="15:116" ht="13" x14ac:dyDescent="0.2"/>
    <row r="49" spans="104:116" ht="13" x14ac:dyDescent="0.2"/>
    <row r="50" spans="104:116" ht="13" x14ac:dyDescent="0.2">
      <c r="CZ50" s="262"/>
      <c r="DA50" s="262"/>
      <c r="DB50" s="262"/>
      <c r="DC50" s="262"/>
      <c r="DD50" s="262"/>
      <c r="DE50" s="262"/>
      <c r="DF50" s="262"/>
      <c r="DG50" s="262"/>
      <c r="DH50" s="262"/>
      <c r="DI50" s="262"/>
      <c r="DJ50" s="262"/>
      <c r="DK50" s="262"/>
      <c r="DL50" s="262"/>
    </row>
    <row r="51" spans="104:116" ht="13" x14ac:dyDescent="0.2"/>
    <row r="52" spans="104:116" ht="13" x14ac:dyDescent="0.2"/>
    <row r="53" spans="104:116" ht="13" x14ac:dyDescent="0.2">
      <c r="DL53" s="26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2"/>
      <c r="DD67" s="262"/>
      <c r="DE67" s="262"/>
      <c r="DF67" s="262"/>
      <c r="DG67" s="262"/>
      <c r="DH67" s="262"/>
      <c r="DI67" s="262"/>
      <c r="DJ67" s="262"/>
      <c r="DK67" s="262"/>
      <c r="DL67" s="26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DBD9mnxBmKQI9WsvCFPwQc7RSUXshfU+98UYVW54/RcMMe+Pw9+2pgHBoWY3Up18wRz3d5Fn2UiTAG8outrchA==" saltValue="EpvfO1zStadvajaiIXRFK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53125" style="264" customWidth="1"/>
    <col min="37" max="44" width="17" style="264" customWidth="1"/>
    <col min="45" max="45" width="6.08984375" style="271" customWidth="1"/>
    <col min="46" max="46" width="3" style="269" customWidth="1"/>
    <col min="47" max="47" width="19.08984375" style="264" hidden="1" customWidth="1"/>
    <col min="48" max="52" width="12.6328125" style="264" hidden="1" customWidth="1"/>
    <col min="53" max="16384" width="8.6328125" style="264" hidden="1"/>
  </cols>
  <sheetData>
    <row r="1" spans="1:46" ht="13" x14ac:dyDescent="0.2">
      <c r="AS1" s="265"/>
      <c r="AT1" s="265"/>
    </row>
    <row r="2" spans="1:46" ht="13" x14ac:dyDescent="0.2">
      <c r="AS2" s="265"/>
      <c r="AT2" s="265"/>
    </row>
    <row r="3" spans="1:46" ht="13" x14ac:dyDescent="0.2">
      <c r="AS3" s="265"/>
      <c r="AT3" s="265"/>
    </row>
    <row r="4" spans="1:46" ht="13" x14ac:dyDescent="0.2">
      <c r="AS4" s="265"/>
      <c r="AT4" s="265"/>
    </row>
    <row r="5" spans="1:46" ht="16.5" x14ac:dyDescent="0.2">
      <c r="A5" s="266" t="s">
        <v>505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506</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507</v>
      </c>
      <c r="AP7" s="275"/>
      <c r="AQ7" s="276" t="s">
        <v>508</v>
      </c>
      <c r="AR7" s="277"/>
    </row>
    <row r="8" spans="1:46" ht="13"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509</v>
      </c>
      <c r="AQ8" s="282" t="s">
        <v>510</v>
      </c>
      <c r="AR8" s="283" t="s">
        <v>511</v>
      </c>
    </row>
    <row r="9" spans="1:46" ht="13"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512</v>
      </c>
      <c r="AL9" s="1159"/>
      <c r="AM9" s="1159"/>
      <c r="AN9" s="1160"/>
      <c r="AO9" s="284">
        <v>2265779</v>
      </c>
      <c r="AP9" s="284">
        <v>100733</v>
      </c>
      <c r="AQ9" s="285">
        <v>89252</v>
      </c>
      <c r="AR9" s="286">
        <v>12.9</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513</v>
      </c>
      <c r="AL10" s="1159"/>
      <c r="AM10" s="1159"/>
      <c r="AN10" s="1160"/>
      <c r="AO10" s="287">
        <v>385995</v>
      </c>
      <c r="AP10" s="287">
        <v>17161</v>
      </c>
      <c r="AQ10" s="288">
        <v>11439</v>
      </c>
      <c r="AR10" s="289">
        <v>50</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514</v>
      </c>
      <c r="AL11" s="1159"/>
      <c r="AM11" s="1159"/>
      <c r="AN11" s="1160"/>
      <c r="AO11" s="287">
        <v>23307</v>
      </c>
      <c r="AP11" s="287">
        <v>1036</v>
      </c>
      <c r="AQ11" s="288">
        <v>869</v>
      </c>
      <c r="AR11" s="289">
        <v>19.2</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515</v>
      </c>
      <c r="AL12" s="1159"/>
      <c r="AM12" s="1159"/>
      <c r="AN12" s="1160"/>
      <c r="AO12" s="287" t="s">
        <v>516</v>
      </c>
      <c r="AP12" s="287" t="s">
        <v>516</v>
      </c>
      <c r="AQ12" s="288">
        <v>1</v>
      </c>
      <c r="AR12" s="289" t="s">
        <v>516</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517</v>
      </c>
      <c r="AL13" s="1159"/>
      <c r="AM13" s="1159"/>
      <c r="AN13" s="1160"/>
      <c r="AO13" s="287">
        <v>98689</v>
      </c>
      <c r="AP13" s="287">
        <v>4388</v>
      </c>
      <c r="AQ13" s="288">
        <v>3581</v>
      </c>
      <c r="AR13" s="289">
        <v>22.5</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518</v>
      </c>
      <c r="AL14" s="1159"/>
      <c r="AM14" s="1159"/>
      <c r="AN14" s="1160"/>
      <c r="AO14" s="287">
        <v>29376</v>
      </c>
      <c r="AP14" s="287">
        <v>1306</v>
      </c>
      <c r="AQ14" s="288">
        <v>1527</v>
      </c>
      <c r="AR14" s="289">
        <v>-14.5</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519</v>
      </c>
      <c r="AL15" s="1162"/>
      <c r="AM15" s="1162"/>
      <c r="AN15" s="1163"/>
      <c r="AO15" s="287">
        <v>-171802</v>
      </c>
      <c r="AP15" s="287">
        <v>-7638</v>
      </c>
      <c r="AQ15" s="288">
        <v>-6588</v>
      </c>
      <c r="AR15" s="289">
        <v>15.9</v>
      </c>
    </row>
    <row r="16" spans="1:46" ht="13"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192</v>
      </c>
      <c r="AL16" s="1162"/>
      <c r="AM16" s="1162"/>
      <c r="AN16" s="1163"/>
      <c r="AO16" s="287">
        <v>2631344</v>
      </c>
      <c r="AP16" s="287">
        <v>116985</v>
      </c>
      <c r="AQ16" s="288">
        <v>100080</v>
      </c>
      <c r="AR16" s="289">
        <v>16.899999999999999</v>
      </c>
    </row>
    <row r="17" spans="1:46" ht="13"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520</v>
      </c>
      <c r="AL19" s="265"/>
      <c r="AM19" s="265"/>
      <c r="AN19" s="265"/>
      <c r="AO19" s="265"/>
      <c r="AP19" s="265"/>
      <c r="AQ19" s="265"/>
      <c r="AR19" s="265"/>
    </row>
    <row r="20" spans="1:46" ht="13"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521</v>
      </c>
      <c r="AP20" s="296" t="s">
        <v>522</v>
      </c>
      <c r="AQ20" s="297" t="s">
        <v>523</v>
      </c>
      <c r="AR20" s="298"/>
    </row>
    <row r="21" spans="1:46" s="304" customFormat="1" ht="13"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524</v>
      </c>
      <c r="AL21" s="1165"/>
      <c r="AM21" s="1165"/>
      <c r="AN21" s="1166"/>
      <c r="AO21" s="300">
        <v>10.23</v>
      </c>
      <c r="AP21" s="301">
        <v>9.0299999999999994</v>
      </c>
      <c r="AQ21" s="302">
        <v>1.2</v>
      </c>
      <c r="AR21" s="270"/>
      <c r="AS21" s="303"/>
      <c r="AT21" s="299"/>
    </row>
    <row r="22" spans="1:46" s="304" customFormat="1" ht="13"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525</v>
      </c>
      <c r="AL22" s="1165"/>
      <c r="AM22" s="1165"/>
      <c r="AN22" s="1166"/>
      <c r="AO22" s="305">
        <v>98.7</v>
      </c>
      <c r="AP22" s="306">
        <v>97.7</v>
      </c>
      <c r="AQ22" s="307">
        <v>1</v>
      </c>
      <c r="AR22" s="291"/>
      <c r="AS22" s="303"/>
      <c r="AT22" s="299"/>
    </row>
    <row r="23" spans="1:46" s="304" customFormat="1" ht="13"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 x14ac:dyDescent="0.2">
      <c r="A26" s="1157" t="s">
        <v>526</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ht="13" x14ac:dyDescent="0.2">
      <c r="A27" s="312"/>
      <c r="AO27" s="265"/>
      <c r="AP27" s="265"/>
      <c r="AQ27" s="265"/>
      <c r="AR27" s="265"/>
      <c r="AS27" s="265"/>
      <c r="AT27" s="265"/>
    </row>
    <row r="28" spans="1:46" ht="16.5" x14ac:dyDescent="0.2">
      <c r="A28" s="266" t="s">
        <v>527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528</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507</v>
      </c>
      <c r="AP30" s="275"/>
      <c r="AQ30" s="276" t="s">
        <v>508</v>
      </c>
      <c r="AR30" s="277"/>
    </row>
    <row r="31" spans="1:46" ht="13"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509</v>
      </c>
      <c r="AQ31" s="282" t="s">
        <v>510</v>
      </c>
      <c r="AR31" s="283" t="s">
        <v>511</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529</v>
      </c>
      <c r="AL32" s="1149"/>
      <c r="AM32" s="1149"/>
      <c r="AN32" s="1150"/>
      <c r="AO32" s="315">
        <v>2122861</v>
      </c>
      <c r="AP32" s="315">
        <v>94379</v>
      </c>
      <c r="AQ32" s="316">
        <v>56817</v>
      </c>
      <c r="AR32" s="317">
        <v>66.099999999999994</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530</v>
      </c>
      <c r="AL33" s="1149"/>
      <c r="AM33" s="1149"/>
      <c r="AN33" s="1150"/>
      <c r="AO33" s="315" t="s">
        <v>516</v>
      </c>
      <c r="AP33" s="315" t="s">
        <v>516</v>
      </c>
      <c r="AQ33" s="316" t="s">
        <v>516</v>
      </c>
      <c r="AR33" s="317" t="s">
        <v>516</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531</v>
      </c>
      <c r="AL34" s="1149"/>
      <c r="AM34" s="1149"/>
      <c r="AN34" s="1150"/>
      <c r="AO34" s="315" t="s">
        <v>516</v>
      </c>
      <c r="AP34" s="315" t="s">
        <v>516</v>
      </c>
      <c r="AQ34" s="316">
        <v>1</v>
      </c>
      <c r="AR34" s="317" t="s">
        <v>516</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532</v>
      </c>
      <c r="AL35" s="1149"/>
      <c r="AM35" s="1149"/>
      <c r="AN35" s="1150"/>
      <c r="AO35" s="315">
        <v>473742</v>
      </c>
      <c r="AP35" s="315">
        <v>21062</v>
      </c>
      <c r="AQ35" s="316">
        <v>14495</v>
      </c>
      <c r="AR35" s="317">
        <v>45.3</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533</v>
      </c>
      <c r="AL36" s="1149"/>
      <c r="AM36" s="1149"/>
      <c r="AN36" s="1150"/>
      <c r="AO36" s="315">
        <v>101654</v>
      </c>
      <c r="AP36" s="315">
        <v>4519</v>
      </c>
      <c r="AQ36" s="316">
        <v>2703</v>
      </c>
      <c r="AR36" s="317">
        <v>67.2</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534</v>
      </c>
      <c r="AL37" s="1149"/>
      <c r="AM37" s="1149"/>
      <c r="AN37" s="1150"/>
      <c r="AO37" s="315">
        <v>11719</v>
      </c>
      <c r="AP37" s="315">
        <v>521</v>
      </c>
      <c r="AQ37" s="316">
        <v>273</v>
      </c>
      <c r="AR37" s="317">
        <v>90.8</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535</v>
      </c>
      <c r="AL38" s="1152"/>
      <c r="AM38" s="1152"/>
      <c r="AN38" s="1153"/>
      <c r="AO38" s="318" t="s">
        <v>516</v>
      </c>
      <c r="AP38" s="318" t="s">
        <v>516</v>
      </c>
      <c r="AQ38" s="319">
        <v>2</v>
      </c>
      <c r="AR38" s="307" t="s">
        <v>516</v>
      </c>
      <c r="AS38" s="314"/>
    </row>
    <row r="39" spans="1:46" ht="13"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536</v>
      </c>
      <c r="AL39" s="1152"/>
      <c r="AM39" s="1152"/>
      <c r="AN39" s="1153"/>
      <c r="AO39" s="315">
        <v>-84834</v>
      </c>
      <c r="AP39" s="315">
        <v>-3772</v>
      </c>
      <c r="AQ39" s="316">
        <v>-4629</v>
      </c>
      <c r="AR39" s="317">
        <v>-18.5</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537</v>
      </c>
      <c r="AL40" s="1149"/>
      <c r="AM40" s="1149"/>
      <c r="AN40" s="1150"/>
      <c r="AO40" s="315">
        <v>-1767180</v>
      </c>
      <c r="AP40" s="315">
        <v>-78566</v>
      </c>
      <c r="AQ40" s="316">
        <v>-48266</v>
      </c>
      <c r="AR40" s="317">
        <v>62.8</v>
      </c>
      <c r="AS40" s="314"/>
    </row>
    <row r="41" spans="1:46" ht="13"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307</v>
      </c>
      <c r="AL41" s="1155"/>
      <c r="AM41" s="1155"/>
      <c r="AN41" s="1156"/>
      <c r="AO41" s="315">
        <v>857962</v>
      </c>
      <c r="AP41" s="315">
        <v>38144</v>
      </c>
      <c r="AQ41" s="316">
        <v>21396</v>
      </c>
      <c r="AR41" s="317">
        <v>78.3</v>
      </c>
      <c r="AS41" s="314"/>
    </row>
    <row r="42" spans="1:46" ht="13"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538</v>
      </c>
      <c r="AL42" s="265"/>
      <c r="AM42" s="265"/>
      <c r="AN42" s="265"/>
      <c r="AO42" s="265"/>
      <c r="AP42" s="265"/>
      <c r="AQ42" s="291"/>
      <c r="AR42" s="291"/>
      <c r="AS42" s="314"/>
    </row>
    <row r="43" spans="1:46" ht="13"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539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540</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507</v>
      </c>
      <c r="AN49" s="1143" t="s">
        <v>541</v>
      </c>
      <c r="AO49" s="1144"/>
      <c r="AP49" s="1144"/>
      <c r="AQ49" s="1144"/>
      <c r="AR49" s="1145"/>
    </row>
    <row r="50" spans="1:44" ht="13"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542</v>
      </c>
      <c r="AO50" s="332" t="s">
        <v>543</v>
      </c>
      <c r="AP50" s="333" t="s">
        <v>544</v>
      </c>
      <c r="AQ50" s="334" t="s">
        <v>545</v>
      </c>
      <c r="AR50" s="335" t="s">
        <v>546</v>
      </c>
    </row>
    <row r="51" spans="1:44" ht="13"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547</v>
      </c>
      <c r="AL51" s="328"/>
      <c r="AM51" s="336">
        <v>1328686</v>
      </c>
      <c r="AN51" s="337">
        <v>55491</v>
      </c>
      <c r="AO51" s="338">
        <v>-28.1</v>
      </c>
      <c r="AP51" s="339">
        <v>72656</v>
      </c>
      <c r="AQ51" s="340">
        <v>8.5</v>
      </c>
      <c r="AR51" s="341">
        <v>-36.6</v>
      </c>
    </row>
    <row r="52" spans="1:44" ht="13"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548</v>
      </c>
      <c r="AM52" s="344">
        <v>409001</v>
      </c>
      <c r="AN52" s="345">
        <v>17082</v>
      </c>
      <c r="AO52" s="346">
        <v>-46</v>
      </c>
      <c r="AP52" s="347">
        <v>36448</v>
      </c>
      <c r="AQ52" s="348">
        <v>-2.2999999999999998</v>
      </c>
      <c r="AR52" s="349">
        <v>-43.7</v>
      </c>
    </row>
    <row r="53" spans="1:44" ht="13"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549</v>
      </c>
      <c r="AL53" s="328"/>
      <c r="AM53" s="336">
        <v>1085173</v>
      </c>
      <c r="AN53" s="337">
        <v>45858</v>
      </c>
      <c r="AO53" s="338">
        <v>-17.399999999999999</v>
      </c>
      <c r="AP53" s="339">
        <v>65080</v>
      </c>
      <c r="AQ53" s="340">
        <v>-10.4</v>
      </c>
      <c r="AR53" s="341">
        <v>-7</v>
      </c>
    </row>
    <row r="54" spans="1:44" ht="13"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548</v>
      </c>
      <c r="AM54" s="344">
        <v>549176</v>
      </c>
      <c r="AN54" s="345">
        <v>23207</v>
      </c>
      <c r="AO54" s="346">
        <v>35.9</v>
      </c>
      <c r="AP54" s="347">
        <v>38201</v>
      </c>
      <c r="AQ54" s="348">
        <v>4.8</v>
      </c>
      <c r="AR54" s="349">
        <v>31.1</v>
      </c>
    </row>
    <row r="55" spans="1:44" ht="13"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550</v>
      </c>
      <c r="AL55" s="328"/>
      <c r="AM55" s="336">
        <v>2340738</v>
      </c>
      <c r="AN55" s="337">
        <v>99852</v>
      </c>
      <c r="AO55" s="338">
        <v>117.7</v>
      </c>
      <c r="AP55" s="339">
        <v>79288</v>
      </c>
      <c r="AQ55" s="340">
        <v>21.8</v>
      </c>
      <c r="AR55" s="341">
        <v>95.9</v>
      </c>
    </row>
    <row r="56" spans="1:44" ht="13"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548</v>
      </c>
      <c r="AM56" s="344">
        <v>1516600</v>
      </c>
      <c r="AN56" s="345">
        <v>64696</v>
      </c>
      <c r="AO56" s="346">
        <v>178.8</v>
      </c>
      <c r="AP56" s="347">
        <v>41870</v>
      </c>
      <c r="AQ56" s="348">
        <v>9.6</v>
      </c>
      <c r="AR56" s="349">
        <v>169.2</v>
      </c>
    </row>
    <row r="57" spans="1:44" ht="13"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551</v>
      </c>
      <c r="AL57" s="328"/>
      <c r="AM57" s="336">
        <v>3032974</v>
      </c>
      <c r="AN57" s="337">
        <v>131840</v>
      </c>
      <c r="AO57" s="338">
        <v>32</v>
      </c>
      <c r="AP57" s="339">
        <v>84962</v>
      </c>
      <c r="AQ57" s="340">
        <v>7.2</v>
      </c>
      <c r="AR57" s="341">
        <v>24.8</v>
      </c>
    </row>
    <row r="58" spans="1:44" ht="13"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548</v>
      </c>
      <c r="AM58" s="344">
        <v>2259859</v>
      </c>
      <c r="AN58" s="345">
        <v>98233</v>
      </c>
      <c r="AO58" s="346">
        <v>51.8</v>
      </c>
      <c r="AP58" s="347">
        <v>42793</v>
      </c>
      <c r="AQ58" s="348">
        <v>2.2000000000000002</v>
      </c>
      <c r="AR58" s="349">
        <v>49.6</v>
      </c>
    </row>
    <row r="59" spans="1:44" ht="13"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552</v>
      </c>
      <c r="AL59" s="328"/>
      <c r="AM59" s="336">
        <v>1798419</v>
      </c>
      <c r="AN59" s="337">
        <v>79955</v>
      </c>
      <c r="AO59" s="338">
        <v>-39.4</v>
      </c>
      <c r="AP59" s="339">
        <v>71279</v>
      </c>
      <c r="AQ59" s="340">
        <v>-16.100000000000001</v>
      </c>
      <c r="AR59" s="341">
        <v>-23.3</v>
      </c>
    </row>
    <row r="60" spans="1:44" ht="13"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548</v>
      </c>
      <c r="AM60" s="344">
        <v>428906</v>
      </c>
      <c r="AN60" s="345">
        <v>19068</v>
      </c>
      <c r="AO60" s="346">
        <v>-80.599999999999994</v>
      </c>
      <c r="AP60" s="347">
        <v>36731</v>
      </c>
      <c r="AQ60" s="348">
        <v>-14.2</v>
      </c>
      <c r="AR60" s="349">
        <v>-66.400000000000006</v>
      </c>
    </row>
    <row r="61" spans="1:44" ht="13"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553</v>
      </c>
      <c r="AL61" s="350"/>
      <c r="AM61" s="351">
        <v>1917198</v>
      </c>
      <c r="AN61" s="352">
        <v>82599</v>
      </c>
      <c r="AO61" s="353">
        <v>13</v>
      </c>
      <c r="AP61" s="354">
        <v>74653</v>
      </c>
      <c r="AQ61" s="355">
        <v>2.2000000000000002</v>
      </c>
      <c r="AR61" s="341">
        <v>10.8</v>
      </c>
    </row>
    <row r="62" spans="1:44" ht="13"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548</v>
      </c>
      <c r="AM62" s="344">
        <v>1032708</v>
      </c>
      <c r="AN62" s="345">
        <v>44457</v>
      </c>
      <c r="AO62" s="346">
        <v>28</v>
      </c>
      <c r="AP62" s="347">
        <v>39209</v>
      </c>
      <c r="AQ62" s="348">
        <v>0</v>
      </c>
      <c r="AR62" s="349">
        <v>28</v>
      </c>
    </row>
    <row r="63" spans="1:44" ht="13"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 hidden="1" x14ac:dyDescent="0.2">
      <c r="AK70" s="265"/>
      <c r="AL70" s="265"/>
      <c r="AM70" s="265"/>
      <c r="AN70" s="265"/>
      <c r="AO70" s="265"/>
      <c r="AP70" s="265"/>
      <c r="AQ70" s="265"/>
      <c r="AR70" s="265"/>
    </row>
    <row r="71" spans="1:46" ht="13" hidden="1" x14ac:dyDescent="0.2">
      <c r="AK71" s="265"/>
      <c r="AL71" s="265"/>
      <c r="AM71" s="265"/>
      <c r="AN71" s="265"/>
      <c r="AO71" s="265"/>
      <c r="AP71" s="265"/>
      <c r="AQ71" s="265"/>
      <c r="AR71" s="265"/>
    </row>
    <row r="72" spans="1:46" ht="13" hidden="1" x14ac:dyDescent="0.2">
      <c r="AK72" s="265"/>
      <c r="AL72" s="265"/>
      <c r="AM72" s="265"/>
      <c r="AN72" s="265"/>
      <c r="AO72" s="265"/>
      <c r="AP72" s="265"/>
      <c r="AQ72" s="265"/>
      <c r="AR72" s="265"/>
    </row>
    <row r="73" spans="1:46" ht="13" hidden="1" x14ac:dyDescent="0.2">
      <c r="AK73" s="265"/>
      <c r="AL73" s="265"/>
      <c r="AM73" s="265"/>
      <c r="AN73" s="265"/>
      <c r="AO73" s="265"/>
      <c r="AP73" s="265"/>
      <c r="AQ73" s="265"/>
      <c r="AR73" s="265"/>
    </row>
  </sheetData>
  <sheetProtection algorithmName="SHA-512" hashValue="8wvQfy2KZcjhHI2syOxZFfGgdoLLeUB8mk80lD6JgmvpB8MXg/RbO+w3ejhc3DSUrtVSmpq2aRhYAoeLLRWUMw==" saltValue="7wwcDPW9mUmLIMOIr25dc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copies="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 x14ac:dyDescent="0.2">
      <c r="B2" s="262"/>
      <c r="DG2" s="262"/>
    </row>
    <row r="3" spans="2:125" ht="13"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 x14ac:dyDescent="0.2"/>
    <row r="5" spans="2:125" ht="13" x14ac:dyDescent="0.2"/>
    <row r="6" spans="2:125" ht="13" x14ac:dyDescent="0.2"/>
    <row r="7" spans="2:125" ht="13" x14ac:dyDescent="0.2"/>
    <row r="8" spans="2:125" ht="13" x14ac:dyDescent="0.2"/>
    <row r="9" spans="2:125" ht="13" x14ac:dyDescent="0.2">
      <c r="DU9" s="26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2"/>
    </row>
    <row r="18" spans="125:125" ht="13" x14ac:dyDescent="0.2"/>
    <row r="19" spans="125:125" ht="13" x14ac:dyDescent="0.2"/>
    <row r="20" spans="125:125" ht="13" x14ac:dyDescent="0.2">
      <c r="DU20" s="262"/>
    </row>
    <row r="21" spans="125:125" ht="13" x14ac:dyDescent="0.2">
      <c r="DU21" s="26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2"/>
    </row>
    <row r="29" spans="125:125" ht="13" x14ac:dyDescent="0.2"/>
    <row r="30" spans="125:125" ht="13" x14ac:dyDescent="0.2"/>
    <row r="31" spans="125:125" ht="13" x14ac:dyDescent="0.2"/>
    <row r="32" spans="125:125" ht="13" x14ac:dyDescent="0.2"/>
    <row r="33" spans="2:125" ht="13" x14ac:dyDescent="0.2">
      <c r="B33" s="262"/>
      <c r="G33" s="262"/>
      <c r="I33" s="262"/>
    </row>
    <row r="34" spans="2:125" ht="13" x14ac:dyDescent="0.2">
      <c r="C34" s="262"/>
      <c r="P34" s="262"/>
      <c r="DE34" s="262"/>
      <c r="DH34" s="262"/>
    </row>
    <row r="35" spans="2:125" ht="13" x14ac:dyDescent="0.2">
      <c r="D35" s="262"/>
      <c r="E35" s="262"/>
      <c r="DG35" s="262"/>
      <c r="DJ35" s="262"/>
      <c r="DP35" s="262"/>
      <c r="DQ35" s="262"/>
      <c r="DR35" s="262"/>
      <c r="DS35" s="262"/>
      <c r="DT35" s="262"/>
      <c r="DU35" s="262"/>
    </row>
    <row r="36" spans="2:125" ht="13"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 x14ac:dyDescent="0.2">
      <c r="DU37" s="262"/>
    </row>
    <row r="38" spans="2:125" ht="13" x14ac:dyDescent="0.2">
      <c r="DT38" s="262"/>
      <c r="DU38" s="262"/>
    </row>
    <row r="39" spans="2:125" ht="13" x14ac:dyDescent="0.2"/>
    <row r="40" spans="2:125" ht="13" x14ac:dyDescent="0.2">
      <c r="DH40" s="262"/>
    </row>
    <row r="41" spans="2:125" ht="13" x14ac:dyDescent="0.2">
      <c r="DE41" s="262"/>
    </row>
    <row r="42" spans="2:125" ht="13" x14ac:dyDescent="0.2">
      <c r="DG42" s="262"/>
      <c r="DJ42" s="262"/>
    </row>
    <row r="43" spans="2:125" ht="13"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 x14ac:dyDescent="0.2">
      <c r="DU44" s="262"/>
    </row>
    <row r="45" spans="2:125" ht="13" x14ac:dyDescent="0.2"/>
    <row r="46" spans="2:125" ht="13" x14ac:dyDescent="0.2"/>
    <row r="47" spans="2:125" ht="13" x14ac:dyDescent="0.2"/>
    <row r="48" spans="2:125" ht="13" x14ac:dyDescent="0.2">
      <c r="DT48" s="262"/>
      <c r="DU48" s="262"/>
    </row>
    <row r="49" spans="120:125" ht="13" x14ac:dyDescent="0.2">
      <c r="DU49" s="262"/>
    </row>
    <row r="50" spans="120:125" ht="13" x14ac:dyDescent="0.2">
      <c r="DU50" s="262"/>
    </row>
    <row r="51" spans="120:125" ht="13" x14ac:dyDescent="0.2">
      <c r="DP51" s="262"/>
      <c r="DQ51" s="262"/>
      <c r="DR51" s="262"/>
      <c r="DS51" s="262"/>
      <c r="DT51" s="262"/>
      <c r="DU51" s="262"/>
    </row>
    <row r="52" spans="120:125" ht="13" x14ac:dyDescent="0.2"/>
    <row r="53" spans="120:125" ht="13" x14ac:dyDescent="0.2"/>
    <row r="54" spans="120:125" ht="13" x14ac:dyDescent="0.2">
      <c r="DU54" s="262"/>
    </row>
    <row r="55" spans="120:125" ht="13" x14ac:dyDescent="0.2"/>
    <row r="56" spans="120:125" ht="13" x14ac:dyDescent="0.2"/>
    <row r="57" spans="120:125" ht="13" x14ac:dyDescent="0.2"/>
    <row r="58" spans="120:125" ht="13" x14ac:dyDescent="0.2">
      <c r="DU58" s="262"/>
    </row>
    <row r="59" spans="120:125" ht="13" x14ac:dyDescent="0.2"/>
    <row r="60" spans="120:125" ht="13" x14ac:dyDescent="0.2"/>
    <row r="61" spans="120:125" ht="13" x14ac:dyDescent="0.2"/>
    <row r="62" spans="120:125" ht="13" x14ac:dyDescent="0.2"/>
    <row r="63" spans="120:125" ht="13" x14ac:dyDescent="0.2">
      <c r="DU63" s="262"/>
    </row>
    <row r="64" spans="120:125" ht="13" x14ac:dyDescent="0.2">
      <c r="DT64" s="262"/>
      <c r="DU64" s="262"/>
    </row>
    <row r="65" spans="123:125" ht="13" x14ac:dyDescent="0.2"/>
    <row r="66" spans="123:125" ht="13" x14ac:dyDescent="0.2"/>
    <row r="67" spans="123:125" ht="13" x14ac:dyDescent="0.2"/>
    <row r="68" spans="123:125" ht="13" x14ac:dyDescent="0.2"/>
    <row r="69" spans="123:125" ht="13" x14ac:dyDescent="0.2">
      <c r="DS69" s="262"/>
      <c r="DT69" s="262"/>
      <c r="DU69" s="26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2"/>
    </row>
    <row r="83" spans="116:125" ht="13" x14ac:dyDescent="0.2">
      <c r="DM83" s="262"/>
      <c r="DN83" s="262"/>
      <c r="DO83" s="262"/>
      <c r="DP83" s="262"/>
      <c r="DQ83" s="262"/>
      <c r="DR83" s="262"/>
      <c r="DS83" s="262"/>
      <c r="DT83" s="262"/>
      <c r="DU83" s="262"/>
    </row>
    <row r="84" spans="116:125" ht="13" x14ac:dyDescent="0.2"/>
    <row r="85" spans="116:125" ht="13" x14ac:dyDescent="0.2"/>
    <row r="86" spans="116:125" ht="13" x14ac:dyDescent="0.2"/>
    <row r="87" spans="116:125" ht="13" x14ac:dyDescent="0.2"/>
    <row r="88" spans="116:125" ht="13" x14ac:dyDescent="0.2">
      <c r="DU88" s="26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555</v>
      </c>
    </row>
    <row r="120" spans="125:125" ht="13.5" hidden="1" customHeight="1" x14ac:dyDescent="0.2"/>
    <row r="121" spans="125:125" ht="13.5" hidden="1" customHeight="1" x14ac:dyDescent="0.2">
      <c r="DU121" s="262"/>
    </row>
  </sheetData>
  <sheetProtection algorithmName="SHA-512" hashValue="IkFrXIYE6p2wIaxzfPJ9EH34NUjFyo5J66kN9E7mdnFBWY8fTIGnmmJI1OMYp+JFFNNYnqsrpwpxTkWjbjUjHA==" saltValue="ftd9dTcZHzN95I4gyINZS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 x14ac:dyDescent="0.2">
      <c r="B2" s="262"/>
      <c r="T2" s="262"/>
    </row>
    <row r="3" spans="1:125" ht="13"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2"/>
      <c r="G33" s="262"/>
      <c r="I33" s="262"/>
    </row>
    <row r="34" spans="2:125" ht="13" x14ac:dyDescent="0.2">
      <c r="C34" s="262"/>
      <c r="P34" s="262"/>
      <c r="R34" s="262"/>
      <c r="U34" s="262"/>
    </row>
    <row r="35" spans="2:125" ht="13"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 x14ac:dyDescent="0.2">
      <c r="F36" s="262"/>
      <c r="H36" s="262"/>
      <c r="J36" s="262"/>
      <c r="K36" s="262"/>
      <c r="L36" s="262"/>
      <c r="M36" s="262"/>
      <c r="N36" s="262"/>
      <c r="O36" s="262"/>
      <c r="Q36" s="262"/>
      <c r="S36" s="262"/>
      <c r="V36" s="262"/>
    </row>
    <row r="37" spans="2:125" ht="13" x14ac:dyDescent="0.2"/>
    <row r="38" spans="2:125" ht="13" x14ac:dyDescent="0.2"/>
    <row r="39" spans="2:125" ht="13" x14ac:dyDescent="0.2"/>
    <row r="40" spans="2:125" ht="13" x14ac:dyDescent="0.2">
      <c r="U40" s="262"/>
    </row>
    <row r="41" spans="2:125" ht="13" x14ac:dyDescent="0.2">
      <c r="R41" s="262"/>
    </row>
    <row r="42" spans="2:125" ht="13"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 x14ac:dyDescent="0.2">
      <c r="Q43" s="262"/>
      <c r="S43" s="262"/>
      <c r="V43" s="26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556</v>
      </c>
    </row>
  </sheetData>
  <sheetProtection algorithmName="SHA-512" hashValue="4ZThwyN+L/BrdLF+7dFnssUI0TBcEZ9LJy1LANSY8Hc9gfr4fgfKNPwDgrga6BpTxnt6PXrjGX/PS6HhkFViXg==" saltValue="1Eel/oKkzQwUdjbNI7Wgw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557</v>
      </c>
      <c r="G46" s="8" t="s">
        <v>558</v>
      </c>
      <c r="H46" s="8" t="s">
        <v>559</v>
      </c>
      <c r="I46" s="8" t="s">
        <v>560</v>
      </c>
      <c r="J46" s="9" t="s">
        <v>561</v>
      </c>
    </row>
    <row r="47" spans="2:10" ht="57.75" customHeight="1" x14ac:dyDescent="0.2">
      <c r="B47" s="10"/>
      <c r="C47" s="1167" t="s">
        <v>3</v>
      </c>
      <c r="D47" s="1167"/>
      <c r="E47" s="1168"/>
      <c r="F47" s="11">
        <v>7.23</v>
      </c>
      <c r="G47" s="12">
        <v>7.32</v>
      </c>
      <c r="H47" s="12">
        <v>7.37</v>
      </c>
      <c r="I47" s="12">
        <v>7.16</v>
      </c>
      <c r="J47" s="13">
        <v>6.91</v>
      </c>
    </row>
    <row r="48" spans="2:10" ht="57.75" customHeight="1" x14ac:dyDescent="0.2">
      <c r="B48" s="14"/>
      <c r="C48" s="1169" t="s">
        <v>4</v>
      </c>
      <c r="D48" s="1169"/>
      <c r="E48" s="1170"/>
      <c r="F48" s="15">
        <v>5.69</v>
      </c>
      <c r="G48" s="16">
        <v>5.97</v>
      </c>
      <c r="H48" s="16">
        <v>3.9</v>
      </c>
      <c r="I48" s="16">
        <v>6.19</v>
      </c>
      <c r="J48" s="17">
        <v>6.82</v>
      </c>
    </row>
    <row r="49" spans="2:10" ht="57.75" customHeight="1" thickBot="1" x14ac:dyDescent="0.25">
      <c r="B49" s="18"/>
      <c r="C49" s="1171" t="s">
        <v>5</v>
      </c>
      <c r="D49" s="1171"/>
      <c r="E49" s="1172"/>
      <c r="F49" s="19">
        <v>1.39</v>
      </c>
      <c r="G49" s="20">
        <v>0.22</v>
      </c>
      <c r="H49" s="20">
        <v>8.73</v>
      </c>
      <c r="I49" s="20">
        <v>2.4</v>
      </c>
      <c r="J49" s="21">
        <v>12.48</v>
      </c>
    </row>
    <row r="50" spans="2:10" ht="13" x14ac:dyDescent="0.2"/>
  </sheetData>
  <sheetProtection algorithmName="SHA-512" hashValue="GPR+s/R8OKBWQvU92U9dFaIt+EnAD8Xt8fO2r9F4d49aaCG76PkH2LOWvoEqZble//MvVeqS60+bZCBrZ661CQ==" saltValue="77loVO3E82L0BMOWoDk/h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中野　景太</cp:lastModifiedBy>
  <cp:lastPrinted>2023-03-17T05:18:20Z</cp:lastPrinted>
  <dcterms:created xsi:type="dcterms:W3CDTF">2023-02-20T06:34:30Z</dcterms:created>
  <dcterms:modified xsi:type="dcterms:W3CDTF">2023-10-17T09:29:43Z</dcterms:modified>
  <cp:category/>
</cp:coreProperties>
</file>