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財政課（課長補佐）\12 その他業務\県報告\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<sst xmlns="http://schemas.openxmlformats.org/spreadsheetml/2006/main" count="1104" uniqueCount="628">
  <si>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</si>
  <si>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</si>
  <si>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</si>
  <si>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</si>
  <si>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</si>
  <si>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</si>
  <si>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</si>
  <si>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</si>
  <si>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</si>
  <si>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</si>
  <si>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</si>
  <si>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</si>
  <si>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</si>
  <si>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</si>
  <si>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</si>
  <si>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</si>
  <si>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</si>
  <si>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</si>
  <si>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</si>
  <si>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</si>
  <si>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</si>
  <si>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</si>
  <si>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</si>
  <si>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</si>
  <si>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</si>
  <si>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</si>
  <si>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</si>
  <si>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</si>
  <si>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</si>
  <si>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</si>
  <si>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</si>
  <si>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</si>
  <si>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</si>
  <si>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</si>
  <si>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</si>
  <si>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</si>
  <si>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</si>
  <si>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</si>
  <si>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</si>
  <si>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</si>
  <si>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</si>
  <si>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</si>
  <si>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</si>
  <si>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</si>
  <si>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</si>
  <si>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</si>
  <si>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</si>
  <si>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</si>
  <si>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</si>
  <si>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</si>
  <si>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</si>
  <si>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</si>
  <si>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</si>
  <si>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</si>
  <si>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</si>
  <si>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</si>
  <si>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</si>
  <si>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</si>
  <si>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</si>
  <si>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</si>
  <si>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</si>
  <si>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</si>
  <si>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</si>
  <si>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</si>
  <si>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</si>
  <si>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</si>
  <si>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</si>
  <si>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</si>
  <si>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</si>
  <si>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</si>
  <si>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</si>
  <si>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</si>
  <si>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</si>
  <si>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</si>
  <si>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</si>
  <si>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</si>
  <si>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</si>
  <si>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</si>
  <si>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</si>
  <si>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</si>
  <si>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</si>
  <si>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</si>
  <si>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</si>
  <si>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</si>
  <si>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</si>
  <si>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</si>
  <si>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</si>
  <si>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</si>
  <si>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</si>
  <si>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</si>
  <si>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</si>
  <si>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</si>
  <si>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</si>
  <si>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</si>
  <si>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</si>
  <si>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</si>
  <si>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</si>
  <si>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</si>
  <si>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</si>
  <si>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</si>
  <si>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</si>
  <si>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</si>
  <si>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</si>
  <si>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</si>
  <si>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</si>
  <si>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</si>
  <si>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</si>
  <si>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</si>
  <si>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</si>
  <si>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</si>
  <si>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</si>
  <si>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</si>
  <si>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</si>
  <si>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</si>
  <si>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</si>
  <si>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</si>
  <si>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</si>
  <si>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</si>
  <si>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</si>
  <si>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</si>
  <si>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</si>
  <si>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</si>
  <si>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</si>
  <si>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</si>
  <si>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</si>
  <si>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</si>
  <si>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</si>
  <si>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</si>
  <si>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</si>
  <si>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</si>
  <si>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</si>
  <si>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</si>
  <si>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</si>
  <si>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</si>
  <si>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</si>
  <si>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</si>
  <si>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</si>
  <si>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</si>
  <si>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</si>
  <si>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</si>
  <si>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</si>
  <si>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</si>
  <si>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</si>
  <si>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</si>
  <si>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</si>
  <si>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</si>
  <si>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</si>
  <si>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</si>
  <si>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</si>
  <si>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</si>
  <si>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</si>
  <si>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</si>
  <si>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</si>
  <si>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</si>
  <si>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</si>
  <si>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</si>
  <si>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</si>
  <si>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</si>
  <si>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</si>
  <si>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</si>
  <si>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</si>
  <si>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</si>
  <si>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</si>
  <si>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</si>
  <si>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</si>
  <si>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</si>
  <si>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</si>
  <si>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</si>
  <si>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</si>
  <si>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</si>
  <si>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</si>
  <si>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</si>
  <si>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</si>
  <si>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</si>
  <si>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</si>
  <si>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</si>
  <si>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</si>
  <si>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</si>
  <si>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</si>
  <si>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</si>
  <si>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</si>
  <si>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</si>
  <si>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</si>
  <si>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</si>
  <si>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</si>
  <si>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</si>
  <si>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</si>
  <si>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</si>
  <si>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</si>
  <si>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</si>
  <si>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</si>
  <si>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</si>
  <si>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</si>
  <si>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</si>
  <si>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</si>
  <si>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</si>
  <si>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</si>
  <si>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</si>
  <si>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</si>
  <si>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</si>
  <si>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</si>
  <si>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</si>
  <si>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</si>
  <si>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</si>
  <si>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</si>
  <si>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</si>
  <si>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</si>
  <si>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</si>
  <si>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</si>
  <si>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</si>
  <si>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</si>
  <si>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</si>
  <si>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</si>
  <si>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</si>
  <si>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</si>
  <si>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</si>
  <si>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</si>
  <si>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</si>
  <si>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</si>
  <si>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</si>
  <si>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</si>
  <si>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</si>
  <si>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</si>
  <si>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</si>
  <si>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</si>
  <si>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</si>
  <si>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</si>
  <si>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</si>
  <si>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</si>
  <si>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</si>
  <si>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</si>
  <si>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</si>
  <si>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</si>
  <si>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</si>
  <si>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</si>
  <si>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</si>
  <si>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</si>
  <si>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</si>
  <si>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</si>
  <si>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</si>
  <si>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</si>
  <si>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</si>
  <si>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</si>
  <si>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</si>
  <si>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</si>
  <si>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</si>
  <si>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</si>
  <si>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</si>
  <si>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</si>
  <si>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</si>
  <si>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</si>
  <si>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</si>
  <si>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</si>
  <si>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</si>
  <si>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</si>
  <si>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</si>
  <si>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</si>
  <si>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</si>
  <si>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</si>
  <si>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</si>
  <si>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</si>
  <si>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</si>
  <si>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</si>
  <si>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</si>
  <si>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</si>
  <si>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</si>
  <si>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</si>
  <si>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</si>
  <si>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</si>
  <si>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</si>
  <si>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</si>
  <si>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</si>
  <si>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</si>
  <si>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</si>
  <si>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</si>
  <si>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</si>
  <si>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</si>
  <si>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</si>
  <si>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</si>
  <si>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</si>
  <si>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</si>
  <si>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</si>
  <si>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</si>
  <si>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</si>
  <si>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</si>
  <si>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</si>
  <si>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</si>
  <si>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</si>
  <si>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</si>
  <si>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</si>
  <si>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</si>
  <si>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</si>
  <si>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</si>
  <si>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</si>
  <si>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</si>
  <si>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</si>
  <si>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</si>
  <si>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</si>
  <si>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</si>
  <si>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</si>
  <si>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</si>
  <si>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</si>
  <si>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</si>
  <si>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</si>
  <si>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</si>
  <si>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</si>
  <si>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</si>
  <si>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</si>
  <si>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</si>
  <si>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</si>
  <si>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</si>
  <si>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</si>
  <si>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</si>
  <si>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</si>
  <si>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</si>
  <si>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</si>
  <si>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</si>
  <si>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</si>
  <si>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</si>
  <si>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</si>
  <si>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</si>
  <si>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</si>
  <si>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</si>
  <si>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</si>
  <si>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</si>
  <si>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</si>
  <si>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</si>
  <si>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</si>
  <si>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</si>
  <si>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</si>
  <si>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</si>
  <si>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</si>
  <si>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</si>
  <si>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</si>
  <si>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</si>
  <si>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</si>
  <si>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</si>
  <si>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</si>
  <si>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</si>
  <si>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</si>
  <si>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</si>
  <si>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</si>
  <si>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</si>
  <si>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</si>
  <si>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</si>
  <si>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</si>
  <si>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</si>
  <si>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</si>
  <si>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</si>
  <si>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</si>
  <si>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</si>
  <si>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</si>
  <si>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</si>
  <si>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</si>
  <si>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</si>
  <si>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</si>
  <si>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</si>
  <si>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</si>
  <si>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</si>
  <si>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</si>
  <si>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</si>
  <si>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</si>
  <si>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</si>
  <si>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</si>
  <si>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</si>
  <si>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</si>
  <si>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</si>
  <si>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</si>
  <si>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</si>
  <si>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</si>
  <si>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</si>
  <si>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</si>
  <si>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</si>
  <si>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</si>
  <si>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</si>
  <si>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</si>
  <si>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</si>
  <si>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</si>
  <si>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</si>
  <si>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</si>
  <si>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</si>
  <si>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</si>
  <si>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</si>
  <si>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</si>
  <si>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</si>
  <si>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</si>
  <si>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</si>
  <si>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</si>
  <si>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</si>
  <si>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</si>
  <si>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</si>
  <si>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</si>
  <si>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</si>
  <si>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</si>
  <si>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</si>
  <si>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</si>
  <si>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</si>
  <si>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</si>
  <si>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</si>
  <si>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</si>
  <si>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</si>
  <si>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</si>
  <si>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</si>
  <si>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</si>
  <si>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</si>
  <si>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</si>
  <si>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</si>
  <si>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</si>
  <si>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</si>
  <si>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</si>
  <si>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</si>
  <si>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</si>
  <si>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</si>
  <si>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</si>
  <si>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</si>
  <si>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</si>
  <si>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</si>
  <si>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</si>
  <si>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</si>
  <si>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</si>
  <si>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</si>
  <si>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</si>
  <si>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</si>
  <si>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</si>
  <si>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</si>
  <si>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</si>
  <si>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</si>
  <si>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</si>
  <si>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</si>
  <si>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</si>
  <si>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</si>
  <si>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</si>
  <si>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</si>
  <si>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</si>
  <si>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</si>
  <si>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</si>
  <si>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</si>
  <si>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</si>
  <si>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</si>
  <si>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</si>
  <si>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</si>
  <si>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</si>
  <si>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</si>
  <si>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</si>
  <si>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</si>
  <si>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</si>
  <si>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</si>
  <si>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</si>
  <si>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</si>
  <si>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</si>
  <si>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</si>
  <si>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</si>
  <si>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</si>
  <si>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</si>
  <si>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</si>
  <si>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</si>
  <si>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</si>
  <si>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</si>
  <si>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</si>
  <si>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</si>
  <si>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</si>
  <si>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</si>
  <si>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</si>
  <si>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</si>
  <si>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</si>
  <si>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</si>
  <si>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</si>
  <si>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</si>
  <si>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</si>
  <si>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</si>
  <si>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</si>
  <si>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</si>
  <si>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</si>
  <si>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</si>
  <si>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</si>
  <si>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</si>
  <si>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</si>
  <si>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</si>
  <si>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</si>
  <si>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</si>
  <si>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</si>
  <si>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</si>
  <si>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</si>
  <si>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</si>
  <si>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</si>
  <si>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</si>
  <si>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</si>
  <si>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国民健康保険施設勘定（五箇診療所）特別会計</t>
    <phoneticPr fontId="5"/>
  </si>
  <si>
    <t>(Ｆ)</t>
    <phoneticPr fontId="5"/>
  </si>
  <si>
    <t>国民健康保険施設勘定（都万診療所）特別会計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</si>
  <si>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</si>
  <si>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</si>
  <si>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</si>
  <si>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</si>
  <si>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</si>
  <si>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</si>
  <si>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</si>
  <si>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</si>
  <si>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</si>
  <si>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</si>
  <si>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</si>
  <si>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</si>
  <si>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</si>
  <si>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</si>
  <si>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</si>
  <si>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</si>
  <si>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</si>
  <si>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</si>
  <si>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</si>
  <si>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</si>
  <si>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</si>
  <si>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</si>
  <si>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</si>
  <si>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</si>
  <si>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</si>
  <si>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</si>
  <si>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</si>
  <si>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</si>
  <si>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</si>
  <si>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</si>
  <si>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</si>
  <si>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</si>
  <si>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</si>
  <si>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</si>
  <si>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</si>
  <si>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</si>
  <si>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</si>
  <si>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</si>
  <si>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</si>
  <si>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</si>
  <si>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</si>
  <si>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</si>
  <si>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</si>
  <si>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</si>
  <si>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</si>
  <si>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</si>
  <si>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</si>
  <si>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</si>
  <si>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</si>
  <si>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</si>
  <si>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</si>
  <si>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</si>
  <si>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</si>
  <si>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</si>
  <si>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</si>
  <si>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</si>
  <si>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</si>
  <si>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</si>
  <si>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</si>
  <si>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</si>
  <si>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</si>
  <si>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</si>
  <si>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</si>
  <si>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</si>
  <si>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</si>
  <si>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</si>
  <si>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</si>
  <si>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</si>
  <si>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</si>
  <si>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</si>
  <si>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</si>
  <si>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</si>
  <si>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</si>
  <si>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</si>
  <si>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</si>
  <si>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</si>
  <si>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</si>
  <si>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</si>
  <si>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</si>
  <si>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</si>
  <si>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</si>
  <si>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</si>
  <si>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</si>
  <si>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</si>
  <si>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</si>
  <si>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t>
  </si>
  <si>
    <t>▲ 0.90</t>
  </si>
  <si>
    <t>一般会計</t>
  </si>
  <si>
    <t>上水道事業会計</t>
  </si>
  <si>
    <t>国民健康保険事業勘定特別会計</t>
  </si>
  <si>
    <t>国民健康保険施設勘定（都万診療所）特別会計</t>
  </si>
  <si>
    <t>後期高齢者医療保険事業特別会計</t>
  </si>
  <si>
    <t>駐車場事業特別会計</t>
  </si>
  <si>
    <t>国民健康保険施設勘定（中村診療所）特別会計</t>
  </si>
  <si>
    <t>国民健康保険施設勘定（五箇診療所）特別会計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</si>
  <si>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</si>
  <si>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</si>
  <si>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</si>
  <si>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</si>
  <si>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</si>
  <si>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</si>
  <si>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</si>
  <si>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</si>
  <si>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6">
      <t>チイキシンコウキキン</t>
    </rPh>
    <phoneticPr fontId="18"/>
  </si>
  <si>
    <t>公共施設整備基金</t>
    <rPh sb="0" eb="8">
      <t>コウキョウシセツセイビキキン</t>
    </rPh>
    <phoneticPr fontId="2"/>
  </si>
  <si>
    <t>隠岐島油槽所整備基金</t>
    <rPh sb="0" eb="2">
      <t>オキ</t>
    </rPh>
    <rPh sb="2" eb="3">
      <t>シマ</t>
    </rPh>
    <rPh sb="3" eb="6">
      <t>ユソウショ</t>
    </rPh>
    <rPh sb="6" eb="10">
      <t>セイビキキン</t>
    </rPh>
    <phoneticPr fontId="2"/>
  </si>
  <si>
    <t>ふるさと隠岐の島応援基金</t>
    <phoneticPr fontId="5"/>
  </si>
  <si>
    <t>ふるさと創生基金</t>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</si>
  <si>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</si>
  <si>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</si>
  <si>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</si>
  <si>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</si>
  <si>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</si>
  <si>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</si>
  <si>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</si>
  <si>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</si>
  <si>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</si>
  <si>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</si>
  <si>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</si>
  <si>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</si>
  <si>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</si>
  <si>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</si>
  <si>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</si>
  <si>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</si>
  <si>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</si>
  <si>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</si>
  <si>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</si>
  <si>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</si>
  <si>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施設の老朽化に伴い年々上昇している。将来負担比率は上記で述べたように大規模事業に伴う地方債発行額の増加から、地方債残高が増えている為、数値が上昇している。これから数年間は地方債発行額が償還元金の金額を上回る見通しであるため、数値も上昇する見込み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</si>
  <si>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</si>
  <si>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</si>
  <si>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</si>
  <si>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</si>
  <si>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</si>
  <si>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</si>
  <si>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ったが、H29年度より新庁舎建設事業などの大規模事業が続いているため、将来負担比率は上昇傾向、実質公債費比率とも当面は上昇していく見込みである。</t>
    <rPh sb="227" eb="229">
      <t>トウメン</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</si>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</sst>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3AED-4D27-8DEE-DECCCAE58B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132778</c:v>
                </c:pt>
                <c:pt idx="1">
                  <c:v>158953</c:v>
                </c:pt>
                <c:pt idx="2">
                  <c:v>263724</c:v>
                </c:pt>
                <c:pt idx="3">
                  <c:v>226393</c:v>
                </c:pt>
                <c:pt idx="4">
                  <c:v>363825</c:v>
                </c:pt>
              </c:numCache>
            </c:numRef>
          </c:val>
          <c:smooth val="0"/>
          <c:extLst xmlns:c16r2="http://schemas.microsoft.com/office/drawing/2015/06/chart">
            <c:ext xmlns:c16="http://schemas.microsoft.com/office/drawing/2014/chart" uri="{C3380CC4-5D6E-409C-BE32-E72D297353CC}">
              <c16:uniqueId val="{00000001-3AED-4D27-8DEE-DECCCAE58BE8}"/>
            </c:ext>
          </c:extLst>
        </c:ser>
        <c:dLbls>
          <c:showLegendKey val="0"/>
          <c:showVal val="0"/>
          <c:showCatName val="0"/>
          <c:showSerName val="0"/>
          <c:showPercent val="0"/>
          <c:showBubbleSize val="0"/>
        </c:dLbls>
        <c:marker val="1"/>
        <c:smooth val="0"/>
        <c:axId val="512478152"/>
        <c:axId val="512470312"/>
      </c:lineChart>
      <c:catAx>
        <c:axId val="51247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470312"/>
        <c:crosses val="autoZero"/>
        <c:auto val="1"/>
        <c:lblAlgn val="ctr"/>
        <c:lblOffset val="100"/>
        <c:tickLblSkip val="1"/>
        <c:tickMarkSkip val="1"/>
        <c:noMultiLvlLbl val="0"/>
      </c:catAx>
      <c:valAx>
        <c:axId val="5124703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47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1.95</c:v>
                </c:pt>
                <c:pt idx="1">
                  <c:v>2.77</c:v>
                </c:pt>
                <c:pt idx="2">
                  <c:v>1.5</c:v>
                </c:pt>
                <c:pt idx="3">
                  <c:v>2.09</c:v>
                </c:pt>
                <c:pt idx="4">
                  <c:v>2.5099999999999998</c:v>
                </c:pt>
              </c:numCache>
            </c:numRef>
          </c:val>
          <c:extLst xmlns:c16r2="http://schemas.microsoft.com/office/drawing/2015/06/chart">
            <c:ext xmlns:c16="http://schemas.microsoft.com/office/drawing/2014/chart" uri="{C3380CC4-5D6E-409C-BE32-E72D297353CC}">
              <c16:uniqueId val="{00000000-68C0-4D78-AFA7-057920F5B1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15.21</c:v>
                </c:pt>
                <c:pt idx="1">
                  <c:v>15.55</c:v>
                </c:pt>
                <c:pt idx="2">
                  <c:v>15.33</c:v>
                </c:pt>
                <c:pt idx="3">
                  <c:v>16.510000000000002</c:v>
                </c:pt>
                <c:pt idx="4">
                  <c:v>15.89</c:v>
                </c:pt>
              </c:numCache>
            </c:numRef>
          </c:val>
          <c:extLst xmlns:c16r2="http://schemas.microsoft.com/office/drawing/2015/06/chart">
            <c:ext xmlns:c16="http://schemas.microsoft.com/office/drawing/2014/chart" uri="{C3380CC4-5D6E-409C-BE32-E72D297353CC}">
              <c16:uniqueId val="{00000001-68C0-4D78-AFA7-057920F5B17D}"/>
            </c:ext>
          </c:extLst>
        </c:ser>
        <c:dLbls>
          <c:showLegendKey val="0"/>
          <c:showVal val="0"/>
          <c:showCatName val="0"/>
          <c:showSerName val="0"/>
          <c:showPercent val="0"/>
          <c:showBubbleSize val="0"/>
        </c:dLbls>
        <c:gapWidth val="250"/>
        <c:overlap val="100"/>
        <c:axId val="512474232"/>
        <c:axId val="512486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0.78</c:v>
                </c:pt>
                <c:pt idx="2">
                  <c:v>-1.4</c:v>
                </c:pt>
                <c:pt idx="3">
                  <c:v>0.55000000000000004</c:v>
                </c:pt>
                <c:pt idx="4">
                  <c:v>-0.9</c:v>
                </c:pt>
              </c:numCache>
            </c:numRef>
          </c:val>
          <c:smooth val="0"/>
          <c:extLst xmlns:c16r2="http://schemas.microsoft.com/office/drawing/2015/06/chart">
            <c:ext xmlns:c16="http://schemas.microsoft.com/office/drawing/2014/chart" uri="{C3380CC4-5D6E-409C-BE32-E72D297353CC}">
              <c16:uniqueId val="{00000002-68C0-4D78-AFA7-057920F5B17D}"/>
            </c:ext>
          </c:extLst>
        </c:ser>
        <c:dLbls>
          <c:showLegendKey val="0"/>
          <c:showVal val="0"/>
          <c:showCatName val="0"/>
          <c:showSerName val="0"/>
          <c:showPercent val="0"/>
          <c:showBubbleSize val="0"/>
        </c:dLbls>
        <c:marker val="1"/>
        <c:smooth val="0"/>
        <c:axId val="512474232"/>
        <c:axId val="512486776"/>
      </c:lineChart>
      <c:catAx>
        <c:axId val="51247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2486776"/>
        <c:crosses val="autoZero"/>
        <c:auto val="1"/>
        <c:lblAlgn val="ctr"/>
        <c:lblOffset val="100"/>
        <c:tickLblSkip val="1"/>
        <c:tickMarkSkip val="1"/>
        <c:noMultiLvlLbl val="0"/>
      </c:catAx>
      <c:valAx>
        <c:axId val="51248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7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0.32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A0E1-43BC-8A16-DB72639433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E1-43BC-8A16-DB72639433E4}"/>
            </c:ext>
          </c:extLst>
        </c:ser>
        <c:ser>
          <c:idx val="2"/>
          <c:order val="2"/>
          <c:tx>
            <c:strRef>
              <c:f>データシート!$A$29</c:f>
              <c:strCache>
                <c:ptCount val="1"/>
                <c:pt idx="0">
                  <c:v>国民健康保険施設勘定（五箇診療所）特別会計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0E1-43BC-8A16-DB72639433E4}"/>
            </c:ext>
          </c:extLst>
        </c:ser>
        <c:ser>
          <c:idx val="3"/>
          <c:order val="3"/>
          <c:tx>
            <c:strRef>
              <c:f>データシート!$A$30</c:f>
              <c:strCache>
                <c:ptCount val="1"/>
                <c:pt idx="0">
                  <c:v>国民健康保険施設勘定（中村診療所）特別会計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A0E1-43BC-8A16-DB72639433E4}"/>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c:v>
                </c:pt>
                <c:pt idx="4">
                  <c:v>#N/A</c:v>
                </c:pt>
                <c:pt idx="5">
                  <c:v>0.03</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4-A0E1-43BC-8A16-DB72639433E4}"/>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A0E1-43BC-8A16-DB72639433E4}"/>
            </c:ext>
          </c:extLst>
        </c:ser>
        <c:ser>
          <c:idx val="6"/>
          <c:order val="6"/>
          <c:tx>
            <c:strRef>
              <c:f>データシート!$A$33</c:f>
              <c:strCache>
                <c:ptCount val="1"/>
                <c:pt idx="0">
                  <c:v>国民健康保険施設勘定（都万診療所）特別会計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6-A0E1-43BC-8A16-DB72639433E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0.63</c:v>
                </c:pt>
                <c:pt idx="4">
                  <c:v>#N/A</c:v>
                </c:pt>
                <c:pt idx="5">
                  <c:v>0.97</c:v>
                </c:pt>
                <c:pt idx="6">
                  <c:v>#N/A</c:v>
                </c:pt>
                <c:pt idx="7">
                  <c:v>0.6</c:v>
                </c:pt>
                <c:pt idx="8">
                  <c:v>#N/A</c:v>
                </c:pt>
                <c:pt idx="9">
                  <c:v>0.28999999999999998</c:v>
                </c:pt>
              </c:numCache>
            </c:numRef>
          </c:val>
          <c:extLst xmlns:c16r2="http://schemas.microsoft.com/office/drawing/2015/06/chart">
            <c:ext xmlns:c16="http://schemas.microsoft.com/office/drawing/2014/chart" uri="{C3380CC4-5D6E-409C-BE32-E72D297353CC}">
              <c16:uniqueId val="{00000007-A0E1-43BC-8A16-DB72639433E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c:v>
                </c:pt>
                <c:pt idx="2">
                  <c:v>#N/A</c:v>
                </c:pt>
                <c:pt idx="3">
                  <c:v>2.5499999999999998</c:v>
                </c:pt>
                <c:pt idx="4">
                  <c:v>#N/A</c:v>
                </c:pt>
                <c:pt idx="5">
                  <c:v>2.41</c:v>
                </c:pt>
                <c:pt idx="6">
                  <c:v>#N/A</c:v>
                </c:pt>
                <c:pt idx="7">
                  <c:v>2.33</c:v>
                </c:pt>
                <c:pt idx="8">
                  <c:v>#N/A</c:v>
                </c:pt>
                <c:pt idx="9">
                  <c:v>2.2599999999999998</c:v>
                </c:pt>
              </c:numCache>
            </c:numRef>
          </c:val>
          <c:extLst xmlns:c16r2="http://schemas.microsoft.com/office/drawing/2015/06/chart">
            <c:ext xmlns:c16="http://schemas.microsoft.com/office/drawing/2014/chart" uri="{C3380CC4-5D6E-409C-BE32-E72D297353CC}">
              <c16:uniqueId val="{00000008-A0E1-43BC-8A16-DB72639433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1.94</c:v>
                </c:pt>
                <c:pt idx="2">
                  <c:v>#N/A</c:v>
                </c:pt>
                <c:pt idx="3">
                  <c:v>2.76</c:v>
                </c:pt>
                <c:pt idx="4">
                  <c:v>#N/A</c:v>
                </c:pt>
                <c:pt idx="5">
                  <c:v>1.49</c:v>
                </c:pt>
                <c:pt idx="6">
                  <c:v>#N/A</c:v>
                </c:pt>
                <c:pt idx="7">
                  <c:v>2.0699999999999998</c:v>
                </c:pt>
                <c:pt idx="8">
                  <c:v>#N/A</c:v>
                </c:pt>
                <c:pt idx="9">
                  <c:v>2.4900000000000002</c:v>
                </c:pt>
              </c:numCache>
            </c:numRef>
          </c:val>
          <c:extLst xmlns:c16r2="http://schemas.microsoft.com/office/drawing/2015/06/chart">
            <c:ext xmlns:c16="http://schemas.microsoft.com/office/drawing/2014/chart" uri="{C3380CC4-5D6E-409C-BE32-E72D297353CC}">
              <c16:uniqueId val="{00000009-A0E1-43BC-8A16-DB72639433E4}"/>
            </c:ext>
          </c:extLst>
        </c:ser>
        <c:dLbls>
          <c:showLegendKey val="0"/>
          <c:showVal val="0"/>
          <c:showCatName val="0"/>
          <c:showSerName val="0"/>
          <c:showPercent val="0"/>
          <c:showBubbleSize val="0"/>
        </c:dLbls>
        <c:gapWidth val="150"/>
        <c:overlap val="100"/>
        <c:axId val="512484424"/>
        <c:axId val="512482072"/>
      </c:barChart>
      <c:catAx>
        <c:axId val="51248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482072"/>
        <c:crosses val="autoZero"/>
        <c:auto val="1"/>
        <c:lblAlgn val="ctr"/>
        <c:lblOffset val="100"/>
        <c:tickLblSkip val="1"/>
        <c:tickMarkSkip val="1"/>
        <c:noMultiLvlLbl val="0"/>
      </c:catAx>
      <c:valAx>
        <c:axId val="51248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84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2717</c:v>
                </c:pt>
                <c:pt idx="5">
                  <c:v>2689</c:v>
                </c:pt>
                <c:pt idx="8">
                  <c:v>2724</c:v>
                </c:pt>
                <c:pt idx="11">
                  <c:v>2580</c:v>
                </c:pt>
                <c:pt idx="14">
                  <c:v>2316</c:v>
                </c:pt>
              </c:numCache>
            </c:numRef>
          </c:val>
          <c:extLst xmlns:c16r2="http://schemas.microsoft.com/office/drawing/2015/06/chart">
            <c:ext xmlns:c16="http://schemas.microsoft.com/office/drawing/2014/chart" uri="{C3380CC4-5D6E-409C-BE32-E72D297353CC}">
              <c16:uniqueId val="{00000000-F802-4D54-A432-5E58C6337F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02-4D54-A432-5E58C6337F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9</c:v>
                </c:pt>
                <c:pt idx="6">
                  <c:v>9</c:v>
                </c:pt>
                <c:pt idx="9">
                  <c:v>5</c:v>
                </c:pt>
                <c:pt idx="12">
                  <c:v>3</c:v>
                </c:pt>
              </c:numCache>
            </c:numRef>
          </c:val>
          <c:extLst xmlns:c16r2="http://schemas.microsoft.com/office/drawing/2015/06/chart">
            <c:ext xmlns:c16="http://schemas.microsoft.com/office/drawing/2014/chart" uri="{C3380CC4-5D6E-409C-BE32-E72D297353CC}">
              <c16:uniqueId val="{00000002-F802-4D54-A432-5E58C6337F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109</c:v>
                </c:pt>
                <c:pt idx="3">
                  <c:v>105</c:v>
                </c:pt>
                <c:pt idx="6">
                  <c:v>47</c:v>
                </c:pt>
                <c:pt idx="9">
                  <c:v>65</c:v>
                </c:pt>
                <c:pt idx="12">
                  <c:v>79</c:v>
                </c:pt>
              </c:numCache>
            </c:numRef>
          </c:val>
          <c:extLst xmlns:c16r2="http://schemas.microsoft.com/office/drawing/2015/06/chart">
            <c:ext xmlns:c16="http://schemas.microsoft.com/office/drawing/2014/chart" uri="{C3380CC4-5D6E-409C-BE32-E72D297353CC}">
              <c16:uniqueId val="{00000003-F802-4D54-A432-5E58C6337F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474</c:v>
                </c:pt>
                <c:pt idx="3">
                  <c:v>461</c:v>
                </c:pt>
                <c:pt idx="6">
                  <c:v>450</c:v>
                </c:pt>
                <c:pt idx="9">
                  <c:v>478</c:v>
                </c:pt>
                <c:pt idx="12">
                  <c:v>480</c:v>
                </c:pt>
              </c:numCache>
            </c:numRef>
          </c:val>
          <c:extLst xmlns:c16r2="http://schemas.microsoft.com/office/drawing/2015/06/chart">
            <c:ext xmlns:c16="http://schemas.microsoft.com/office/drawing/2014/chart" uri="{C3380CC4-5D6E-409C-BE32-E72D297353CC}">
              <c16:uniqueId val="{00000004-F802-4D54-A432-5E58C6337F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02-4D54-A432-5E58C6337F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02-4D54-A432-5E58C6337F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2958</c:v>
                </c:pt>
                <c:pt idx="3">
                  <c:v>2867</c:v>
                </c:pt>
                <c:pt idx="6">
                  <c:v>2819</c:v>
                </c:pt>
                <c:pt idx="9">
                  <c:v>2617</c:v>
                </c:pt>
                <c:pt idx="12">
                  <c:v>2322</c:v>
                </c:pt>
              </c:numCache>
            </c:numRef>
          </c:val>
          <c:extLst xmlns:c16r2="http://schemas.microsoft.com/office/drawing/2015/06/chart">
            <c:ext xmlns:c16="http://schemas.microsoft.com/office/drawing/2014/chart" uri="{C3380CC4-5D6E-409C-BE32-E72D297353CC}">
              <c16:uniqueId val="{00000007-F802-4D54-A432-5E58C6337FC5}"/>
            </c:ext>
          </c:extLst>
        </c:ser>
        <c:dLbls>
          <c:showLegendKey val="0"/>
          <c:showVal val="0"/>
          <c:showCatName val="0"/>
          <c:showSerName val="0"/>
          <c:showPercent val="0"/>
          <c:showBubbleSize val="0"/>
        </c:dLbls>
        <c:gapWidth val="100"/>
        <c:overlap val="100"/>
        <c:axId val="512480504"/>
        <c:axId val="51248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844</c:v>
                </c:pt>
                <c:pt idx="2">
                  <c:v>#N/A</c:v>
                </c:pt>
                <c:pt idx="3">
                  <c:v>#N/A</c:v>
                </c:pt>
                <c:pt idx="4">
                  <c:v>753</c:v>
                </c:pt>
                <c:pt idx="5">
                  <c:v>#N/A</c:v>
                </c:pt>
                <c:pt idx="6">
                  <c:v>#N/A</c:v>
                </c:pt>
                <c:pt idx="7">
                  <c:v>601</c:v>
                </c:pt>
                <c:pt idx="8">
                  <c:v>#N/A</c:v>
                </c:pt>
                <c:pt idx="9">
                  <c:v>#N/A</c:v>
                </c:pt>
                <c:pt idx="10">
                  <c:v>585</c:v>
                </c:pt>
                <c:pt idx="11">
                  <c:v>#N/A</c:v>
                </c:pt>
                <c:pt idx="12">
                  <c:v>#N/A</c:v>
                </c:pt>
                <c:pt idx="13">
                  <c:v>568</c:v>
                </c:pt>
                <c:pt idx="14">
                  <c:v>#N/A</c:v>
                </c:pt>
              </c:numCache>
            </c:numRef>
          </c:val>
          <c:smooth val="0"/>
          <c:extLst xmlns:c16r2="http://schemas.microsoft.com/office/drawing/2015/06/chart">
            <c:ext xmlns:c16="http://schemas.microsoft.com/office/drawing/2014/chart" uri="{C3380CC4-5D6E-409C-BE32-E72D297353CC}">
              <c16:uniqueId val="{00000008-F802-4D54-A432-5E58C6337FC5}"/>
            </c:ext>
          </c:extLst>
        </c:ser>
        <c:dLbls>
          <c:showLegendKey val="0"/>
          <c:showVal val="0"/>
          <c:showCatName val="0"/>
          <c:showSerName val="0"/>
          <c:showPercent val="0"/>
          <c:showBubbleSize val="0"/>
        </c:dLbls>
        <c:marker val="1"/>
        <c:smooth val="0"/>
        <c:axId val="512480504"/>
        <c:axId val="512487168"/>
      </c:lineChart>
      <c:catAx>
        <c:axId val="51248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487168"/>
        <c:crosses val="autoZero"/>
        <c:auto val="1"/>
        <c:lblAlgn val="ctr"/>
        <c:lblOffset val="100"/>
        <c:tickLblSkip val="1"/>
        <c:tickMarkSkip val="1"/>
        <c:noMultiLvlLbl val="0"/>
      </c:catAx>
      <c:valAx>
        <c:axId val="51248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8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19798</c:v>
                </c:pt>
                <c:pt idx="5">
                  <c:v>19519</c:v>
                </c:pt>
                <c:pt idx="8">
                  <c:v>20147</c:v>
                </c:pt>
                <c:pt idx="11">
                  <c:v>20706</c:v>
                </c:pt>
                <c:pt idx="14">
                  <c:v>22342</c:v>
                </c:pt>
              </c:numCache>
            </c:numRef>
          </c:val>
          <c:extLst xmlns:c16r2="http://schemas.microsoft.com/office/drawing/2015/06/chart">
            <c:ext xmlns:c16="http://schemas.microsoft.com/office/drawing/2014/chart" uri="{C3380CC4-5D6E-409C-BE32-E72D297353CC}">
              <c16:uniqueId val="{00000000-C713-4357-90C6-D3E7BE3564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1283</c:v>
                </c:pt>
                <c:pt idx="5">
                  <c:v>1282</c:v>
                </c:pt>
                <c:pt idx="8">
                  <c:v>1262</c:v>
                </c:pt>
                <c:pt idx="11">
                  <c:v>1019</c:v>
                </c:pt>
                <c:pt idx="14">
                  <c:v>962</c:v>
                </c:pt>
              </c:numCache>
            </c:numRef>
          </c:val>
          <c:extLst xmlns:c16r2="http://schemas.microsoft.com/office/drawing/2015/06/chart">
            <c:ext xmlns:c16="http://schemas.microsoft.com/office/drawing/2014/chart" uri="{C3380CC4-5D6E-409C-BE32-E72D297353CC}">
              <c16:uniqueId val="{00000001-C713-4357-90C6-D3E7BE3564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3336</c:v>
                </c:pt>
                <c:pt idx="5">
                  <c:v>3445</c:v>
                </c:pt>
                <c:pt idx="8">
                  <c:v>3528</c:v>
                </c:pt>
                <c:pt idx="11">
                  <c:v>3731</c:v>
                </c:pt>
                <c:pt idx="14">
                  <c:v>3585</c:v>
                </c:pt>
              </c:numCache>
            </c:numRef>
          </c:val>
          <c:extLst xmlns:c16r2="http://schemas.microsoft.com/office/drawing/2015/06/chart">
            <c:ext xmlns:c16="http://schemas.microsoft.com/office/drawing/2014/chart" uri="{C3380CC4-5D6E-409C-BE32-E72D297353CC}">
              <c16:uniqueId val="{00000002-C713-4357-90C6-D3E7BE3564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13-4357-90C6-D3E7BE3564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13-4357-90C6-D3E7BE3564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13-4357-90C6-D3E7BE3564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1608</c:v>
                </c:pt>
                <c:pt idx="3">
                  <c:v>1661</c:v>
                </c:pt>
                <c:pt idx="6">
                  <c:v>1689</c:v>
                </c:pt>
                <c:pt idx="9">
                  <c:v>1617</c:v>
                </c:pt>
                <c:pt idx="12">
                  <c:v>1581</c:v>
                </c:pt>
              </c:numCache>
            </c:numRef>
          </c:val>
          <c:extLst xmlns:c16r2="http://schemas.microsoft.com/office/drawing/2015/06/chart">
            <c:ext xmlns:c16="http://schemas.microsoft.com/office/drawing/2014/chart" uri="{C3380CC4-5D6E-409C-BE32-E72D297353CC}">
              <c16:uniqueId val="{00000006-C713-4357-90C6-D3E7BE3564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801</c:v>
                </c:pt>
                <c:pt idx="3">
                  <c:v>755</c:v>
                </c:pt>
                <c:pt idx="6">
                  <c:v>770</c:v>
                </c:pt>
                <c:pt idx="9">
                  <c:v>743</c:v>
                </c:pt>
                <c:pt idx="12">
                  <c:v>703</c:v>
                </c:pt>
              </c:numCache>
            </c:numRef>
          </c:val>
          <c:extLst xmlns:c16r2="http://schemas.microsoft.com/office/drawing/2015/06/chart">
            <c:ext xmlns:c16="http://schemas.microsoft.com/office/drawing/2014/chart" uri="{C3380CC4-5D6E-409C-BE32-E72D297353CC}">
              <c16:uniqueId val="{00000007-C713-4357-90C6-D3E7BE3564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5573</c:v>
                </c:pt>
                <c:pt idx="3">
                  <c:v>5801</c:v>
                </c:pt>
                <c:pt idx="6">
                  <c:v>5898</c:v>
                </c:pt>
                <c:pt idx="9">
                  <c:v>6045</c:v>
                </c:pt>
                <c:pt idx="12">
                  <c:v>6256</c:v>
                </c:pt>
              </c:numCache>
            </c:numRef>
          </c:val>
          <c:extLst xmlns:c16r2="http://schemas.microsoft.com/office/drawing/2015/06/chart">
            <c:ext xmlns:c16="http://schemas.microsoft.com/office/drawing/2014/chart" uri="{C3380CC4-5D6E-409C-BE32-E72D297353CC}">
              <c16:uniqueId val="{00000008-C713-4357-90C6-D3E7BE3564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c:v>
                </c:pt>
                <c:pt idx="3">
                  <c:v>27</c:v>
                </c:pt>
                <c:pt idx="6">
                  <c:v>18</c:v>
                </c:pt>
                <c:pt idx="9">
                  <c:v>13</c:v>
                </c:pt>
                <c:pt idx="12">
                  <c:v>10</c:v>
                </c:pt>
              </c:numCache>
            </c:numRef>
          </c:val>
          <c:extLst xmlns:c16r2="http://schemas.microsoft.com/office/drawing/2015/06/chart">
            <c:ext xmlns:c16="http://schemas.microsoft.com/office/drawing/2014/chart" uri="{C3380CC4-5D6E-409C-BE32-E72D297353CC}">
              <c16:uniqueId val="{00000009-C713-4357-90C6-D3E7BE3564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22174</c:v>
                </c:pt>
                <c:pt idx="3">
                  <c:v>21515</c:v>
                </c:pt>
                <c:pt idx="6">
                  <c:v>22372</c:v>
                </c:pt>
                <c:pt idx="9">
                  <c:v>23088</c:v>
                </c:pt>
                <c:pt idx="12">
                  <c:v>25380</c:v>
                </c:pt>
              </c:numCache>
            </c:numRef>
          </c:val>
          <c:extLst xmlns:c16r2="http://schemas.microsoft.com/office/drawing/2015/06/chart">
            <c:ext xmlns:c16="http://schemas.microsoft.com/office/drawing/2014/chart" uri="{C3380CC4-5D6E-409C-BE32-E72D297353CC}">
              <c16:uniqueId val="{0000000A-C713-4357-90C6-D3E7BE3564FE}"/>
            </c:ext>
          </c:extLst>
        </c:ser>
        <c:dLbls>
          <c:showLegendKey val="0"/>
          <c:showVal val="0"/>
          <c:showCatName val="0"/>
          <c:showSerName val="0"/>
          <c:showPercent val="0"/>
          <c:showBubbleSize val="0"/>
        </c:dLbls>
        <c:gapWidth val="100"/>
        <c:overlap val="100"/>
        <c:axId val="512480896"/>
        <c:axId val="512487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5773</c:v>
                </c:pt>
                <c:pt idx="2">
                  <c:v>#N/A</c:v>
                </c:pt>
                <c:pt idx="3">
                  <c:v>#N/A</c:v>
                </c:pt>
                <c:pt idx="4">
                  <c:v>5513</c:v>
                </c:pt>
                <c:pt idx="5">
                  <c:v>#N/A</c:v>
                </c:pt>
                <c:pt idx="6">
                  <c:v>#N/A</c:v>
                </c:pt>
                <c:pt idx="7">
                  <c:v>5812</c:v>
                </c:pt>
                <c:pt idx="8">
                  <c:v>#N/A</c:v>
                </c:pt>
                <c:pt idx="9">
                  <c:v>#N/A</c:v>
                </c:pt>
                <c:pt idx="10">
                  <c:v>6050</c:v>
                </c:pt>
                <c:pt idx="11">
                  <c:v>#N/A</c:v>
                </c:pt>
                <c:pt idx="12">
                  <c:v>#N/A</c:v>
                </c:pt>
                <c:pt idx="13">
                  <c:v>7040</c:v>
                </c:pt>
                <c:pt idx="14">
                  <c:v>#N/A</c:v>
                </c:pt>
              </c:numCache>
            </c:numRef>
          </c:val>
          <c:smooth val="0"/>
          <c:extLst xmlns:c16r2="http://schemas.microsoft.com/office/drawing/2015/06/chart">
            <c:ext xmlns:c16="http://schemas.microsoft.com/office/drawing/2014/chart" uri="{C3380CC4-5D6E-409C-BE32-E72D297353CC}">
              <c16:uniqueId val="{0000000B-C713-4357-90C6-D3E7BE3564FE}"/>
            </c:ext>
          </c:extLst>
        </c:ser>
        <c:dLbls>
          <c:showLegendKey val="0"/>
          <c:showVal val="0"/>
          <c:showCatName val="0"/>
          <c:showSerName val="0"/>
          <c:showPercent val="0"/>
          <c:showBubbleSize val="0"/>
        </c:dLbls>
        <c:marker val="1"/>
        <c:smooth val="0"/>
        <c:axId val="512480896"/>
        <c:axId val="512487560"/>
      </c:lineChart>
      <c:catAx>
        <c:axId val="5124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487560"/>
        <c:crosses val="autoZero"/>
        <c:auto val="1"/>
        <c:lblAlgn val="ctr"/>
        <c:lblOffset val="100"/>
        <c:tickLblSkip val="1"/>
        <c:tickMarkSkip val="1"/>
        <c:noMultiLvlLbl val="0"/>
      </c:catAx>
      <c:valAx>
        <c:axId val="51248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4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1374</c:v>
                </c:pt>
                <c:pt idx="1">
                  <c:v>1445</c:v>
                </c:pt>
                <c:pt idx="2">
                  <c:v>1340</c:v>
                </c:pt>
              </c:numCache>
            </c:numRef>
          </c:val>
          <c:extLst xmlns:c16r2="http://schemas.microsoft.com/office/drawing/2015/06/chart">
            <c:ext xmlns:c16="http://schemas.microsoft.com/office/drawing/2014/chart" uri="{C3380CC4-5D6E-409C-BE32-E72D297353CC}">
              <c16:uniqueId val="{00000000-E3B7-4EC4-B4A3-19C4703DB6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1611</c:v>
                </c:pt>
                <c:pt idx="1">
                  <c:v>1651</c:v>
                </c:pt>
                <c:pt idx="2">
                  <c:v>1585</c:v>
                </c:pt>
              </c:numCache>
            </c:numRef>
          </c:val>
          <c:extLst xmlns:c16r2="http://schemas.microsoft.com/office/drawing/2015/06/chart">
            <c:ext xmlns:c16="http://schemas.microsoft.com/office/drawing/2014/chart" uri="{C3380CC4-5D6E-409C-BE32-E72D297353CC}">
              <c16:uniqueId val="{00000001-E3B7-4EC4-B4A3-19C4703DB6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2508</c:v>
                </c:pt>
                <c:pt idx="1">
                  <c:v>2406</c:v>
                </c:pt>
                <c:pt idx="2">
                  <c:v>2231</c:v>
                </c:pt>
              </c:numCache>
            </c:numRef>
          </c:val>
          <c:extLst xmlns:c16r2="http://schemas.microsoft.com/office/drawing/2015/06/chart">
            <c:ext xmlns:c16="http://schemas.microsoft.com/office/drawing/2014/chart" uri="{C3380CC4-5D6E-409C-BE32-E72D297353CC}">
              <c16:uniqueId val="{00000002-E3B7-4EC4-B4A3-19C4703DB663}"/>
            </c:ext>
          </c:extLst>
        </c:ser>
        <c:dLbls>
          <c:showLegendKey val="0"/>
          <c:showVal val="0"/>
          <c:showCatName val="0"/>
          <c:showSerName val="0"/>
          <c:showPercent val="0"/>
          <c:showBubbleSize val="0"/>
        </c:dLbls>
        <c:gapWidth val="120"/>
        <c:overlap val="100"/>
        <c:axId val="512482856"/>
        <c:axId val="512483248"/>
      </c:barChart>
      <c:catAx>
        <c:axId val="51248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2483248"/>
        <c:crosses val="autoZero"/>
        <c:auto val="1"/>
        <c:lblAlgn val="ctr"/>
        <c:lblOffset val="100"/>
        <c:tickLblSkip val="1"/>
        <c:tickMarkSkip val="1"/>
        <c:noMultiLvlLbl val="0"/>
      </c:catAx>
      <c:valAx>
        <c:axId val="512483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248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60-4C01-B205-3F88F18B383C}"/>
                </c:ext>
                <c:ext xmlns:c15="http://schemas.microsoft.com/office/drawing/2012/chart" uri="{CE6537A1-D6FC-4f65-9D91-7224C49458BB}">
                  <c15:dlblFieldTable>
                    <c15:dlblFTEntry>
                      <c15:txfldGUID>{7421BF1E-334E-497A-9D67-1A83D7E5D146}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60-4C01-B205-3F88F18B383C}"/>
                </c:ext>
                <c:ext xmlns:c15="http://schemas.microsoft.com/office/drawing/2012/chart" uri="{CE6537A1-D6FC-4f65-9D91-7224C49458BB}">
                  <c15:dlblFieldTable>
                    <c15:dlblFTEntry>
                      <c15:txfldGUID>{FCA3CDA7-AA33-422C-8A0F-94C723954E95}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60-4C01-B205-3F88F18B383C}"/>
                </c:ext>
                <c:ext xmlns:c15="http://schemas.microsoft.com/office/drawing/2012/chart" uri="{CE6537A1-D6FC-4f65-9D91-7224C49458BB}">
                  <c15:dlblFieldTable>
                    <c15:dlblFTEntry>
                      <c15:txfldGUID>{5E096D72-CDA2-4561-9C63-677BC28B3603}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60-4C01-B205-3F88F18B383C}"/>
                </c:ext>
                <c:ext xmlns:c15="http://schemas.microsoft.com/office/drawing/2012/chart" uri="{CE6537A1-D6FC-4f65-9D91-7224C49458BB}">
                  <c15:dlblFieldTable>
                    <c15:dlblFTEntry>
                      <c15:txfldGUID>{DFC05345-8AED-434B-B2AF-E3E71C0B6D5C}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60-4C01-B205-3F88F18B383C}"/>
                </c:ext>
                <c:ext xmlns:c15="http://schemas.microsoft.com/office/drawing/2012/chart" uri="{CE6537A1-D6FC-4f65-9D91-7224C49458BB}">
                  <c15:dlblFieldTable>
                    <c15:dlblFTEntry>
                      <c15:txfldGUID>{245A8744-AE81-49C6-BF86-31EC883E1CB3}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60-4C01-B205-3F88F18B383C}"/>
                </c:ext>
                <c:ext xmlns:c15="http://schemas.microsoft.com/office/drawing/2012/chart" uri="{CE6537A1-D6FC-4f65-9D91-7224C49458BB}">
                  <c15:dlblFieldTable>
                    <c15:dlblFTEntry>
                      <c15:txfldGUID>{FA2F6C54-1210-4C5B-AD94-E725BD4E8CCB}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60-4C01-B205-3F88F18B383C}"/>
                </c:ext>
                <c:ext xmlns:c15="http://schemas.microsoft.com/office/drawing/2012/chart" uri="{CE6537A1-D6FC-4f65-9D91-7224C49458BB}">
                  <c15:dlblFieldTable>
                    <c15:dlblFTEntry>
                      <c15:txfldGUID>{85841B68-3625-434B-8EC4-150B0412E01A}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60-4C01-B205-3F88F18B383C}"/>
                </c:ext>
                <c:ext xmlns:c15="http://schemas.microsoft.com/office/drawing/2012/chart" uri="{CE6537A1-D6FC-4f65-9D91-7224C49458BB}">
                  <c15:dlblFieldTable>
                    <c15:dlblFTEntry>
                      <c15:txfldGUID>{2F704ADA-C1D9-449F-9855-4A32E33763BD}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60-4C01-B205-3F88F18B383C}"/>
                </c:ext>
                <c:ext xmlns:c15="http://schemas.microsoft.com/office/drawing/2012/chart" uri="{CE6537A1-D6FC-4f65-9D91-7224C49458BB}">
                  <c15:dlblFieldTable>
                    <c15:dlblFTEntry>
                      <c15:txfldGUID>{2FD50D3E-965D-4ABE-BECA-8F72576DF595}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53.8</c:v>
                </c:pt>
                <c:pt idx="24">
                  <c:v>55.6</c:v>
                </c:pt>
                <c:pt idx="32">
                  <c:v>56.8</c:v>
                </c:pt>
              </c:numCache>
            </c:numRef>
          </c:xVal>
          <c:yVal>
            <c:numRef>
              <c:f>公会計指標分析・財政指標組合せ分析表!$BP$51:$DC$51</c:f>
              <c:numCache>
                <c:formatCode>#,##0.0;"▲ "#,##0.0</c:formatCode>
                <c:ptCount val="40"/>
                <c:pt idx="8">
                  <c:v>86.1</c:v>
                </c:pt>
                <c:pt idx="16">
                  <c:v>90.2</c:v>
                </c:pt>
                <c:pt idx="24">
                  <c:v>95.7</c:v>
                </c:pt>
                <c:pt idx="32">
                  <c:v>112.7</c:v>
                </c:pt>
              </c:numCache>
            </c:numRef>
          </c:yVal>
          <c:smooth val="0"/>
          <c:extLst xmlns:c16r2="http://schemas.microsoft.com/office/drawing/2015/06/chart">
            <c:ext xmlns:c16="http://schemas.microsoft.com/office/drawing/2014/chart" uri="{C3380CC4-5D6E-409C-BE32-E72D297353CC}">
              <c16:uniqueId val="{00000009-D260-4C01-B205-3F88F18B38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60-4C01-B205-3F88F18B383C}"/>
                </c:ext>
                <c:ext xmlns:c15="http://schemas.microsoft.com/office/drawing/2012/chart" uri="{CE6537A1-D6FC-4f65-9D91-7224C49458BB}">
                  <c15:dlblFieldTable>
                    <c15:dlblFTEntry>
                      <c15:txfldGUID>{6423F166-6555-471C-A054-52EBB996B3A7}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60-4C01-B205-3F88F18B383C}"/>
                </c:ext>
                <c:ext xmlns:c15="http://schemas.microsoft.com/office/drawing/2012/chart" uri="{CE6537A1-D6FC-4f65-9D91-7224C49458BB}">
                  <c15:dlblFieldTable>
                    <c15:dlblFTEntry>
                      <c15:txfldGUID>{CF5A89EA-7DC0-4965-81C9-470E01D60A85}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60-4C01-B205-3F88F18B383C}"/>
                </c:ext>
                <c:ext xmlns:c15="http://schemas.microsoft.com/office/drawing/2012/chart" uri="{CE6537A1-D6FC-4f65-9D91-7224C49458BB}">
                  <c15:dlblFieldTable>
                    <c15:dlblFTEntry>
                      <c15:txfldGUID>{632206D3-A7FC-429E-975D-958B89163E6C}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60-4C01-B205-3F88F18B383C}"/>
                </c:ext>
                <c:ext xmlns:c15="http://schemas.microsoft.com/office/drawing/2012/chart" uri="{CE6537A1-D6FC-4f65-9D91-7224C49458BB}">
                  <c15:dlblFieldTable>
                    <c15:dlblFTEntry>
                      <c15:txfldGUID>{E72C140B-9981-4421-8616-0170A193BD06}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60-4C01-B205-3F88F18B383C}"/>
                </c:ext>
                <c:ext xmlns:c15="http://schemas.microsoft.com/office/drawing/2012/chart" uri="{CE6537A1-D6FC-4f65-9D91-7224C49458BB}">
                  <c15:dlblFieldTable>
                    <c15:dlblFTEntry>
                      <c15:txfldGUID>{E183B312-1CC6-4074-88AE-02FF6F1A2E25}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60-4C01-B205-3F88F18B383C}"/>
                </c:ext>
                <c:ext xmlns:c15="http://schemas.microsoft.com/office/drawing/2012/chart" uri="{CE6537A1-D6FC-4f65-9D91-7224C49458BB}">
                  <c15:dlblFieldTable>
                    <c15:dlblFTEntry>
                      <c15:txfldGUID>{89FB5AC6-807D-4C58-8F75-87424A7D8E38}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60-4C01-B205-3F88F18B383C}"/>
                </c:ext>
                <c:ext xmlns:c15="http://schemas.microsoft.com/office/drawing/2012/chart" uri="{CE6537A1-D6FC-4f65-9D91-7224C49458BB}">
                  <c15:dlblFieldTable>
                    <c15:dlblFTEntry>
                      <c15:txfldGUID>{CC3A6FFB-5E3D-4CD2-B982-FBBCDE66662B}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324701792173789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60-4C01-B205-3F88F18B383C}"/>
                </c:ext>
                <c:ext xmlns:c15="http://schemas.microsoft.com/office/drawing/2012/chart" uri="{CE6537A1-D6FC-4f65-9D91-7224C49458BB}">
                  <c15:dlblFieldTable>
                    <c15:dlblFTEntry>
                      <c15:txfldGUID>{A1522621-02B3-4E84-92C0-DC92218FC07D}</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4.091393319806884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60-4C01-B205-3F88F18B383C}"/>
                </c:ext>
                <c:ext xmlns:c15="http://schemas.microsoft.com/office/drawing/2012/chart" uri="{CE6537A1-D6FC-4f65-9D91-7224C49458BB}">
                  <c15:dlblFieldTable>
                    <c15:dlblFTEntry>
                      <c15:txfldGUID>{091D87BC-56E7-4807-A28C-C50237168601}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D260-4C01-B205-3F88F18B383C}"/>
            </c:ext>
          </c:extLst>
        </c:ser>
        <c:dLbls>
          <c:showLegendKey val="0"/>
          <c:showVal val="1"/>
          <c:showCatName val="0"/>
          <c:showSerName val="0"/>
          <c:showPercent val="0"/>
          <c:showBubbleSize val="0"/>
        </c:dLbls>
        <c:axId val="512503632"/>
        <c:axId val="512494616"/>
      </c:scatterChart>
      <c:valAx>
        <c:axId val="512503632"/>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494616"/>
        <c:crosses val="autoZero"/>
        <c:crossBetween val="midCat"/>
      </c:valAx>
      <c:valAx>
        <c:axId val="512494616"/>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250363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3E-49A7-B93D-7194B13E478D}"/>
                </c:ext>
                <c:ext xmlns:c15="http://schemas.microsoft.com/office/drawing/2012/chart" uri="{CE6537A1-D6FC-4f65-9D91-7224C49458BB}">
                  <c15:dlblFieldTable>
                    <c15:dlblFTEntry>
                      <c15:txfldGUID>{5E4F7523-2BAE-4BEB-8CDE-422BD0963F9C}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3E-49A7-B93D-7194B13E478D}"/>
                </c:ext>
                <c:ext xmlns:c15="http://schemas.microsoft.com/office/drawing/2012/chart" uri="{CE6537A1-D6FC-4f65-9D91-7224C49458BB}">
                  <c15:dlblFieldTable>
                    <c15:dlblFTEntry>
                      <c15:txfldGUID>{D2CFF1D6-5D39-46DC-96A7-5CC7869BA150}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3E-49A7-B93D-7194B13E478D}"/>
                </c:ext>
                <c:ext xmlns:c15="http://schemas.microsoft.com/office/drawing/2012/chart" uri="{CE6537A1-D6FC-4f65-9D91-7224C49458BB}">
                  <c15:dlblFieldTable>
                    <c15:dlblFTEntry>
                      <c15:txfldGUID>{25485117-9ADB-4466-8D73-4B3E3FF6BA62}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3E-49A7-B93D-7194B13E478D}"/>
                </c:ext>
                <c:ext xmlns:c15="http://schemas.microsoft.com/office/drawing/2012/chart" uri="{CE6537A1-D6FC-4f65-9D91-7224C49458BB}">
                  <c15:dlblFieldTable>
                    <c15:dlblFTEntry>
                      <c15:txfldGUID>{10A6CB33-340E-4628-9F6F-DE9BC08A5D3D}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3E-49A7-B93D-7194B13E478D}"/>
                </c:ext>
                <c:ext xmlns:c15="http://schemas.microsoft.com/office/drawing/2012/chart" uri="{CE6537A1-D6FC-4f65-9D91-7224C49458BB}">
                  <c15:dlblFieldTable>
                    <c15:dlblFTEntry>
                      <c15:txfldGUID>{731D5136-57A7-4C09-94A9-D02E06E7FBBA}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3E-49A7-B93D-7194B13E478D}"/>
                </c:ext>
                <c:ext xmlns:c15="http://schemas.microsoft.com/office/drawing/2012/chart" uri="{CE6537A1-D6FC-4f65-9D91-7224C49458BB}">
                  <c15:dlblFieldTable>
                    <c15:dlblFTEntry>
                      <c15:txfldGUID>{96C7C007-84F0-480C-9DAB-F1AA8EC99C71}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3E-49A7-B93D-7194B13E478D}"/>
                </c:ext>
                <c:ext xmlns:c15="http://schemas.microsoft.com/office/drawing/2012/chart" uri="{CE6537A1-D6FC-4f65-9D91-7224C49458BB}">
                  <c15:dlblFieldTable>
                    <c15:dlblFTEntry>
                      <c15:txfldGUID>{3A4BC7DB-D533-48B7-B391-232DFF47FBF7}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3E-49A7-B93D-7194B13E478D}"/>
                </c:ext>
                <c:ext xmlns:c15="http://schemas.microsoft.com/office/drawing/2012/chart" uri="{CE6537A1-D6FC-4f65-9D91-7224C49458BB}">
                  <c15:dlblFieldTable>
                    <c15:dlblFTEntry>
                      <c15:txfldGUID>{63ABC1FC-142D-45FA-9394-8E1F5142EA7A}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3E-49A7-B93D-7194B13E478D}"/>
                </c:ext>
                <c:ext xmlns:c15="http://schemas.microsoft.com/office/drawing/2012/chart" uri="{CE6537A1-D6FC-4f65-9D91-7224C49458BB}">
                  <c15:dlblFieldTable>
                    <c15:dlblFTEntry>
                      <c15:txfldGUID>{FC0CB7A0-084B-4352-80DD-1EA471023047}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12.8</c:v>
                </c:pt>
                <c:pt idx="16">
                  <c:v>11.3</c:v>
                </c:pt>
                <c:pt idx="24">
                  <c:v>10.1</c:v>
                </c:pt>
                <c:pt idx="32">
                  <c:v>9.1999999999999993</c:v>
                </c:pt>
              </c:numCache>
            </c:numRef>
          </c:xVal>
          <c:yVal>
            <c:numRef>
              <c:f>公会計指標分析・財政指標組合せ分析表!$BP$73:$DC$73</c:f>
              <c:numCache>
                <c:formatCode>#,##0.0;"▲ "#,##0.0</c:formatCode>
                <c:ptCount val="40"/>
                <c:pt idx="0">
                  <c:v>87.8</c:v>
                </c:pt>
                <c:pt idx="8">
                  <c:v>86.1</c:v>
                </c:pt>
                <c:pt idx="16">
                  <c:v>90.2</c:v>
                </c:pt>
                <c:pt idx="24">
                  <c:v>95.7</c:v>
                </c:pt>
                <c:pt idx="32">
                  <c:v>112.7</c:v>
                </c:pt>
              </c:numCache>
            </c:numRef>
          </c:yVal>
          <c:smooth val="0"/>
          <c:extLst xmlns:c16r2="http://schemas.microsoft.com/office/drawing/2015/06/chart">
            <c:ext xmlns:c16="http://schemas.microsoft.com/office/drawing/2014/chart" uri="{C3380CC4-5D6E-409C-BE32-E72D297353CC}">
              <c16:uniqueId val="{00000009-DA3E-49A7-B93D-7194B13E47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3E-49A7-B93D-7194B13E478D}"/>
                </c:ext>
                <c:ext xmlns:c15="http://schemas.microsoft.com/office/drawing/2012/chart" uri="{CE6537A1-D6FC-4f65-9D91-7224C49458BB}">
                  <c15:dlblFieldTable>
                    <c15:dlblFTEntry>
                      <c15:txfldGUID>{06250834-5129-4EFD-8AAD-A40D892F3D97}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3E-49A7-B93D-7194B13E478D}"/>
                </c:ext>
                <c:ext xmlns:c15="http://schemas.microsoft.com/office/drawing/2012/chart" uri="{CE6537A1-D6FC-4f65-9D91-7224C49458BB}">
                  <c15:dlblFieldTable>
                    <c15:dlblFTEntry>
                      <c15:txfldGUID>{30A0BBF0-49EC-4514-BA2F-27CE5F6529F0}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3E-49A7-B93D-7194B13E478D}"/>
                </c:ext>
                <c:ext xmlns:c15="http://schemas.microsoft.com/office/drawing/2012/chart" uri="{CE6537A1-D6FC-4f65-9D91-7224C49458BB}">
                  <c15:dlblFieldTable>
                    <c15:dlblFTEntry>
                      <c15:txfldGUID>{A11C24A9-E3C7-442A-9CA4-601DA68CC9C1}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3E-49A7-B93D-7194B13E478D}"/>
                </c:ext>
                <c:ext xmlns:c15="http://schemas.microsoft.com/office/drawing/2012/chart" uri="{CE6537A1-D6FC-4f65-9D91-7224C49458BB}">
                  <c15:dlblFieldTable>
                    <c15:dlblFTEntry>
                      <c15:txfldGUID>{3A55585B-0A47-40B2-A454-D13ACF6638F2}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3E-49A7-B93D-7194B13E478D}"/>
                </c:ext>
                <c:ext xmlns:c15="http://schemas.microsoft.com/office/drawing/2012/chart" uri="{CE6537A1-D6FC-4f65-9D91-7224C49458BB}">
                  <c15:dlblFieldTable>
                    <c15:dlblFTEntry>
                      <c15:txfldGUID>{4F0670A9-5DE5-442A-B350-8BE60D4EC0AE}</c15:txfldGUID>
                      <c15:f>#REF!</c15:f>
                      <c15:dlblFieldTableCache>
                        <c:ptCount val="1"/>
                        <c:pt idx="0">
                          <c:v>#REF!</c:v>
                        </c:pt>
                      </c15:dlblFieldTableCache>
                    </c15:dlblFTEntry>
                  </c15:dlblFieldTable>
                  <c15:showDataLabelsRange val="0"/>
                </c:ext>
              </c:extLst>
            </c:dLbl>
            <c:dLbl>
              <c:idx val="8"/>
              <c:layout>
                <c:manualLayout>
                  <c:x val="-4.5160355153971272E-2"/>
                  <c:y val="-9.834547680091959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3E-49A7-B93D-7194B13E478D}"/>
                </c:ext>
                <c:ext xmlns:c15="http://schemas.microsoft.com/office/drawing/2012/chart" uri="{CE6537A1-D6FC-4f65-9D91-7224C49458BB}">
                  <c15:dlblFieldTable>
                    <c15:dlblFTEntry>
                      <c15:txfldGUID>{C63F6688-56ED-405E-9E9B-B98508173805}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9.31852165925639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3E-49A7-B93D-7194B13E478D}"/>
                </c:ext>
                <c:ext xmlns:c15="http://schemas.microsoft.com/office/drawing/2012/chart" uri="{CE6537A1-D6FC-4f65-9D91-7224C49458BB}">
                  <c15:dlblFieldTable>
                    <c15:dlblFTEntry>
                      <c15:txfldGUID>{803CF929-2E7E-4403-86E5-491937693472}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1.76946202737572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3E-49A7-B93D-7194B13E478D}"/>
                </c:ext>
                <c:ext xmlns:c15="http://schemas.microsoft.com/office/drawing/2012/chart" uri="{CE6537A1-D6FC-4f65-9D91-7224C49458BB}">
                  <c15:dlblFieldTable>
                    <c15:dlblFTEntry>
                      <c15:txfldGUID>{B5CDCAA0-CB6B-43F9-B72A-41FE6F29DF5E}</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4.04405897087965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3E-49A7-B93D-7194B13E478D}"/>
                </c:ext>
                <c:ext xmlns:c15="http://schemas.microsoft.com/office/drawing/2012/chart" uri="{CE6537A1-D6FC-4f65-9D91-7224C49458BB}">
                  <c15:dlblFieldTable>
                    <c15:dlblFTEntry>
                      <c15:txfldGUID>{335586DB-979D-4F47-ADE7-BCF46B9A507F}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DA3E-49A7-B93D-7194B13E478D}"/>
            </c:ext>
          </c:extLst>
        </c:ser>
        <c:dLbls>
          <c:showLegendKey val="0"/>
          <c:showVal val="1"/>
          <c:showCatName val="0"/>
          <c:showSerName val="0"/>
          <c:showPercent val="0"/>
          <c:showBubbleSize val="0"/>
        </c:dLbls>
        <c:axId val="512495008"/>
        <c:axId val="512504024"/>
      </c:scatterChart>
      <c:valAx>
        <c:axId val="512495008"/>
        <c:scaling>
          <c:orientation val="minMax"/>
          <c:max val="14.7"/>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504024"/>
        <c:crosses val="autoZero"/>
        <c:crossBetween val="midCat"/>
      </c:valAx>
      <c:valAx>
        <c:axId val="51250402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249500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ここ数年の地方債の新規発行抑制等による成果で元利償還金は年々減少している。また組合等が起こした地方債の元利償還金に対する負担金等や債務負担行為に基づく支出額の減も併せ、分子は前年度より</a:t>
          </a:r>
          <a:r>
            <a:rPr kumimoji="1" lang="en-US" altLang="ja-JP" sz="1100">
              <a:solidFill>
                <a:sysClr val="windowText" lastClr="000000"/>
              </a:solidFill>
              <a:latin typeface="ＭＳ ゴシック" pitchFamily="49" charset="-128"/>
              <a:ea typeface="ＭＳ ゴシック" pitchFamily="49" charset="-128"/>
            </a:rPr>
            <a:t>281</a:t>
          </a:r>
          <a:r>
            <a:rPr kumimoji="1" lang="ja-JP" altLang="en-US" sz="1100">
              <a:solidFill>
                <a:sysClr val="windowText" lastClr="000000"/>
              </a:solidFill>
              <a:latin typeface="ＭＳ ゴシック" pitchFamily="49" charset="-128"/>
              <a:ea typeface="ＭＳ ゴシック" pitchFamily="49" charset="-128"/>
            </a:rPr>
            <a:t>百万円減少した。</a:t>
          </a:r>
        </a:p>
        <a:p>
          <a:r>
            <a:rPr kumimoji="1" lang="ja-JP" altLang="en-US" sz="1100">
              <a:solidFill>
                <a:sysClr val="windowText" lastClr="000000"/>
              </a:solidFill>
              <a:latin typeface="ＭＳ ゴシック" pitchFamily="49" charset="-128"/>
              <a:ea typeface="ＭＳ ゴシック" pitchFamily="49" charset="-128"/>
            </a:rPr>
            <a:t>　また、事業実施にあたっては過疎・辺地対策事業債、合併特例事業債といった有利な地方債を中心に発行して来たことで実質公債費比率は近年減少を続けている。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今後、大規模事業実施による地方債新規発行額増大が見込まれており、元利償還金増額が予想されるが、国県補助等財源確保と、有利な地方債を発行することで負担の抑制に努めたい。</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ここ数年の地方債の新規発行抑制等による成果で、将来負担額は年々減少傾向となっていた。しかし平成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年度より大規模事業実施の財源として地方債を発行したため、借入額が償還額を上回り、地方債現在高が増加したため、将来負担額も増額に転じた。</a:t>
          </a:r>
        </a:p>
        <a:p>
          <a:r>
            <a:rPr kumimoji="1" lang="ja-JP" altLang="en-US" sz="1100">
              <a:solidFill>
                <a:sysClr val="windowText" lastClr="000000"/>
              </a:solidFill>
              <a:latin typeface="ＭＳ ゴシック" pitchFamily="49" charset="-128"/>
              <a:ea typeface="ＭＳ ゴシック" pitchFamily="49" charset="-128"/>
            </a:rPr>
            <a:t>　令和元年度の将来負担額は平成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年度に比べ</a:t>
          </a:r>
          <a:r>
            <a:rPr kumimoji="1" lang="en-US" altLang="ja-JP" sz="1100">
              <a:solidFill>
                <a:sysClr val="windowText" lastClr="000000"/>
              </a:solidFill>
              <a:latin typeface="ＭＳ ゴシック" pitchFamily="49" charset="-128"/>
              <a:ea typeface="ＭＳ ゴシック" pitchFamily="49" charset="-128"/>
            </a:rPr>
            <a:t>3,738</a:t>
          </a:r>
          <a:r>
            <a:rPr kumimoji="1" lang="ja-JP" altLang="en-US" sz="1100">
              <a:solidFill>
                <a:sysClr val="windowText" lastClr="000000"/>
              </a:solidFill>
              <a:latin typeface="ＭＳ ゴシック" pitchFamily="49" charset="-128"/>
              <a:ea typeface="ＭＳ ゴシック" pitchFamily="49" charset="-128"/>
            </a:rPr>
            <a:t>百万円増額となるが、地方債の新規発行にあたっては基準財政需要額に算入される有利な起債を借入れることによって、将来負担比率抑制を図っている。（基準財政需要額参入により</a:t>
          </a:r>
          <a:r>
            <a:rPr kumimoji="1" lang="en-US" altLang="ja-JP" sz="1100">
              <a:solidFill>
                <a:sysClr val="windowText" lastClr="000000"/>
              </a:solidFill>
              <a:latin typeface="ＭＳ ゴシック" pitchFamily="49" charset="-128"/>
              <a:ea typeface="ＭＳ ゴシック" pitchFamily="49" charset="-128"/>
            </a:rPr>
            <a:t>2,472</a:t>
          </a:r>
          <a:r>
            <a:rPr kumimoji="1" lang="ja-JP" altLang="en-US" sz="1100">
              <a:solidFill>
                <a:sysClr val="windowText" lastClr="000000"/>
              </a:solidFill>
              <a:latin typeface="ＭＳ ゴシック" pitchFamily="49" charset="-128"/>
              <a:ea typeface="ＭＳ ゴシック" pitchFamily="49" charset="-128"/>
            </a:rPr>
            <a:t>百万円の抑制）</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基金全体としては、歳計剰余金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やふるさと応援寄付金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など総額で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百万円を積立てたが、歳入不足の補填や、まち・ひと・しごと創生総合戦略を進めるため、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百万円を取り崩したことにより対前年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大規模事業が続くため、基金を取崩しながらの財政運営が続くものと見込まれるが、重点施策の着実な実行と、財政全般の健全化・効率化、それぞれのバランスを取ながら、早期に本町の本来あるべき身の丈に合った財政運営に変え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青少年教育又は地域文化の振興に資する事業、医療又は保健・福祉の充実に資する事業、竹島の領土権の確立に資する事業、自然環境の保存・整備に資する事業等に要する費用に充て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地域振興基金：総合戦略に基づく重点事業に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百万円充当したため、年度末残高は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ふるさと隠岐の島応援基金：教育事業等に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百万円充当した一方で、ふるさと寄附金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百万円を積立てたため、前年度より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公共施設整備基金：庁舎整備事業実施に伴い、備品購入費等に充当予定。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年度は歳入不足補填のため、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百万円取り崩し、年度末残額が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今後も大規模事業が続くため、基金の取崩しを継続して行う予定ではあるが、既存事業の見直しを行いながら取崩しを極力抑えていきたい。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年度は歳計剰余金を含め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百万円積立てたが、歳入不足補填に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百万円取り崩したため、基金残高は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今後、庁舎整備事業等大規模事業の財源で多額の地方債を発行することから、繰上償還等も検討の必要がある。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類似団体数値</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％と比べ、本町は</a:t>
          </a:r>
          <a:r>
            <a:rPr kumimoji="1" lang="en-US" altLang="ja-JP" sz="1100">
              <a:latin typeface="ＭＳ Ｐゴシック" panose="020B0600070205080204" pitchFamily="50" charset="-128"/>
              <a:ea typeface="ＭＳ Ｐゴシック" panose="020B0600070205080204" pitchFamily="50" charset="-128"/>
            </a:rPr>
            <a:t>56.8</a:t>
          </a:r>
          <a:r>
            <a:rPr kumimoji="1" lang="ja-JP" altLang="en-US" sz="1100">
              <a:latin typeface="ＭＳ Ｐゴシック" panose="020B0600070205080204" pitchFamily="50" charset="-128"/>
              <a:ea typeface="ＭＳ Ｐゴシック" panose="020B0600070205080204" pitchFamily="50" charset="-128"/>
            </a:rPr>
            <a:t>％と数値は若干低めではあるが、本町所有の公共施設も老朽化が進んできており、除却すべき建造物も見受けられる。近年は往年と比べ公共施設の除却、譲渡の動きが活発になってきており、今後も除却、改修費用の財源の確保に努めると同時に、公共施設の利用価値を見極め、公共施設の売却、譲渡も引き続き検討しながら適切に管理していくことが必要とな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72" name="有形固定資産減価償却率平均値テキスト"/>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83" name="楕円 82"/>
        <xdr:cNvSpPr/>
      </xdr:nvSpPr>
      <xdr:spPr>
        <a:xfrm>
          <a:off x="4711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84" name="有形固定資産減価償却率該当値テキスト"/>
        <xdr:cNvSpPr txBox="1"/>
      </xdr:nvSpPr>
      <xdr:spPr>
        <a:xfrm>
          <a:off x="48133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5" name="楕円 84"/>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36014</xdr:rowOff>
    </xdr:to>
    <xdr:cxnSp macro="">
      <xdr:nvCxnSpPr>
        <xdr:cNvPr id="86" name="直線コネクタ 85"/>
        <xdr:cNvCxnSpPr/>
      </xdr:nvCxnSpPr>
      <xdr:spPr>
        <a:xfrm>
          <a:off x="4051300" y="574257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7" name="楕円 8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170452</xdr:rowOff>
    </xdr:to>
    <xdr:cxnSp macro="">
      <xdr:nvCxnSpPr>
        <xdr:cNvPr id="88" name="直線コネクタ 87"/>
        <xdr:cNvCxnSpPr/>
      </xdr:nvCxnSpPr>
      <xdr:spPr>
        <a:xfrm>
          <a:off x="3289300" y="568706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14786</xdr:rowOff>
    </xdr:from>
    <xdr:to>
      <xdr:col>11</xdr:col>
      <xdr:colOff>187325</xdr:colOff>
      <xdr:row>28</xdr:row>
      <xdr:rowOff>116386</xdr:rowOff>
    </xdr:to>
    <xdr:sp macro="" textlink="">
      <xdr:nvSpPr>
        <xdr:cNvPr id="89" name="楕円 88"/>
        <xdr:cNvSpPr/>
      </xdr:nvSpPr>
      <xdr:spPr>
        <a:xfrm>
          <a:off x="2476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65586</xdr:rowOff>
    </xdr:from>
    <xdr:to>
      <xdr:col>15</xdr:col>
      <xdr:colOff>136525</xdr:colOff>
      <xdr:row>28</xdr:row>
      <xdr:rowOff>114935</xdr:rowOff>
    </xdr:to>
    <xdr:cxnSp macro="">
      <xdr:nvCxnSpPr>
        <xdr:cNvPr id="90" name="直線コネクタ 89"/>
        <xdr:cNvCxnSpPr/>
      </xdr:nvCxnSpPr>
      <xdr:spPr>
        <a:xfrm>
          <a:off x="2527300" y="563771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91" name="n_1aveValue有形固定資産減価償却率"/>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2" name="n_2aveValue有形固定資産減価償却率"/>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95" name="n_1mainValue有形固定資産減価償却率"/>
        <xdr:cNvSpPr txBox="1"/>
      </xdr:nvSpPr>
      <xdr:spPr>
        <a:xfrm>
          <a:off x="38360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6"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107513</xdr:rowOff>
    </xdr:from>
    <xdr:ext cx="405111" cy="259045"/>
    <xdr:sp macro="" textlink="">
      <xdr:nvSpPr>
        <xdr:cNvPr id="97" name="n_3mainValue有形固定資産減価償却率"/>
        <xdr:cNvSpPr txBox="1"/>
      </xdr:nvSpPr>
      <xdr:spPr>
        <a:xfrm>
          <a:off x="2324744" y="567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債務償還比率は類似団体数値</a:t>
          </a:r>
          <a:r>
            <a:rPr kumimoji="1" lang="en-US" altLang="ja-JP" sz="1100">
              <a:latin typeface="ＭＳ Ｐゴシック" panose="020B0600070205080204" pitchFamily="50" charset="-128"/>
              <a:ea typeface="ＭＳ Ｐゴシック" panose="020B0600070205080204" pitchFamily="50" charset="-128"/>
            </a:rPr>
            <a:t>520.7</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827.1</a:t>
          </a:r>
          <a:r>
            <a:rPr kumimoji="1" lang="ja-JP" altLang="en-US" sz="1100">
              <a:latin typeface="ＭＳ Ｐゴシック" panose="020B0600070205080204" pitchFamily="50" charset="-128"/>
              <a:ea typeface="ＭＳ Ｐゴシック" panose="020B0600070205080204" pitchFamily="50" charset="-128"/>
            </a:rPr>
            <a:t>％と高い。</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年度より続く新庁舎建設事業のほか、ジオパーク中核・拠点施設整備事業といった大規模事業が続いており、起債発行額が増加したことが原因と思われる。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167619</xdr:rowOff>
    </xdr:from>
    <xdr:to>
      <xdr:col>76</xdr:col>
      <xdr:colOff>73025</xdr:colOff>
      <xdr:row>32</xdr:row>
      <xdr:rowOff>97769</xdr:rowOff>
    </xdr:to>
    <xdr:sp macro="" textlink="">
      <xdr:nvSpPr>
        <xdr:cNvPr id="142" name="楕円 141"/>
        <xdr:cNvSpPr/>
      </xdr:nvSpPr>
      <xdr:spPr>
        <a:xfrm>
          <a:off x="14744700" y="62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146046</xdr:rowOff>
    </xdr:from>
    <xdr:ext cx="469744" cy="259045"/>
    <xdr:sp macro="" textlink="">
      <xdr:nvSpPr>
        <xdr:cNvPr id="143" name="債務償還比率該当値テキスト"/>
        <xdr:cNvSpPr txBox="1"/>
      </xdr:nvSpPr>
      <xdr:spPr>
        <a:xfrm>
          <a:off x="14846300" y="62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171027</xdr:rowOff>
    </xdr:from>
    <xdr:to>
      <xdr:col>72</xdr:col>
      <xdr:colOff>123825</xdr:colOff>
      <xdr:row>31</xdr:row>
      <xdr:rowOff>101177</xdr:rowOff>
    </xdr:to>
    <xdr:sp macro="" textlink="">
      <xdr:nvSpPr>
        <xdr:cNvPr id="144" name="楕円 143"/>
        <xdr:cNvSpPr/>
      </xdr:nvSpPr>
      <xdr:spPr>
        <a:xfrm>
          <a:off x="14033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50377</xdr:rowOff>
    </xdr:from>
    <xdr:to>
      <xdr:col>76</xdr:col>
      <xdr:colOff>22225</xdr:colOff>
      <xdr:row>32</xdr:row>
      <xdr:rowOff>46969</xdr:rowOff>
    </xdr:to>
    <xdr:cxnSp macro="">
      <xdr:nvCxnSpPr>
        <xdr:cNvPr id="145" name="直線コネクタ 144"/>
        <xdr:cNvCxnSpPr/>
      </xdr:nvCxnSpPr>
      <xdr:spPr>
        <a:xfrm>
          <a:off x="14084300" y="6136852"/>
          <a:ext cx="711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123529</xdr:rowOff>
    </xdr:from>
    <xdr:to>
      <xdr:col>68</xdr:col>
      <xdr:colOff>123825</xdr:colOff>
      <xdr:row>31</xdr:row>
      <xdr:rowOff>53679</xdr:rowOff>
    </xdr:to>
    <xdr:sp macro="" textlink="">
      <xdr:nvSpPr>
        <xdr:cNvPr id="146" name="楕円 145"/>
        <xdr:cNvSpPr/>
      </xdr:nvSpPr>
      <xdr:spPr>
        <a:xfrm>
          <a:off x="13271500" y="60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2879</xdr:rowOff>
    </xdr:from>
    <xdr:to>
      <xdr:col>72</xdr:col>
      <xdr:colOff>73025</xdr:colOff>
      <xdr:row>31</xdr:row>
      <xdr:rowOff>50377</xdr:rowOff>
    </xdr:to>
    <xdr:cxnSp macro="">
      <xdr:nvCxnSpPr>
        <xdr:cNvPr id="147" name="直線コネクタ 146"/>
        <xdr:cNvCxnSpPr/>
      </xdr:nvCxnSpPr>
      <xdr:spPr>
        <a:xfrm>
          <a:off x="13322300" y="608935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78310</xdr:rowOff>
    </xdr:from>
    <xdr:to>
      <xdr:col>64</xdr:col>
      <xdr:colOff>123825</xdr:colOff>
      <xdr:row>31</xdr:row>
      <xdr:rowOff>8460</xdr:rowOff>
    </xdr:to>
    <xdr:sp macro="" textlink="">
      <xdr:nvSpPr>
        <xdr:cNvPr id="148" name="楕円 147"/>
        <xdr:cNvSpPr/>
      </xdr:nvSpPr>
      <xdr:spPr>
        <a:xfrm>
          <a:off x="12509500" y="59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129110</xdr:rowOff>
    </xdr:from>
    <xdr:to>
      <xdr:col>68</xdr:col>
      <xdr:colOff>73025</xdr:colOff>
      <xdr:row>31</xdr:row>
      <xdr:rowOff>2879</xdr:rowOff>
    </xdr:to>
    <xdr:cxnSp macro="">
      <xdr:nvCxnSpPr>
        <xdr:cNvPr id="149" name="直線コネクタ 148"/>
        <xdr:cNvCxnSpPr/>
      </xdr:nvCxnSpPr>
      <xdr:spPr>
        <a:xfrm>
          <a:off x="12560300" y="6044135"/>
          <a:ext cx="762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51922</xdr:rowOff>
    </xdr:from>
    <xdr:to>
      <xdr:col>60</xdr:col>
      <xdr:colOff>123825</xdr:colOff>
      <xdr:row>30</xdr:row>
      <xdr:rowOff>153522</xdr:rowOff>
    </xdr:to>
    <xdr:sp macro="" textlink="">
      <xdr:nvSpPr>
        <xdr:cNvPr id="150" name="楕円 149"/>
        <xdr:cNvSpPr/>
      </xdr:nvSpPr>
      <xdr:spPr>
        <a:xfrm>
          <a:off x="11747500" y="59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102722</xdr:rowOff>
    </xdr:from>
    <xdr:to>
      <xdr:col>64</xdr:col>
      <xdr:colOff>73025</xdr:colOff>
      <xdr:row>30</xdr:row>
      <xdr:rowOff>129110</xdr:rowOff>
    </xdr:to>
    <xdr:cxnSp macro="">
      <xdr:nvCxnSpPr>
        <xdr:cNvPr id="151" name="直線コネクタ 150"/>
        <xdr:cNvCxnSpPr/>
      </xdr:nvCxnSpPr>
      <xdr:spPr>
        <a:xfrm>
          <a:off x="11798300" y="6017747"/>
          <a:ext cx="762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92304</xdr:rowOff>
    </xdr:from>
    <xdr:ext cx="469744" cy="259045"/>
    <xdr:sp macro="" textlink="">
      <xdr:nvSpPr>
        <xdr:cNvPr id="156" name="n_1mainValue債務償還比率"/>
        <xdr:cNvSpPr txBox="1"/>
      </xdr:nvSpPr>
      <xdr:spPr>
        <a:xfrm>
          <a:off x="13836727" y="61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44806</xdr:rowOff>
    </xdr:from>
    <xdr:ext cx="469744" cy="259045"/>
    <xdr:sp macro="" textlink="">
      <xdr:nvSpPr>
        <xdr:cNvPr id="157" name="n_2mainValue債務償還比率"/>
        <xdr:cNvSpPr txBox="1"/>
      </xdr:nvSpPr>
      <xdr:spPr>
        <a:xfrm>
          <a:off x="13087427" y="613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171037</xdr:rowOff>
    </xdr:from>
    <xdr:ext cx="469744" cy="259045"/>
    <xdr:sp macro="" textlink="">
      <xdr:nvSpPr>
        <xdr:cNvPr id="158" name="n_3mainValue債務償還比率"/>
        <xdr:cNvSpPr txBox="1"/>
      </xdr:nvSpPr>
      <xdr:spPr>
        <a:xfrm>
          <a:off x="12325427" y="60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144649</xdr:rowOff>
    </xdr:from>
    <xdr:ext cx="469744" cy="259045"/>
    <xdr:sp macro="" textlink="">
      <xdr:nvSpPr>
        <xdr:cNvPr id="159" name="n_4mainValue債務償還比率"/>
        <xdr:cNvSpPr txBox="1"/>
      </xdr:nvSpPr>
      <xdr:spPr>
        <a:xfrm>
          <a:off x="11563427" y="60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104775</xdr:rowOff>
    </xdr:to>
    <xdr:cxnSp macro="">
      <xdr:nvCxnSpPr>
        <xdr:cNvPr id="76" name="直線コネクタ 75"/>
        <xdr:cNvCxnSpPr/>
      </xdr:nvCxnSpPr>
      <xdr:spPr>
        <a:xfrm>
          <a:off x="3797300" y="64160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72390</xdr:rowOff>
    </xdr:to>
    <xdr:cxnSp macro="">
      <xdr:nvCxnSpPr>
        <xdr:cNvPr id="78" name="直線コネクタ 77"/>
        <xdr:cNvCxnSpPr/>
      </xdr:nvCxnSpPr>
      <xdr:spPr>
        <a:xfrm>
          <a:off x="2908300" y="6379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36195</xdr:rowOff>
    </xdr:to>
    <xdr:cxnSp macro="">
      <xdr:nvCxnSpPr>
        <xdr:cNvPr id="80" name="直線コネクタ 79"/>
        <xdr:cNvCxnSpPr/>
      </xdr:nvCxnSpPr>
      <xdr:spPr>
        <a:xfrm>
          <a:off x="2019300" y="634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6" name="n_2mainValue【道路】&#10;有形固定資産減価償却率"/>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7"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73520</xdr:rowOff>
    </xdr:from>
    <xdr:to>
      <xdr:col>55</xdr:col>
      <xdr:colOff>50800</xdr:colOff>
      <xdr:row>35</xdr:row>
      <xdr:rowOff>3670</xdr:rowOff>
    </xdr:to>
    <xdr:sp macro="" textlink="">
      <xdr:nvSpPr>
        <xdr:cNvPr id="127" name="楕円 126"/>
        <xdr:cNvSpPr/>
      </xdr:nvSpPr>
      <xdr:spPr>
        <a:xfrm>
          <a:off x="10426700" y="59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26547</xdr:rowOff>
    </xdr:from>
    <xdr:ext cx="534377" cy="259045"/>
    <xdr:sp macro="" textlink="">
      <xdr:nvSpPr>
        <xdr:cNvPr id="128" name="【道路】&#10;一人当たり延長該当値テキスト"/>
        <xdr:cNvSpPr txBox="1"/>
      </xdr:nvSpPr>
      <xdr:spPr>
        <a:xfrm>
          <a:off x="10515600" y="58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106877</xdr:rowOff>
    </xdr:from>
    <xdr:to>
      <xdr:col>50</xdr:col>
      <xdr:colOff>165100</xdr:colOff>
      <xdr:row>37</xdr:row>
      <xdr:rowOff>37027</xdr:rowOff>
    </xdr:to>
    <xdr:sp macro="" textlink="">
      <xdr:nvSpPr>
        <xdr:cNvPr id="129" name="楕円 128"/>
        <xdr:cNvSpPr/>
      </xdr:nvSpPr>
      <xdr:spPr>
        <a:xfrm>
          <a:off x="9588500" y="6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124320</xdr:rowOff>
    </xdr:from>
    <xdr:to>
      <xdr:col>55</xdr:col>
      <xdr:colOff>0</xdr:colOff>
      <xdr:row>36</xdr:row>
      <xdr:rowOff>157677</xdr:rowOff>
    </xdr:to>
    <xdr:cxnSp macro="">
      <xdr:nvCxnSpPr>
        <xdr:cNvPr id="130" name="直線コネクタ 129"/>
        <xdr:cNvCxnSpPr/>
      </xdr:nvCxnSpPr>
      <xdr:spPr>
        <a:xfrm flipV="1">
          <a:off x="9639300" y="5953620"/>
          <a:ext cx="838200" cy="3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118078</xdr:rowOff>
    </xdr:from>
    <xdr:to>
      <xdr:col>46</xdr:col>
      <xdr:colOff>38100</xdr:colOff>
      <xdr:row>37</xdr:row>
      <xdr:rowOff>48228</xdr:rowOff>
    </xdr:to>
    <xdr:sp macro="" textlink="">
      <xdr:nvSpPr>
        <xdr:cNvPr id="131" name="楕円 130"/>
        <xdr:cNvSpPr/>
      </xdr:nvSpPr>
      <xdr:spPr>
        <a:xfrm>
          <a:off x="8699500" y="62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157677</xdr:rowOff>
    </xdr:from>
    <xdr:to>
      <xdr:col>50</xdr:col>
      <xdr:colOff>114300</xdr:colOff>
      <xdr:row>36</xdr:row>
      <xdr:rowOff>168878</xdr:rowOff>
    </xdr:to>
    <xdr:cxnSp macro="">
      <xdr:nvCxnSpPr>
        <xdr:cNvPr id="132" name="直線コネクタ 131"/>
        <xdr:cNvCxnSpPr/>
      </xdr:nvCxnSpPr>
      <xdr:spPr>
        <a:xfrm flipV="1">
          <a:off x="8750300" y="632987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129889</xdr:rowOff>
    </xdr:from>
    <xdr:to>
      <xdr:col>41</xdr:col>
      <xdr:colOff>101600</xdr:colOff>
      <xdr:row>37</xdr:row>
      <xdr:rowOff>60039</xdr:rowOff>
    </xdr:to>
    <xdr:sp macro="" textlink="">
      <xdr:nvSpPr>
        <xdr:cNvPr id="133" name="楕円 132"/>
        <xdr:cNvSpPr/>
      </xdr:nvSpPr>
      <xdr:spPr>
        <a:xfrm>
          <a:off x="7810500" y="63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168878</xdr:rowOff>
    </xdr:from>
    <xdr:to>
      <xdr:col>45</xdr:col>
      <xdr:colOff>177800</xdr:colOff>
      <xdr:row>37</xdr:row>
      <xdr:rowOff>9239</xdr:rowOff>
    </xdr:to>
    <xdr:cxnSp macro="">
      <xdr:nvCxnSpPr>
        <xdr:cNvPr id="134" name="直線コネクタ 133"/>
        <xdr:cNvCxnSpPr/>
      </xdr:nvCxnSpPr>
      <xdr:spPr>
        <a:xfrm flipV="1">
          <a:off x="7861300" y="63410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53554</xdr:rowOff>
    </xdr:from>
    <xdr:ext cx="534377" cy="259045"/>
    <xdr:sp macro="" textlink="">
      <xdr:nvSpPr>
        <xdr:cNvPr id="139" name="n_1mainValue【道路】&#10;一人当たり延長"/>
        <xdr:cNvSpPr txBox="1"/>
      </xdr:nvSpPr>
      <xdr:spPr>
        <a:xfrm>
          <a:off x="9359411" y="60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64755</xdr:rowOff>
    </xdr:from>
    <xdr:ext cx="534377" cy="259045"/>
    <xdr:sp macro="" textlink="">
      <xdr:nvSpPr>
        <xdr:cNvPr id="140" name="n_2mainValue【道路】&#10;一人当たり延長"/>
        <xdr:cNvSpPr txBox="1"/>
      </xdr:nvSpPr>
      <xdr:spPr>
        <a:xfrm>
          <a:off x="8483111" y="606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76566</xdr:rowOff>
    </xdr:from>
    <xdr:ext cx="534377" cy="259045"/>
    <xdr:sp macro="" textlink="">
      <xdr:nvSpPr>
        <xdr:cNvPr id="141" name="n_3mainValue【道路】&#10;一人当たり延長"/>
        <xdr:cNvSpPr txBox="1"/>
      </xdr:nvSpPr>
      <xdr:spPr>
        <a:xfrm>
          <a:off x="7594111" y="60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3" name="楕円 182"/>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84" name="【橋りょう・トンネル】&#10;有形固定資産減価償却率該当値テキスト"/>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85" name="楕円 184"/>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86541</xdr:rowOff>
    </xdr:to>
    <xdr:cxnSp macro="">
      <xdr:nvCxnSpPr>
        <xdr:cNvPr id="186" name="直線コネクタ 185"/>
        <xdr:cNvCxnSpPr/>
      </xdr:nvCxnSpPr>
      <xdr:spPr>
        <a:xfrm>
          <a:off x="3797300" y="1034741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187" name="楕円 186"/>
        <xdr:cNvSpPr/>
      </xdr:nvSpPr>
      <xdr:spPr>
        <a:xfrm>
          <a:off x="2857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60416</xdr:rowOff>
    </xdr:to>
    <xdr:cxnSp macro="">
      <xdr:nvCxnSpPr>
        <xdr:cNvPr id="188" name="直線コネクタ 187"/>
        <xdr:cNvCxnSpPr/>
      </xdr:nvCxnSpPr>
      <xdr:spPr>
        <a:xfrm>
          <a:off x="2908300" y="1032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89" name="楕円 188"/>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39188</xdr:rowOff>
    </xdr:to>
    <xdr:cxnSp macro="">
      <xdr:nvCxnSpPr>
        <xdr:cNvPr id="190" name="直線コネクタ 189"/>
        <xdr:cNvCxnSpPr/>
      </xdr:nvCxnSpPr>
      <xdr:spPr>
        <a:xfrm>
          <a:off x="2019300" y="103147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195" name="n_1mainValue【橋りょう・トンネル】&#10;有形固定資産減価償却率"/>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196" name="n_2mainValue【橋りょう・トンネル】&#10;有形固定資産減価償却率"/>
        <xdr:cNvSpPr txBox="1"/>
      </xdr:nvSpPr>
      <xdr:spPr>
        <a:xfrm>
          <a:off x="2705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69686</xdr:rowOff>
    </xdr:from>
    <xdr:ext cx="405111" cy="259045"/>
    <xdr:sp macro="" textlink="">
      <xdr:nvSpPr>
        <xdr:cNvPr id="197" name="n_3mainValue【橋りょう・トンネル】&#10;有形固定資産減価償却率"/>
        <xdr:cNvSpPr txBox="1"/>
      </xdr:nvSpPr>
      <xdr:spPr>
        <a:xfrm>
          <a:off x="1816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59366</xdr:rowOff>
    </xdr:from>
    <xdr:to>
      <xdr:col>55</xdr:col>
      <xdr:colOff>50800</xdr:colOff>
      <xdr:row>55</xdr:row>
      <xdr:rowOff>160966</xdr:rowOff>
    </xdr:to>
    <xdr:sp macro="" textlink="">
      <xdr:nvSpPr>
        <xdr:cNvPr id="237" name="楕円 236"/>
        <xdr:cNvSpPr/>
      </xdr:nvSpPr>
      <xdr:spPr>
        <a:xfrm>
          <a:off x="10426700" y="94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12393</xdr:rowOff>
    </xdr:from>
    <xdr:ext cx="690189" cy="259045"/>
    <xdr:sp macro="" textlink="">
      <xdr:nvSpPr>
        <xdr:cNvPr id="238" name="【橋りょう・トンネル】&#10;一人当たり有形固定資産（償却資産）額該当値テキスト"/>
        <xdr:cNvSpPr txBox="1"/>
      </xdr:nvSpPr>
      <xdr:spPr>
        <a:xfrm>
          <a:off x="10515600" y="944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87635</xdr:rowOff>
    </xdr:from>
    <xdr:to>
      <xdr:col>50</xdr:col>
      <xdr:colOff>165100</xdr:colOff>
      <xdr:row>56</xdr:row>
      <xdr:rowOff>17785</xdr:rowOff>
    </xdr:to>
    <xdr:sp macro="" textlink="">
      <xdr:nvSpPr>
        <xdr:cNvPr id="239" name="楕円 238"/>
        <xdr:cNvSpPr/>
      </xdr:nvSpPr>
      <xdr:spPr>
        <a:xfrm>
          <a:off x="9588500" y="95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110166</xdr:rowOff>
    </xdr:from>
    <xdr:to>
      <xdr:col>55</xdr:col>
      <xdr:colOff>0</xdr:colOff>
      <xdr:row>55</xdr:row>
      <xdr:rowOff>138435</xdr:rowOff>
    </xdr:to>
    <xdr:cxnSp macro="">
      <xdr:nvCxnSpPr>
        <xdr:cNvPr id="240" name="直線コネクタ 239"/>
        <xdr:cNvCxnSpPr/>
      </xdr:nvCxnSpPr>
      <xdr:spPr>
        <a:xfrm flipV="1">
          <a:off x="9639300" y="9539916"/>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117132</xdr:rowOff>
    </xdr:from>
    <xdr:to>
      <xdr:col>46</xdr:col>
      <xdr:colOff>38100</xdr:colOff>
      <xdr:row>56</xdr:row>
      <xdr:rowOff>47282</xdr:rowOff>
    </xdr:to>
    <xdr:sp macro="" textlink="">
      <xdr:nvSpPr>
        <xdr:cNvPr id="241" name="楕円 240"/>
        <xdr:cNvSpPr/>
      </xdr:nvSpPr>
      <xdr:spPr>
        <a:xfrm>
          <a:off x="8699500" y="95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138435</xdr:rowOff>
    </xdr:from>
    <xdr:to>
      <xdr:col>50</xdr:col>
      <xdr:colOff>114300</xdr:colOff>
      <xdr:row>55</xdr:row>
      <xdr:rowOff>167932</xdr:rowOff>
    </xdr:to>
    <xdr:cxnSp macro="">
      <xdr:nvCxnSpPr>
        <xdr:cNvPr id="242" name="直線コネクタ 241"/>
        <xdr:cNvCxnSpPr/>
      </xdr:nvCxnSpPr>
      <xdr:spPr>
        <a:xfrm flipV="1">
          <a:off x="8750300" y="9568185"/>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11115</xdr:rowOff>
    </xdr:from>
    <xdr:to>
      <xdr:col>41</xdr:col>
      <xdr:colOff>101600</xdr:colOff>
      <xdr:row>56</xdr:row>
      <xdr:rowOff>112715</xdr:rowOff>
    </xdr:to>
    <xdr:sp macro="" textlink="">
      <xdr:nvSpPr>
        <xdr:cNvPr id="243" name="楕円 242"/>
        <xdr:cNvSpPr/>
      </xdr:nvSpPr>
      <xdr:spPr>
        <a:xfrm>
          <a:off x="7810500" y="9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167932</xdr:rowOff>
    </xdr:from>
    <xdr:to>
      <xdr:col>45</xdr:col>
      <xdr:colOff>177800</xdr:colOff>
      <xdr:row>56</xdr:row>
      <xdr:rowOff>61915</xdr:rowOff>
    </xdr:to>
    <xdr:cxnSp macro="">
      <xdr:nvCxnSpPr>
        <xdr:cNvPr id="244" name="直線コネクタ 243"/>
        <xdr:cNvCxnSpPr/>
      </xdr:nvCxnSpPr>
      <xdr:spPr>
        <a:xfrm flipV="1">
          <a:off x="7861300" y="9597682"/>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34312</xdr:rowOff>
    </xdr:from>
    <xdr:ext cx="690189" cy="259045"/>
    <xdr:sp macro="" textlink="">
      <xdr:nvSpPr>
        <xdr:cNvPr id="249" name="n_1mainValue【橋りょう・トンネル】&#10;一人当たり有形固定資産（償却資産）額"/>
        <xdr:cNvSpPr txBox="1"/>
      </xdr:nvSpPr>
      <xdr:spPr>
        <a:xfrm>
          <a:off x="9281505" y="929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63809</xdr:rowOff>
    </xdr:from>
    <xdr:ext cx="690189" cy="259045"/>
    <xdr:sp macro="" textlink="">
      <xdr:nvSpPr>
        <xdr:cNvPr id="250" name="n_2mainValue【橋りょう・トンネル】&#10;一人当たり有形固定資産（償却資産）額"/>
        <xdr:cNvSpPr txBox="1"/>
      </xdr:nvSpPr>
      <xdr:spPr>
        <a:xfrm>
          <a:off x="8405205" y="9322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129242</xdr:rowOff>
    </xdr:from>
    <xdr:ext cx="690189" cy="259045"/>
    <xdr:sp macro="" textlink="">
      <xdr:nvSpPr>
        <xdr:cNvPr id="251" name="n_3mainValue【橋りょう・トンネル】&#10;一人当たり有形固定資産（償却資産）額"/>
        <xdr:cNvSpPr txBox="1"/>
      </xdr:nvSpPr>
      <xdr:spPr>
        <a:xfrm>
          <a:off x="7516205" y="9387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92" name="楕円 291"/>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93" name="【公営住宅】&#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94" name="楕円 293"/>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59055</xdr:rowOff>
    </xdr:to>
    <xdr:cxnSp macro="">
      <xdr:nvCxnSpPr>
        <xdr:cNvPr id="295" name="直線コネクタ 294"/>
        <xdr:cNvCxnSpPr/>
      </xdr:nvCxnSpPr>
      <xdr:spPr>
        <a:xfrm>
          <a:off x="3797300" y="1425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6" name="楕円 295"/>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20955</xdr:rowOff>
    </xdr:to>
    <xdr:cxnSp macro="">
      <xdr:nvCxnSpPr>
        <xdr:cNvPr id="297" name="直線コネクタ 296"/>
        <xdr:cNvCxnSpPr/>
      </xdr:nvCxnSpPr>
      <xdr:spPr>
        <a:xfrm>
          <a:off x="2908300" y="14199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8" name="楕円 297"/>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140970</xdr:rowOff>
    </xdr:to>
    <xdr:cxnSp macro="">
      <xdr:nvCxnSpPr>
        <xdr:cNvPr id="299" name="直線コネクタ 298"/>
        <xdr:cNvCxnSpPr/>
      </xdr:nvCxnSpPr>
      <xdr:spPr>
        <a:xfrm>
          <a:off x="2019300" y="14150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04" name="n_1main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05"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6" name="n_3main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5398</xdr:rowOff>
    </xdr:from>
    <xdr:to>
      <xdr:col>55</xdr:col>
      <xdr:colOff>50800</xdr:colOff>
      <xdr:row>85</xdr:row>
      <xdr:rowOff>106998</xdr:rowOff>
    </xdr:to>
    <xdr:sp macro="" textlink="">
      <xdr:nvSpPr>
        <xdr:cNvPr id="346" name="楕円 345"/>
        <xdr:cNvSpPr/>
      </xdr:nvSpPr>
      <xdr:spPr>
        <a:xfrm>
          <a:off x="10426700" y="14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155275</xdr:rowOff>
    </xdr:from>
    <xdr:ext cx="469744" cy="259045"/>
    <xdr:sp macro="" textlink="">
      <xdr:nvSpPr>
        <xdr:cNvPr id="347" name="【公営住宅】&#10;一人当たり面積該当値テキスト"/>
        <xdr:cNvSpPr txBox="1"/>
      </xdr:nvSpPr>
      <xdr:spPr>
        <a:xfrm>
          <a:off x="10515600" y="1455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xdr:rowOff>
    </xdr:from>
    <xdr:to>
      <xdr:col>50</xdr:col>
      <xdr:colOff>165100</xdr:colOff>
      <xdr:row>85</xdr:row>
      <xdr:rowOff>108902</xdr:rowOff>
    </xdr:to>
    <xdr:sp macro="" textlink="">
      <xdr:nvSpPr>
        <xdr:cNvPr id="348" name="楕円 347"/>
        <xdr:cNvSpPr/>
      </xdr:nvSpPr>
      <xdr:spPr>
        <a:xfrm>
          <a:off x="9588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56198</xdr:rowOff>
    </xdr:from>
    <xdr:to>
      <xdr:col>55</xdr:col>
      <xdr:colOff>0</xdr:colOff>
      <xdr:row>85</xdr:row>
      <xdr:rowOff>58102</xdr:rowOff>
    </xdr:to>
    <xdr:cxnSp macro="">
      <xdr:nvCxnSpPr>
        <xdr:cNvPr id="349" name="直線コネクタ 348"/>
        <xdr:cNvCxnSpPr/>
      </xdr:nvCxnSpPr>
      <xdr:spPr>
        <a:xfrm flipV="1">
          <a:off x="9639300" y="1462944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xdr:rowOff>
    </xdr:from>
    <xdr:to>
      <xdr:col>46</xdr:col>
      <xdr:colOff>38100</xdr:colOff>
      <xdr:row>85</xdr:row>
      <xdr:rowOff>114427</xdr:rowOff>
    </xdr:to>
    <xdr:sp macro="" textlink="">
      <xdr:nvSpPr>
        <xdr:cNvPr id="350" name="楕円 349"/>
        <xdr:cNvSpPr/>
      </xdr:nvSpPr>
      <xdr:spPr>
        <a:xfrm>
          <a:off x="8699500" y="145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58102</xdr:rowOff>
    </xdr:from>
    <xdr:to>
      <xdr:col>50</xdr:col>
      <xdr:colOff>114300</xdr:colOff>
      <xdr:row>85</xdr:row>
      <xdr:rowOff>63627</xdr:rowOff>
    </xdr:to>
    <xdr:cxnSp macro="">
      <xdr:nvCxnSpPr>
        <xdr:cNvPr id="351" name="直線コネクタ 350"/>
        <xdr:cNvCxnSpPr/>
      </xdr:nvCxnSpPr>
      <xdr:spPr>
        <a:xfrm flipV="1">
          <a:off x="8750300" y="1463135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19495</xdr:rowOff>
    </xdr:from>
    <xdr:to>
      <xdr:col>41</xdr:col>
      <xdr:colOff>101600</xdr:colOff>
      <xdr:row>85</xdr:row>
      <xdr:rowOff>121095</xdr:rowOff>
    </xdr:to>
    <xdr:sp macro="" textlink="">
      <xdr:nvSpPr>
        <xdr:cNvPr id="352" name="楕円 351"/>
        <xdr:cNvSpPr/>
      </xdr:nvSpPr>
      <xdr:spPr>
        <a:xfrm>
          <a:off x="7810500" y="14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63627</xdr:rowOff>
    </xdr:from>
    <xdr:to>
      <xdr:col>45</xdr:col>
      <xdr:colOff>177800</xdr:colOff>
      <xdr:row>85</xdr:row>
      <xdr:rowOff>70295</xdr:rowOff>
    </xdr:to>
    <xdr:cxnSp macro="">
      <xdr:nvCxnSpPr>
        <xdr:cNvPr id="353" name="直線コネクタ 352"/>
        <xdr:cNvCxnSpPr/>
      </xdr:nvCxnSpPr>
      <xdr:spPr>
        <a:xfrm flipV="1">
          <a:off x="7861300" y="1463687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100029</xdr:rowOff>
    </xdr:from>
    <xdr:ext cx="469744" cy="259045"/>
    <xdr:sp macro="" textlink="">
      <xdr:nvSpPr>
        <xdr:cNvPr id="358" name="n_1mainValue【公営住宅】&#10;一人当たり面積"/>
        <xdr:cNvSpPr txBox="1"/>
      </xdr:nvSpPr>
      <xdr:spPr>
        <a:xfrm>
          <a:off x="9391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105554</xdr:rowOff>
    </xdr:from>
    <xdr:ext cx="469744" cy="259045"/>
    <xdr:sp macro="" textlink="">
      <xdr:nvSpPr>
        <xdr:cNvPr id="359" name="n_2mainValue【公営住宅】&#10;一人当たり面積"/>
        <xdr:cNvSpPr txBox="1"/>
      </xdr:nvSpPr>
      <xdr:spPr>
        <a:xfrm>
          <a:off x="8515427" y="146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112222</xdr:rowOff>
    </xdr:from>
    <xdr:ext cx="469744" cy="259045"/>
    <xdr:sp macro="" textlink="">
      <xdr:nvSpPr>
        <xdr:cNvPr id="360" name="n_3mainValue【公営住宅】&#10;一人当たり面積"/>
        <xdr:cNvSpPr txBox="1"/>
      </xdr:nvSpPr>
      <xdr:spPr>
        <a:xfrm>
          <a:off x="7626427" y="1468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0" name="【港湾・漁港】&#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120650</xdr:rowOff>
    </xdr:from>
    <xdr:to>
      <xdr:col>24</xdr:col>
      <xdr:colOff>114300</xdr:colOff>
      <xdr:row>103</xdr:row>
      <xdr:rowOff>50800</xdr:rowOff>
    </xdr:to>
    <xdr:sp macro="" textlink="">
      <xdr:nvSpPr>
        <xdr:cNvPr id="401" name="楕円 400"/>
        <xdr:cNvSpPr/>
      </xdr:nvSpPr>
      <xdr:spPr>
        <a:xfrm>
          <a:off x="4584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143527</xdr:rowOff>
    </xdr:from>
    <xdr:ext cx="405111" cy="259045"/>
    <xdr:sp macro="" textlink="">
      <xdr:nvSpPr>
        <xdr:cNvPr id="402" name="【港湾・漁港】&#10;有形固定資産減価償却率該当値テキスト"/>
        <xdr:cNvSpPr txBox="1"/>
      </xdr:nvSpPr>
      <xdr:spPr>
        <a:xfrm>
          <a:off x="4673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403" name="楕円 402"/>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135255</xdr:rowOff>
    </xdr:from>
    <xdr:to>
      <xdr:col>24</xdr:col>
      <xdr:colOff>63500</xdr:colOff>
      <xdr:row>103</xdr:row>
      <xdr:rowOff>0</xdr:rowOff>
    </xdr:to>
    <xdr:cxnSp macro="">
      <xdr:nvCxnSpPr>
        <xdr:cNvPr id="404" name="直線コネクタ 403"/>
        <xdr:cNvCxnSpPr/>
      </xdr:nvCxnSpPr>
      <xdr:spPr>
        <a:xfrm>
          <a:off x="3797300" y="1762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46355</xdr:rowOff>
    </xdr:from>
    <xdr:to>
      <xdr:col>15</xdr:col>
      <xdr:colOff>101600</xdr:colOff>
      <xdr:row>102</xdr:row>
      <xdr:rowOff>147955</xdr:rowOff>
    </xdr:to>
    <xdr:sp macro="" textlink="">
      <xdr:nvSpPr>
        <xdr:cNvPr id="405" name="楕円 404"/>
        <xdr:cNvSpPr/>
      </xdr:nvSpPr>
      <xdr:spPr>
        <a:xfrm>
          <a:off x="2857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97155</xdr:rowOff>
    </xdr:from>
    <xdr:to>
      <xdr:col>19</xdr:col>
      <xdr:colOff>177800</xdr:colOff>
      <xdr:row>102</xdr:row>
      <xdr:rowOff>135255</xdr:rowOff>
    </xdr:to>
    <xdr:cxnSp macro="">
      <xdr:nvCxnSpPr>
        <xdr:cNvPr id="406" name="直線コネクタ 405"/>
        <xdr:cNvCxnSpPr/>
      </xdr:nvCxnSpPr>
      <xdr:spPr>
        <a:xfrm>
          <a:off x="2908300" y="1758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xdr:rowOff>
    </xdr:from>
    <xdr:to>
      <xdr:col>10</xdr:col>
      <xdr:colOff>165100</xdr:colOff>
      <xdr:row>102</xdr:row>
      <xdr:rowOff>115570</xdr:rowOff>
    </xdr:to>
    <xdr:sp macro="" textlink="">
      <xdr:nvSpPr>
        <xdr:cNvPr id="407" name="楕円 406"/>
        <xdr:cNvSpPr/>
      </xdr:nvSpPr>
      <xdr:spPr>
        <a:xfrm>
          <a:off x="196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97155</xdr:rowOff>
    </xdr:to>
    <xdr:cxnSp macro="">
      <xdr:nvCxnSpPr>
        <xdr:cNvPr id="408" name="直線コネクタ 407"/>
        <xdr:cNvCxnSpPr/>
      </xdr:nvCxnSpPr>
      <xdr:spPr>
        <a:xfrm>
          <a:off x="2019300" y="1755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62882</xdr:rowOff>
    </xdr:from>
    <xdr:ext cx="405111" cy="259045"/>
    <xdr:sp macro="" textlink="">
      <xdr:nvSpPr>
        <xdr:cNvPr id="409" name="n_1aveValue【港湾・漁港】&#10;有形固定資産減価償却率"/>
        <xdr:cNvSpPr txBox="1"/>
      </xdr:nvSpPr>
      <xdr:spPr>
        <a:xfrm>
          <a:off x="35820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10" name="n_2aveValue【港湾・漁港】&#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11" name="n_3aveValue【港湾・漁港】&#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413" name="n_1mainValue【港湾・漁港】&#10;有形固定資産減価償却率"/>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164482</xdr:rowOff>
    </xdr:from>
    <xdr:ext cx="405111" cy="259045"/>
    <xdr:sp macro="" textlink="">
      <xdr:nvSpPr>
        <xdr:cNvPr id="414" name="n_2mainValue【港湾・漁港】&#10;有形固定資産減価償却率"/>
        <xdr:cNvSpPr txBox="1"/>
      </xdr:nvSpPr>
      <xdr:spPr>
        <a:xfrm>
          <a:off x="2705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132097</xdr:rowOff>
    </xdr:from>
    <xdr:ext cx="405111" cy="259045"/>
    <xdr:sp macro="" textlink="">
      <xdr:nvSpPr>
        <xdr:cNvPr id="415" name="n_3mainValue【港湾・漁港】&#10;有形固定資産減価償却率"/>
        <xdr:cNvSpPr txBox="1"/>
      </xdr:nvSpPr>
      <xdr:spPr>
        <a:xfrm>
          <a:off x="1816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99665</xdr:rowOff>
    </xdr:from>
    <xdr:ext cx="599010" cy="259045"/>
    <xdr:sp macro="" textlink="">
      <xdr:nvSpPr>
        <xdr:cNvPr id="442" name="【港湾・漁港】&#10;一人当たり有形固定資産（償却資産）額平均値テキスト"/>
        <xdr:cNvSpPr txBox="1"/>
      </xdr:nvSpPr>
      <xdr:spPr>
        <a:xfrm>
          <a:off x="10515600" y="18273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95452</xdr:rowOff>
    </xdr:from>
    <xdr:to>
      <xdr:col>55</xdr:col>
      <xdr:colOff>50800</xdr:colOff>
      <xdr:row>104</xdr:row>
      <xdr:rowOff>25602</xdr:rowOff>
    </xdr:to>
    <xdr:sp macro="" textlink="">
      <xdr:nvSpPr>
        <xdr:cNvPr id="453" name="楕円 452"/>
        <xdr:cNvSpPr/>
      </xdr:nvSpPr>
      <xdr:spPr>
        <a:xfrm>
          <a:off x="10426700" y="177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118329</xdr:rowOff>
    </xdr:from>
    <xdr:ext cx="690189" cy="259045"/>
    <xdr:sp macro="" textlink="">
      <xdr:nvSpPr>
        <xdr:cNvPr id="454" name="【港湾・漁港】&#10;一人当たり有形固定資産（償却資産）額該当値テキスト"/>
        <xdr:cNvSpPr txBox="1"/>
      </xdr:nvSpPr>
      <xdr:spPr>
        <a:xfrm>
          <a:off x="10515600" y="176062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111496</xdr:rowOff>
    </xdr:from>
    <xdr:to>
      <xdr:col>50</xdr:col>
      <xdr:colOff>165100</xdr:colOff>
      <xdr:row>104</xdr:row>
      <xdr:rowOff>41646</xdr:rowOff>
    </xdr:to>
    <xdr:sp macro="" textlink="">
      <xdr:nvSpPr>
        <xdr:cNvPr id="455" name="楕円 454"/>
        <xdr:cNvSpPr/>
      </xdr:nvSpPr>
      <xdr:spPr>
        <a:xfrm>
          <a:off x="9588500" y="177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146252</xdr:rowOff>
    </xdr:from>
    <xdr:to>
      <xdr:col>55</xdr:col>
      <xdr:colOff>0</xdr:colOff>
      <xdr:row>103</xdr:row>
      <xdr:rowOff>162296</xdr:rowOff>
    </xdr:to>
    <xdr:cxnSp macro="">
      <xdr:nvCxnSpPr>
        <xdr:cNvPr id="456" name="直線コネクタ 455"/>
        <xdr:cNvCxnSpPr/>
      </xdr:nvCxnSpPr>
      <xdr:spPr>
        <a:xfrm flipV="1">
          <a:off x="9639300" y="17805602"/>
          <a:ext cx="8382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123451</xdr:rowOff>
    </xdr:from>
    <xdr:to>
      <xdr:col>46</xdr:col>
      <xdr:colOff>38100</xdr:colOff>
      <xdr:row>104</xdr:row>
      <xdr:rowOff>53601</xdr:rowOff>
    </xdr:to>
    <xdr:sp macro="" textlink="">
      <xdr:nvSpPr>
        <xdr:cNvPr id="457" name="楕円 456"/>
        <xdr:cNvSpPr/>
      </xdr:nvSpPr>
      <xdr:spPr>
        <a:xfrm>
          <a:off x="8699500" y="177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162296</xdr:rowOff>
    </xdr:from>
    <xdr:to>
      <xdr:col>50</xdr:col>
      <xdr:colOff>114300</xdr:colOff>
      <xdr:row>104</xdr:row>
      <xdr:rowOff>2801</xdr:rowOff>
    </xdr:to>
    <xdr:cxnSp macro="">
      <xdr:nvCxnSpPr>
        <xdr:cNvPr id="458" name="直線コネクタ 457"/>
        <xdr:cNvCxnSpPr/>
      </xdr:nvCxnSpPr>
      <xdr:spPr>
        <a:xfrm flipV="1">
          <a:off x="8750300" y="17821646"/>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137503</xdr:rowOff>
    </xdr:from>
    <xdr:to>
      <xdr:col>41</xdr:col>
      <xdr:colOff>101600</xdr:colOff>
      <xdr:row>104</xdr:row>
      <xdr:rowOff>67653</xdr:rowOff>
    </xdr:to>
    <xdr:sp macro="" textlink="">
      <xdr:nvSpPr>
        <xdr:cNvPr id="459" name="楕円 458"/>
        <xdr:cNvSpPr/>
      </xdr:nvSpPr>
      <xdr:spPr>
        <a:xfrm>
          <a:off x="7810500" y="177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2801</xdr:rowOff>
    </xdr:from>
    <xdr:to>
      <xdr:col>45</xdr:col>
      <xdr:colOff>177800</xdr:colOff>
      <xdr:row>104</xdr:row>
      <xdr:rowOff>16853</xdr:rowOff>
    </xdr:to>
    <xdr:cxnSp macro="">
      <xdr:nvCxnSpPr>
        <xdr:cNvPr id="460" name="直線コネクタ 459"/>
        <xdr:cNvCxnSpPr/>
      </xdr:nvCxnSpPr>
      <xdr:spPr>
        <a:xfrm flipV="1">
          <a:off x="7861300" y="17833601"/>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27768</xdr:rowOff>
    </xdr:from>
    <xdr:ext cx="599010" cy="259045"/>
    <xdr:sp macro="" textlink="">
      <xdr:nvSpPr>
        <xdr:cNvPr id="461" name="n_1aveValue【港湾・漁港】&#10;一人当たり有形固定資産（償却資産）額"/>
        <xdr:cNvSpPr txBox="1"/>
      </xdr:nvSpPr>
      <xdr:spPr>
        <a:xfrm>
          <a:off x="93270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30227</xdr:rowOff>
    </xdr:from>
    <xdr:ext cx="599010" cy="259045"/>
    <xdr:sp macro="" textlink="">
      <xdr:nvSpPr>
        <xdr:cNvPr id="462" name="n_2aveValue【港湾・漁港】&#10;一人当たり有形固定資産（償却資産）額"/>
        <xdr:cNvSpPr txBox="1"/>
      </xdr:nvSpPr>
      <xdr:spPr>
        <a:xfrm>
          <a:off x="8450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27830</xdr:rowOff>
    </xdr:from>
    <xdr:ext cx="599010" cy="259045"/>
    <xdr:sp macro="" textlink="">
      <xdr:nvSpPr>
        <xdr:cNvPr id="463" name="n_3aveValue【港湾・漁港】&#10;一人当たり有形固定資産（償却資産）額"/>
        <xdr:cNvSpPr txBox="1"/>
      </xdr:nvSpPr>
      <xdr:spPr>
        <a:xfrm>
          <a:off x="7561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58173</xdr:rowOff>
    </xdr:from>
    <xdr:ext cx="690189" cy="259045"/>
    <xdr:sp macro="" textlink="">
      <xdr:nvSpPr>
        <xdr:cNvPr id="465" name="n_1mainValue【港湾・漁港】&#10;一人当たり有形固定資産（償却資産）額"/>
        <xdr:cNvSpPr txBox="1"/>
      </xdr:nvSpPr>
      <xdr:spPr>
        <a:xfrm>
          <a:off x="9281505" y="17546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70128</xdr:rowOff>
    </xdr:from>
    <xdr:ext cx="690189" cy="259045"/>
    <xdr:sp macro="" textlink="">
      <xdr:nvSpPr>
        <xdr:cNvPr id="466" name="n_2mainValue【港湾・漁港】&#10;一人当たり有形固定資産（償却資産）額"/>
        <xdr:cNvSpPr txBox="1"/>
      </xdr:nvSpPr>
      <xdr:spPr>
        <a:xfrm>
          <a:off x="8405205" y="17558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84180</xdr:rowOff>
    </xdr:from>
    <xdr:ext cx="690189" cy="259045"/>
    <xdr:sp macro="" textlink="">
      <xdr:nvSpPr>
        <xdr:cNvPr id="467" name="n_3mainValue【港湾・漁港】&#10;一人当たり有形固定資産（償却資産）額"/>
        <xdr:cNvSpPr txBox="1"/>
      </xdr:nvSpPr>
      <xdr:spPr>
        <a:xfrm>
          <a:off x="7516205" y="17572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97"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508" name="楕円 507"/>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509" name="【認定こども園・幼稚園・保育所】&#10;有形固定資産減価償却率該当値テキスト"/>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510" name="楕円 509"/>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39</xdr:row>
      <xdr:rowOff>3810</xdr:rowOff>
    </xdr:to>
    <xdr:cxnSp macro="">
      <xdr:nvCxnSpPr>
        <xdr:cNvPr id="511" name="直線コネクタ 510"/>
        <xdr:cNvCxnSpPr/>
      </xdr:nvCxnSpPr>
      <xdr:spPr>
        <a:xfrm>
          <a:off x="15481300" y="66236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512" name="楕円 511"/>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108585</xdr:rowOff>
    </xdr:to>
    <xdr:cxnSp macro="">
      <xdr:nvCxnSpPr>
        <xdr:cNvPr id="513" name="直線コネクタ 512"/>
        <xdr:cNvCxnSpPr/>
      </xdr:nvCxnSpPr>
      <xdr:spPr>
        <a:xfrm>
          <a:off x="14592300" y="65589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514" name="楕円 513"/>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43815</xdr:rowOff>
    </xdr:to>
    <xdr:cxnSp macro="">
      <xdr:nvCxnSpPr>
        <xdr:cNvPr id="515" name="直線コネクタ 514"/>
        <xdr:cNvCxnSpPr/>
      </xdr:nvCxnSpPr>
      <xdr:spPr>
        <a:xfrm>
          <a:off x="13703300" y="64922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1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17"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18"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520" name="n_1mainValue【認定こども園・幼稚園・保育所】&#10;有形固定資産減価償却率"/>
        <xdr:cNvSpPr txBox="1"/>
      </xdr:nvSpPr>
      <xdr:spPr>
        <a:xfrm>
          <a:off x="15266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521" name="n_2mainValue【認定こども園・幼稚園・保育所】&#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522" name="n_3mainValue【認定こども園・幼稚園・保育所】&#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49"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60" name="楕円 559"/>
        <xdr:cNvSpPr/>
      </xdr:nvSpPr>
      <xdr:spPr>
        <a:xfrm>
          <a:off x="22110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81551</xdr:rowOff>
    </xdr:from>
    <xdr:ext cx="469744" cy="259045"/>
    <xdr:sp macro="" textlink="">
      <xdr:nvSpPr>
        <xdr:cNvPr id="561" name="【認定こども園・幼稚園・保育所】&#10;一人当たり面積該当値テキスト"/>
        <xdr:cNvSpPr txBox="1"/>
      </xdr:nvSpPr>
      <xdr:spPr>
        <a:xfrm>
          <a:off x="22199600"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562" name="楕円 561"/>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153924</xdr:rowOff>
    </xdr:from>
    <xdr:to>
      <xdr:col>116</xdr:col>
      <xdr:colOff>63500</xdr:colOff>
      <xdr:row>39</xdr:row>
      <xdr:rowOff>160782</xdr:rowOff>
    </xdr:to>
    <xdr:cxnSp macro="">
      <xdr:nvCxnSpPr>
        <xdr:cNvPr id="563" name="直線コネクタ 562"/>
        <xdr:cNvCxnSpPr/>
      </xdr:nvCxnSpPr>
      <xdr:spPr>
        <a:xfrm flipV="1">
          <a:off x="21323300" y="68404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564" name="楕円 563"/>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165354</xdr:rowOff>
    </xdr:to>
    <xdr:cxnSp macro="">
      <xdr:nvCxnSpPr>
        <xdr:cNvPr id="565" name="直線コネクタ 564"/>
        <xdr:cNvCxnSpPr/>
      </xdr:nvCxnSpPr>
      <xdr:spPr>
        <a:xfrm flipV="1">
          <a:off x="20434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566" name="楕円 565"/>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39</xdr:row>
      <xdr:rowOff>169926</xdr:rowOff>
    </xdr:to>
    <xdr:cxnSp macro="">
      <xdr:nvCxnSpPr>
        <xdr:cNvPr id="567" name="直線コネクタ 566"/>
        <xdr:cNvCxnSpPr/>
      </xdr:nvCxnSpPr>
      <xdr:spPr>
        <a:xfrm flipV="1">
          <a:off x="19545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68"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69"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70"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572" name="n_1mainValue【認定こども園・幼稚園・保育所】&#10;一人当たり面積"/>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573" name="n_2main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574" name="n_3main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05"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16" name="楕円 615"/>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17"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18" name="楕円 617"/>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163285</xdr:rowOff>
    </xdr:to>
    <xdr:cxnSp macro="">
      <xdr:nvCxnSpPr>
        <xdr:cNvPr id="619" name="直線コネクタ 618"/>
        <xdr:cNvCxnSpPr/>
      </xdr:nvCxnSpPr>
      <xdr:spPr>
        <a:xfrm flipV="1">
          <a:off x="15481300" y="104355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96157</xdr:rowOff>
    </xdr:from>
    <xdr:to>
      <xdr:col>76</xdr:col>
      <xdr:colOff>165100</xdr:colOff>
      <xdr:row>61</xdr:row>
      <xdr:rowOff>26307</xdr:rowOff>
    </xdr:to>
    <xdr:sp macro="" textlink="">
      <xdr:nvSpPr>
        <xdr:cNvPr id="620" name="楕円 619"/>
        <xdr:cNvSpPr/>
      </xdr:nvSpPr>
      <xdr:spPr>
        <a:xfrm>
          <a:off x="14541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146957</xdr:rowOff>
    </xdr:from>
    <xdr:to>
      <xdr:col>81</xdr:col>
      <xdr:colOff>50800</xdr:colOff>
      <xdr:row>60</xdr:row>
      <xdr:rowOff>163285</xdr:rowOff>
    </xdr:to>
    <xdr:cxnSp macro="">
      <xdr:nvCxnSpPr>
        <xdr:cNvPr id="621" name="直線コネクタ 620"/>
        <xdr:cNvCxnSpPr/>
      </xdr:nvCxnSpPr>
      <xdr:spPr>
        <a:xfrm>
          <a:off x="14592300" y="10433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622" name="楕円 621"/>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107769</xdr:rowOff>
    </xdr:from>
    <xdr:to>
      <xdr:col>76</xdr:col>
      <xdr:colOff>114300</xdr:colOff>
      <xdr:row>60</xdr:row>
      <xdr:rowOff>146957</xdr:rowOff>
    </xdr:to>
    <xdr:cxnSp macro="">
      <xdr:nvCxnSpPr>
        <xdr:cNvPr id="623" name="直線コネクタ 622"/>
        <xdr:cNvCxnSpPr/>
      </xdr:nvCxnSpPr>
      <xdr:spPr>
        <a:xfrm>
          <a:off x="13703300" y="1039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24"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25"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26"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59162</xdr:rowOff>
    </xdr:from>
    <xdr:ext cx="405111" cy="259045"/>
    <xdr:sp macro="" textlink="">
      <xdr:nvSpPr>
        <xdr:cNvPr id="628" name="n_1main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629" name="n_2mainValue【学校施設】&#10;有形固定資産減価償却率"/>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630" name="n_3main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60"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14351</xdr:rowOff>
    </xdr:from>
    <xdr:to>
      <xdr:col>116</xdr:col>
      <xdr:colOff>114300</xdr:colOff>
      <xdr:row>56</xdr:row>
      <xdr:rowOff>115951</xdr:rowOff>
    </xdr:to>
    <xdr:sp macro="" textlink="">
      <xdr:nvSpPr>
        <xdr:cNvPr id="671" name="楕円 670"/>
        <xdr:cNvSpPr/>
      </xdr:nvSpPr>
      <xdr:spPr>
        <a:xfrm>
          <a:off x="22110700" y="96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138828</xdr:rowOff>
    </xdr:from>
    <xdr:ext cx="469744" cy="259045"/>
    <xdr:sp macro="" textlink="">
      <xdr:nvSpPr>
        <xdr:cNvPr id="672" name="【学校施設】&#10;一人当たり面積該当値テキスト"/>
        <xdr:cNvSpPr txBox="1"/>
      </xdr:nvSpPr>
      <xdr:spPr>
        <a:xfrm>
          <a:off x="22199600" y="95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51308</xdr:rowOff>
    </xdr:from>
    <xdr:to>
      <xdr:col>112</xdr:col>
      <xdr:colOff>38100</xdr:colOff>
      <xdr:row>56</xdr:row>
      <xdr:rowOff>152908</xdr:rowOff>
    </xdr:to>
    <xdr:sp macro="" textlink="">
      <xdr:nvSpPr>
        <xdr:cNvPr id="673" name="楕円 672"/>
        <xdr:cNvSpPr/>
      </xdr:nvSpPr>
      <xdr:spPr>
        <a:xfrm>
          <a:off x="21272500" y="96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65151</xdr:rowOff>
    </xdr:from>
    <xdr:to>
      <xdr:col>116</xdr:col>
      <xdr:colOff>63500</xdr:colOff>
      <xdr:row>56</xdr:row>
      <xdr:rowOff>102108</xdr:rowOff>
    </xdr:to>
    <xdr:cxnSp macro="">
      <xdr:nvCxnSpPr>
        <xdr:cNvPr id="674" name="直線コネクタ 673"/>
        <xdr:cNvCxnSpPr/>
      </xdr:nvCxnSpPr>
      <xdr:spPr>
        <a:xfrm flipV="1">
          <a:off x="21323300" y="966635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74930</xdr:rowOff>
    </xdr:from>
    <xdr:to>
      <xdr:col>107</xdr:col>
      <xdr:colOff>101600</xdr:colOff>
      <xdr:row>57</xdr:row>
      <xdr:rowOff>5080</xdr:rowOff>
    </xdr:to>
    <xdr:sp macro="" textlink="">
      <xdr:nvSpPr>
        <xdr:cNvPr id="675" name="楕円 674"/>
        <xdr:cNvSpPr/>
      </xdr:nvSpPr>
      <xdr:spPr>
        <a:xfrm>
          <a:off x="20383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102108</xdr:rowOff>
    </xdr:from>
    <xdr:to>
      <xdr:col>111</xdr:col>
      <xdr:colOff>177800</xdr:colOff>
      <xdr:row>56</xdr:row>
      <xdr:rowOff>125730</xdr:rowOff>
    </xdr:to>
    <xdr:cxnSp macro="">
      <xdr:nvCxnSpPr>
        <xdr:cNvPr id="676" name="直線コネクタ 675"/>
        <xdr:cNvCxnSpPr/>
      </xdr:nvCxnSpPr>
      <xdr:spPr>
        <a:xfrm flipV="1">
          <a:off x="20434300" y="970330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99314</xdr:rowOff>
    </xdr:from>
    <xdr:to>
      <xdr:col>102</xdr:col>
      <xdr:colOff>165100</xdr:colOff>
      <xdr:row>57</xdr:row>
      <xdr:rowOff>29464</xdr:rowOff>
    </xdr:to>
    <xdr:sp macro="" textlink="">
      <xdr:nvSpPr>
        <xdr:cNvPr id="677" name="楕円 676"/>
        <xdr:cNvSpPr/>
      </xdr:nvSpPr>
      <xdr:spPr>
        <a:xfrm>
          <a:off x="19494500" y="97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125730</xdr:rowOff>
    </xdr:from>
    <xdr:to>
      <xdr:col>107</xdr:col>
      <xdr:colOff>50800</xdr:colOff>
      <xdr:row>56</xdr:row>
      <xdr:rowOff>150114</xdr:rowOff>
    </xdr:to>
    <xdr:cxnSp macro="">
      <xdr:nvCxnSpPr>
        <xdr:cNvPr id="678" name="直線コネクタ 677"/>
        <xdr:cNvCxnSpPr/>
      </xdr:nvCxnSpPr>
      <xdr:spPr>
        <a:xfrm flipV="1">
          <a:off x="19545300" y="972693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79"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0"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1"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169435</xdr:rowOff>
    </xdr:from>
    <xdr:ext cx="469744" cy="259045"/>
    <xdr:sp macro="" textlink="">
      <xdr:nvSpPr>
        <xdr:cNvPr id="683" name="n_1mainValue【学校施設】&#10;一人当たり面積"/>
        <xdr:cNvSpPr txBox="1"/>
      </xdr:nvSpPr>
      <xdr:spPr>
        <a:xfrm>
          <a:off x="21075727" y="942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21607</xdr:rowOff>
    </xdr:from>
    <xdr:ext cx="469744" cy="259045"/>
    <xdr:sp macro="" textlink="">
      <xdr:nvSpPr>
        <xdr:cNvPr id="684" name="n_2mainValue【学校施設】&#10;一人当たり面積"/>
        <xdr:cNvSpPr txBox="1"/>
      </xdr:nvSpPr>
      <xdr:spPr>
        <a:xfrm>
          <a:off x="201994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45991</xdr:rowOff>
    </xdr:from>
    <xdr:ext cx="469744" cy="259045"/>
    <xdr:sp macro="" textlink="">
      <xdr:nvSpPr>
        <xdr:cNvPr id="685" name="n_3mainValue【学校施設】&#10;一人当たり面積"/>
        <xdr:cNvSpPr txBox="1"/>
      </xdr:nvSpPr>
      <xdr:spPr>
        <a:xfrm>
          <a:off x="19310427" y="94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6" name="直線コネクタ 725"/>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29"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0" name="直線コネクタ 729"/>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1"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2" name="フローチャート: 判断 73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3" name="フローチャート: 判断 73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4" name="フローチャート: 判断 733"/>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5" name="フローチャート: 判断 734"/>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6" name="フローチャート: 判断 735"/>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42" name="楕円 741"/>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743" name="【公民館】&#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744" name="楕円 743"/>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76200</xdr:rowOff>
    </xdr:to>
    <xdr:cxnSp macro="">
      <xdr:nvCxnSpPr>
        <xdr:cNvPr id="745" name="直線コネクタ 744"/>
        <xdr:cNvCxnSpPr/>
      </xdr:nvCxnSpPr>
      <xdr:spPr>
        <a:xfrm>
          <a:off x="15481300" y="176993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126364</xdr:rowOff>
    </xdr:from>
    <xdr:to>
      <xdr:col>76</xdr:col>
      <xdr:colOff>165100</xdr:colOff>
      <xdr:row>103</xdr:row>
      <xdr:rowOff>56514</xdr:rowOff>
    </xdr:to>
    <xdr:sp macro="" textlink="">
      <xdr:nvSpPr>
        <xdr:cNvPr id="746" name="楕円 745"/>
        <xdr:cNvSpPr/>
      </xdr:nvSpPr>
      <xdr:spPr>
        <a:xfrm>
          <a:off x="14541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5714</xdr:rowOff>
    </xdr:from>
    <xdr:to>
      <xdr:col>81</xdr:col>
      <xdr:colOff>50800</xdr:colOff>
      <xdr:row>103</xdr:row>
      <xdr:rowOff>40005</xdr:rowOff>
    </xdr:to>
    <xdr:cxnSp macro="">
      <xdr:nvCxnSpPr>
        <xdr:cNvPr id="747" name="直線コネクタ 746"/>
        <xdr:cNvCxnSpPr/>
      </xdr:nvCxnSpPr>
      <xdr:spPr>
        <a:xfrm>
          <a:off x="14592300" y="17665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92075</xdr:rowOff>
    </xdr:from>
    <xdr:to>
      <xdr:col>72</xdr:col>
      <xdr:colOff>38100</xdr:colOff>
      <xdr:row>103</xdr:row>
      <xdr:rowOff>22225</xdr:rowOff>
    </xdr:to>
    <xdr:sp macro="" textlink="">
      <xdr:nvSpPr>
        <xdr:cNvPr id="748" name="楕円 747"/>
        <xdr:cNvSpPr/>
      </xdr:nvSpPr>
      <xdr:spPr>
        <a:xfrm>
          <a:off x="13652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142875</xdr:rowOff>
    </xdr:from>
    <xdr:to>
      <xdr:col>76</xdr:col>
      <xdr:colOff>114300</xdr:colOff>
      <xdr:row>103</xdr:row>
      <xdr:rowOff>5714</xdr:rowOff>
    </xdr:to>
    <xdr:cxnSp macro="">
      <xdr:nvCxnSpPr>
        <xdr:cNvPr id="749" name="直線コネクタ 748"/>
        <xdr:cNvCxnSpPr/>
      </xdr:nvCxnSpPr>
      <xdr:spPr>
        <a:xfrm>
          <a:off x="13703300" y="17630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50"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51" name="n_2aveValue【公民館】&#10;有形固定資産減価償却率"/>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52" name="n_3aveValue【公民館】&#10;有形固定資産減価償却率"/>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3"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754" name="n_1mainValue【公民館】&#10;有形固定資産減価償却率"/>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73041</xdr:rowOff>
    </xdr:from>
    <xdr:ext cx="405111" cy="259045"/>
    <xdr:sp macro="" textlink="">
      <xdr:nvSpPr>
        <xdr:cNvPr id="755" name="n_2mainValue【公民館】&#10;有形固定資産減価償却率"/>
        <xdr:cNvSpPr txBox="1"/>
      </xdr:nvSpPr>
      <xdr:spPr>
        <a:xfrm>
          <a:off x="14389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38752</xdr:rowOff>
    </xdr:from>
    <xdr:ext cx="405111" cy="259045"/>
    <xdr:sp macro="" textlink="">
      <xdr:nvSpPr>
        <xdr:cNvPr id="756" name="n_3mainValue【公民館】&#10;有形固定資産減価償却率"/>
        <xdr:cNvSpPr txBox="1"/>
      </xdr:nvSpPr>
      <xdr:spPr>
        <a:xfrm>
          <a:off x="13500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0" name="直線コネクタ 779"/>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1"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2" name="直線コネクタ 781"/>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3"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4" name="直線コネクタ 783"/>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85"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6" name="フローチャート: 判断 785"/>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7" name="フローチャート: 判断 786"/>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8" name="フローチャート: 判断 787"/>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89" name="フローチャート: 判断 788"/>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0" name="フローチャート: 判断 789"/>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80011</xdr:rowOff>
    </xdr:from>
    <xdr:to>
      <xdr:col>116</xdr:col>
      <xdr:colOff>114300</xdr:colOff>
      <xdr:row>108</xdr:row>
      <xdr:rowOff>10161</xdr:rowOff>
    </xdr:to>
    <xdr:sp macro="" textlink="">
      <xdr:nvSpPr>
        <xdr:cNvPr id="796" name="楕円 795"/>
        <xdr:cNvSpPr/>
      </xdr:nvSpPr>
      <xdr:spPr>
        <a:xfrm>
          <a:off x="221107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97" name="【公民館】&#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83820</xdr:rowOff>
    </xdr:from>
    <xdr:to>
      <xdr:col>112</xdr:col>
      <xdr:colOff>38100</xdr:colOff>
      <xdr:row>108</xdr:row>
      <xdr:rowOff>13970</xdr:rowOff>
    </xdr:to>
    <xdr:sp macro="" textlink="">
      <xdr:nvSpPr>
        <xdr:cNvPr id="798" name="楕円 797"/>
        <xdr:cNvSpPr/>
      </xdr:nvSpPr>
      <xdr:spPr>
        <a:xfrm>
          <a:off x="212725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130811</xdr:rowOff>
    </xdr:from>
    <xdr:to>
      <xdr:col>116</xdr:col>
      <xdr:colOff>63500</xdr:colOff>
      <xdr:row>107</xdr:row>
      <xdr:rowOff>134620</xdr:rowOff>
    </xdr:to>
    <xdr:cxnSp macro="">
      <xdr:nvCxnSpPr>
        <xdr:cNvPr id="799" name="直線コネクタ 798"/>
        <xdr:cNvCxnSpPr/>
      </xdr:nvCxnSpPr>
      <xdr:spPr>
        <a:xfrm flipV="1">
          <a:off x="21323300" y="18475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800" name="楕円 799"/>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134620</xdr:rowOff>
    </xdr:from>
    <xdr:to>
      <xdr:col>111</xdr:col>
      <xdr:colOff>177800</xdr:colOff>
      <xdr:row>107</xdr:row>
      <xdr:rowOff>137161</xdr:rowOff>
    </xdr:to>
    <xdr:cxnSp macro="">
      <xdr:nvCxnSpPr>
        <xdr:cNvPr id="801" name="直線コネクタ 800"/>
        <xdr:cNvCxnSpPr/>
      </xdr:nvCxnSpPr>
      <xdr:spPr>
        <a:xfrm flipV="1">
          <a:off x="20434300" y="184797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88900</xdr:rowOff>
    </xdr:from>
    <xdr:to>
      <xdr:col>102</xdr:col>
      <xdr:colOff>165100</xdr:colOff>
      <xdr:row>108</xdr:row>
      <xdr:rowOff>19050</xdr:rowOff>
    </xdr:to>
    <xdr:sp macro="" textlink="">
      <xdr:nvSpPr>
        <xdr:cNvPr id="802" name="楕円 801"/>
        <xdr:cNvSpPr/>
      </xdr:nvSpPr>
      <xdr:spPr>
        <a:xfrm>
          <a:off x="19494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139700</xdr:rowOff>
    </xdr:to>
    <xdr:cxnSp macro="">
      <xdr:nvCxnSpPr>
        <xdr:cNvPr id="803" name="直線コネクタ 802"/>
        <xdr:cNvCxnSpPr/>
      </xdr:nvCxnSpPr>
      <xdr:spPr>
        <a:xfrm flipV="1">
          <a:off x="19545300" y="1848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04"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05"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06"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7"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5097</xdr:rowOff>
    </xdr:from>
    <xdr:ext cx="469744" cy="259045"/>
    <xdr:sp macro="" textlink="">
      <xdr:nvSpPr>
        <xdr:cNvPr id="808" name="n_1mainValue【公民館】&#10;一人当たり面積"/>
        <xdr:cNvSpPr txBox="1"/>
      </xdr:nvSpPr>
      <xdr:spPr>
        <a:xfrm>
          <a:off x="21075727"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809" name="n_2mainValue【公民館】&#10;一人当たり面積"/>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10177</xdr:rowOff>
    </xdr:from>
    <xdr:ext cx="469744" cy="259045"/>
    <xdr:sp macro="" textlink="">
      <xdr:nvSpPr>
        <xdr:cNvPr id="810" name="n_3mainValue【公民館】&#10;一人当たり面積"/>
        <xdr:cNvSpPr txBox="1"/>
      </xdr:nvSpPr>
      <xdr:spPr>
        <a:xfrm>
          <a:off x="193104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分以内で到達できるように道路整備をする「島内基幹道路整備による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分構想」を掲げ整備事業を行っていることなどから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人当たりの延長が類似団体と比べ数値が高くなっていると思われる。橋りょう・トンネルについては、山間部が町の約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4" name="楕円 73"/>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5" name="【図書館】&#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95613</xdr:rowOff>
    </xdr:from>
    <xdr:to>
      <xdr:col>20</xdr:col>
      <xdr:colOff>38100</xdr:colOff>
      <xdr:row>37</xdr:row>
      <xdr:rowOff>25763</xdr:rowOff>
    </xdr:to>
    <xdr:sp macro="" textlink="">
      <xdr:nvSpPr>
        <xdr:cNvPr id="76" name="楕円 75"/>
        <xdr:cNvSpPr/>
      </xdr:nvSpPr>
      <xdr:spPr>
        <a:xfrm>
          <a:off x="3746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7620</xdr:rowOff>
    </xdr:to>
    <xdr:cxnSp macro="">
      <xdr:nvCxnSpPr>
        <xdr:cNvPr id="77" name="直線コネクタ 76"/>
        <xdr:cNvCxnSpPr/>
      </xdr:nvCxnSpPr>
      <xdr:spPr>
        <a:xfrm>
          <a:off x="3797300" y="63186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8" name="楕円 77"/>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146413</xdr:rowOff>
    </xdr:to>
    <xdr:cxnSp macro="">
      <xdr:nvCxnSpPr>
        <xdr:cNvPr id="79" name="直線コネクタ 78"/>
        <xdr:cNvCxnSpPr/>
      </xdr:nvCxnSpPr>
      <xdr:spPr>
        <a:xfrm>
          <a:off x="2908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80" name="楕円 79"/>
        <xdr:cNvSpPr/>
      </xdr:nvSpPr>
      <xdr:spPr>
        <a:xfrm>
          <a:off x="1968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81099</xdr:rowOff>
    </xdr:from>
    <xdr:to>
      <xdr:col>15</xdr:col>
      <xdr:colOff>50800</xdr:colOff>
      <xdr:row>36</xdr:row>
      <xdr:rowOff>113756</xdr:rowOff>
    </xdr:to>
    <xdr:cxnSp macro="">
      <xdr:nvCxnSpPr>
        <xdr:cNvPr id="81" name="直線コネクタ 80"/>
        <xdr:cNvCxnSpPr/>
      </xdr:nvCxnSpPr>
      <xdr:spPr>
        <a:xfrm>
          <a:off x="2019300" y="625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42290</xdr:rowOff>
    </xdr:from>
    <xdr:ext cx="405111" cy="259045"/>
    <xdr:sp macro="" textlink="">
      <xdr:nvSpPr>
        <xdr:cNvPr id="86" name="n_1mainValue【図書館】&#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7" name="n_2mainValue【図書館】&#10;有形固定資産減価償却率"/>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88" name="n_3mainValue【図書館】&#10;有形固定資産減価償却率"/>
        <xdr:cNvSpPr txBox="1"/>
      </xdr:nvSpPr>
      <xdr:spPr>
        <a:xfrm>
          <a:off x="1816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7"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8" name="楕円 127"/>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29" name="【図書館】&#10;一人当たり面積該当値テキスト"/>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0" name="楕円 129"/>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160020</xdr:rowOff>
    </xdr:to>
    <xdr:cxnSp macro="">
      <xdr:nvCxnSpPr>
        <xdr:cNvPr id="131" name="直線コネクタ 130"/>
        <xdr:cNvCxnSpPr/>
      </xdr:nvCxnSpPr>
      <xdr:spPr>
        <a:xfrm flipV="1">
          <a:off x="9639300" y="684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32" name="楕円 131"/>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167640</xdr:rowOff>
    </xdr:to>
    <xdr:cxnSp macro="">
      <xdr:nvCxnSpPr>
        <xdr:cNvPr id="133" name="直線コネクタ 132"/>
        <xdr:cNvCxnSpPr/>
      </xdr:nvCxnSpPr>
      <xdr:spPr>
        <a:xfrm flipV="1">
          <a:off x="8750300" y="6846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4" name="楕円 133"/>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0</xdr:rowOff>
    </xdr:to>
    <xdr:cxnSp macro="">
      <xdr:nvCxnSpPr>
        <xdr:cNvPr id="135" name="直線コネクタ 134"/>
        <xdr:cNvCxnSpPr/>
      </xdr:nvCxnSpPr>
      <xdr:spPr>
        <a:xfrm flipV="1">
          <a:off x="7861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36"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0" name="n_1mainValue【図書館】&#10;一人当たり面積"/>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41" name="n_2main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42"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2"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83" name="楕円 182"/>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84" name="【体育館・プール】&#10;有形固定資産減価償却率該当値テキスト"/>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5" name="楕円 184"/>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114300</xdr:rowOff>
    </xdr:to>
    <xdr:cxnSp macro="">
      <xdr:nvCxnSpPr>
        <xdr:cNvPr id="186" name="直線コネクタ 185"/>
        <xdr:cNvCxnSpPr/>
      </xdr:nvCxnSpPr>
      <xdr:spPr>
        <a:xfrm>
          <a:off x="3797300" y="10172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187" name="楕円 186"/>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57150</xdr:rowOff>
    </xdr:to>
    <xdr:cxnSp macro="">
      <xdr:nvCxnSpPr>
        <xdr:cNvPr id="188" name="直線コネクタ 187"/>
        <xdr:cNvCxnSpPr/>
      </xdr:nvCxnSpPr>
      <xdr:spPr>
        <a:xfrm>
          <a:off x="2908300" y="101174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xdr:rowOff>
    </xdr:from>
    <xdr:to>
      <xdr:col>10</xdr:col>
      <xdr:colOff>165100</xdr:colOff>
      <xdr:row>59</xdr:row>
      <xdr:rowOff>102235</xdr:rowOff>
    </xdr:to>
    <xdr:sp macro="" textlink="">
      <xdr:nvSpPr>
        <xdr:cNvPr id="189" name="楕円 188"/>
        <xdr:cNvSpPr/>
      </xdr:nvSpPr>
      <xdr:spPr>
        <a:xfrm>
          <a:off x="1968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xdr:rowOff>
    </xdr:from>
    <xdr:to>
      <xdr:col>15</xdr:col>
      <xdr:colOff>50800</xdr:colOff>
      <xdr:row>59</xdr:row>
      <xdr:rowOff>51435</xdr:rowOff>
    </xdr:to>
    <xdr:cxnSp macro="">
      <xdr:nvCxnSpPr>
        <xdr:cNvPr id="190" name="直線コネクタ 189"/>
        <xdr:cNvCxnSpPr/>
      </xdr:nvCxnSpPr>
      <xdr:spPr>
        <a:xfrm flipV="1">
          <a:off x="2019300" y="101174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1"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3"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5"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96" name="n_2mainValue【体育館・プー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118762</xdr:rowOff>
    </xdr:from>
    <xdr:ext cx="405111" cy="259045"/>
    <xdr:sp macro="" textlink="">
      <xdr:nvSpPr>
        <xdr:cNvPr id="197" name="n_3mainValue【体育館・プール】&#10;有形固定資産減価償却率"/>
        <xdr:cNvSpPr txBox="1"/>
      </xdr:nvSpPr>
      <xdr:spPr>
        <a:xfrm>
          <a:off x="1816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9" name="テキスト ボックス 20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1" name="テキスト ボックス 21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3" name="テキスト ボックス 21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5" name="テキスト ボックス 21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64465</xdr:rowOff>
    </xdr:from>
    <xdr:to>
      <xdr:col>54</xdr:col>
      <xdr:colOff>189865</xdr:colOff>
      <xdr:row>63</xdr:row>
      <xdr:rowOff>166878</xdr:rowOff>
    </xdr:to>
    <xdr:cxnSp macro="">
      <xdr:nvCxnSpPr>
        <xdr:cNvPr id="219" name="直線コネクタ 218"/>
        <xdr:cNvCxnSpPr/>
      </xdr:nvCxnSpPr>
      <xdr:spPr>
        <a:xfrm flipV="1">
          <a:off x="10476865" y="10522915"/>
          <a:ext cx="0" cy="44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170705</xdr:rowOff>
    </xdr:from>
    <xdr:ext cx="469744" cy="259045"/>
    <xdr:sp macro="" textlink="">
      <xdr:nvSpPr>
        <xdr:cNvPr id="220" name="【体育館・プール】&#10;一人当たり面積最小値テキスト"/>
        <xdr:cNvSpPr txBox="1"/>
      </xdr:nvSpPr>
      <xdr:spPr>
        <a:xfrm>
          <a:off x="10515600"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21" name="直線コネクタ 220"/>
        <xdr:cNvCxnSpPr/>
      </xdr:nvCxnSpPr>
      <xdr:spPr>
        <a:xfrm>
          <a:off x="10388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11142</xdr:rowOff>
    </xdr:from>
    <xdr:ext cx="469744" cy="259045"/>
    <xdr:sp macro="" textlink="">
      <xdr:nvSpPr>
        <xdr:cNvPr id="222" name="【体育館・プール】&#10;一人当たり面積最大値テキスト"/>
        <xdr:cNvSpPr txBox="1"/>
      </xdr:nvSpPr>
      <xdr:spPr>
        <a:xfrm>
          <a:off x="10515600" y="102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64465</xdr:rowOff>
    </xdr:from>
    <xdr:to>
      <xdr:col>55</xdr:col>
      <xdr:colOff>88900</xdr:colOff>
      <xdr:row>61</xdr:row>
      <xdr:rowOff>64465</xdr:rowOff>
    </xdr:to>
    <xdr:cxnSp macro="">
      <xdr:nvCxnSpPr>
        <xdr:cNvPr id="223" name="直線コネクタ 222"/>
        <xdr:cNvCxnSpPr/>
      </xdr:nvCxnSpPr>
      <xdr:spPr>
        <a:xfrm>
          <a:off x="10388600" y="105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86275</xdr:rowOff>
    </xdr:from>
    <xdr:ext cx="469744" cy="259045"/>
    <xdr:sp macro="" textlink="">
      <xdr:nvSpPr>
        <xdr:cNvPr id="224" name="【体育館・プール】&#10;一人当たり面積平均値テキスト"/>
        <xdr:cNvSpPr txBox="1"/>
      </xdr:nvSpPr>
      <xdr:spPr>
        <a:xfrm>
          <a:off x="10515600" y="10716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107848</xdr:rowOff>
    </xdr:from>
    <xdr:to>
      <xdr:col>55</xdr:col>
      <xdr:colOff>50800</xdr:colOff>
      <xdr:row>63</xdr:row>
      <xdr:rowOff>37998</xdr:rowOff>
    </xdr:to>
    <xdr:sp macro="" textlink="">
      <xdr:nvSpPr>
        <xdr:cNvPr id="225" name="フローチャート: 判断 224"/>
        <xdr:cNvSpPr/>
      </xdr:nvSpPr>
      <xdr:spPr>
        <a:xfrm>
          <a:off x="10426700" y="1073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119735</xdr:rowOff>
    </xdr:from>
    <xdr:to>
      <xdr:col>50</xdr:col>
      <xdr:colOff>165100</xdr:colOff>
      <xdr:row>63</xdr:row>
      <xdr:rowOff>49885</xdr:rowOff>
    </xdr:to>
    <xdr:sp macro="" textlink="">
      <xdr:nvSpPr>
        <xdr:cNvPr id="226" name="フローチャート: 判断 225"/>
        <xdr:cNvSpPr/>
      </xdr:nvSpPr>
      <xdr:spPr>
        <a:xfrm>
          <a:off x="9588500" y="107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128422</xdr:rowOff>
    </xdr:from>
    <xdr:to>
      <xdr:col>46</xdr:col>
      <xdr:colOff>38100</xdr:colOff>
      <xdr:row>63</xdr:row>
      <xdr:rowOff>58572</xdr:rowOff>
    </xdr:to>
    <xdr:sp macro="" textlink="">
      <xdr:nvSpPr>
        <xdr:cNvPr id="227" name="フローチャート: 判断 226"/>
        <xdr:cNvSpPr/>
      </xdr:nvSpPr>
      <xdr:spPr>
        <a:xfrm>
          <a:off x="8699500" y="1075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106934</xdr:rowOff>
    </xdr:from>
    <xdr:to>
      <xdr:col>41</xdr:col>
      <xdr:colOff>101600</xdr:colOff>
      <xdr:row>63</xdr:row>
      <xdr:rowOff>37084</xdr:rowOff>
    </xdr:to>
    <xdr:sp macro="" textlink="">
      <xdr:nvSpPr>
        <xdr:cNvPr id="228" name="フローチャート: 判断 227"/>
        <xdr:cNvSpPr/>
      </xdr:nvSpPr>
      <xdr:spPr>
        <a:xfrm>
          <a:off x="7810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131166</xdr:rowOff>
    </xdr:from>
    <xdr:to>
      <xdr:col>36</xdr:col>
      <xdr:colOff>165100</xdr:colOff>
      <xdr:row>63</xdr:row>
      <xdr:rowOff>61316</xdr:rowOff>
    </xdr:to>
    <xdr:sp macro="" textlink="">
      <xdr:nvSpPr>
        <xdr:cNvPr id="229" name="フローチャート: 判断 228"/>
        <xdr:cNvSpPr/>
      </xdr:nvSpPr>
      <xdr:spPr>
        <a:xfrm>
          <a:off x="6921500" y="1076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75844</xdr:rowOff>
    </xdr:from>
    <xdr:to>
      <xdr:col>55</xdr:col>
      <xdr:colOff>50800</xdr:colOff>
      <xdr:row>62</xdr:row>
      <xdr:rowOff>5994</xdr:rowOff>
    </xdr:to>
    <xdr:sp macro="" textlink="">
      <xdr:nvSpPr>
        <xdr:cNvPr id="235" name="楕円 234"/>
        <xdr:cNvSpPr/>
      </xdr:nvSpPr>
      <xdr:spPr>
        <a:xfrm>
          <a:off x="104267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162221</xdr:rowOff>
    </xdr:from>
    <xdr:ext cx="469744" cy="259045"/>
    <xdr:sp macro="" textlink="">
      <xdr:nvSpPr>
        <xdr:cNvPr id="236" name="【体育館・プール】&#10;一人当たり面積該当値テキスト"/>
        <xdr:cNvSpPr txBox="1"/>
      </xdr:nvSpPr>
      <xdr:spPr>
        <a:xfrm>
          <a:off x="10515600" y="104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83159</xdr:rowOff>
    </xdr:from>
    <xdr:to>
      <xdr:col>50</xdr:col>
      <xdr:colOff>165100</xdr:colOff>
      <xdr:row>62</xdr:row>
      <xdr:rowOff>13309</xdr:rowOff>
    </xdr:to>
    <xdr:sp macro="" textlink="">
      <xdr:nvSpPr>
        <xdr:cNvPr id="237" name="楕円 236"/>
        <xdr:cNvSpPr/>
      </xdr:nvSpPr>
      <xdr:spPr>
        <a:xfrm>
          <a:off x="9588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126644</xdr:rowOff>
    </xdr:from>
    <xdr:to>
      <xdr:col>55</xdr:col>
      <xdr:colOff>0</xdr:colOff>
      <xdr:row>61</xdr:row>
      <xdr:rowOff>133959</xdr:rowOff>
    </xdr:to>
    <xdr:cxnSp macro="">
      <xdr:nvCxnSpPr>
        <xdr:cNvPr id="238" name="直線コネクタ 237"/>
        <xdr:cNvCxnSpPr/>
      </xdr:nvCxnSpPr>
      <xdr:spPr>
        <a:xfrm flipV="1">
          <a:off x="9639300" y="1058509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88188</xdr:rowOff>
    </xdr:from>
    <xdr:to>
      <xdr:col>46</xdr:col>
      <xdr:colOff>38100</xdr:colOff>
      <xdr:row>62</xdr:row>
      <xdr:rowOff>18338</xdr:rowOff>
    </xdr:to>
    <xdr:sp macro="" textlink="">
      <xdr:nvSpPr>
        <xdr:cNvPr id="239" name="楕円 238"/>
        <xdr:cNvSpPr/>
      </xdr:nvSpPr>
      <xdr:spPr>
        <a:xfrm>
          <a:off x="8699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133959</xdr:rowOff>
    </xdr:from>
    <xdr:to>
      <xdr:col>50</xdr:col>
      <xdr:colOff>114300</xdr:colOff>
      <xdr:row>61</xdr:row>
      <xdr:rowOff>138988</xdr:rowOff>
    </xdr:to>
    <xdr:cxnSp macro="">
      <xdr:nvCxnSpPr>
        <xdr:cNvPr id="240" name="直線コネクタ 239"/>
        <xdr:cNvCxnSpPr/>
      </xdr:nvCxnSpPr>
      <xdr:spPr>
        <a:xfrm flipV="1">
          <a:off x="8750300" y="105924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170942</xdr:rowOff>
    </xdr:from>
    <xdr:to>
      <xdr:col>41</xdr:col>
      <xdr:colOff>101600</xdr:colOff>
      <xdr:row>57</xdr:row>
      <xdr:rowOff>101092</xdr:rowOff>
    </xdr:to>
    <xdr:sp macro="" textlink="">
      <xdr:nvSpPr>
        <xdr:cNvPr id="241" name="楕円 240"/>
        <xdr:cNvSpPr/>
      </xdr:nvSpPr>
      <xdr:spPr>
        <a:xfrm>
          <a:off x="7810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50292</xdr:rowOff>
    </xdr:from>
    <xdr:to>
      <xdr:col>45</xdr:col>
      <xdr:colOff>177800</xdr:colOff>
      <xdr:row>61</xdr:row>
      <xdr:rowOff>138988</xdr:rowOff>
    </xdr:to>
    <xdr:cxnSp macro="">
      <xdr:nvCxnSpPr>
        <xdr:cNvPr id="242" name="直線コネクタ 241"/>
        <xdr:cNvCxnSpPr/>
      </xdr:nvCxnSpPr>
      <xdr:spPr>
        <a:xfrm>
          <a:off x="7861300" y="9822942"/>
          <a:ext cx="889000" cy="7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41012</xdr:rowOff>
    </xdr:from>
    <xdr:ext cx="469744" cy="259045"/>
    <xdr:sp macro="" textlink="">
      <xdr:nvSpPr>
        <xdr:cNvPr id="243" name="n_1aveValue【体育館・プール】&#10;一人当たり面積"/>
        <xdr:cNvSpPr txBox="1"/>
      </xdr:nvSpPr>
      <xdr:spPr>
        <a:xfrm>
          <a:off x="93917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49699</xdr:rowOff>
    </xdr:from>
    <xdr:ext cx="469744" cy="259045"/>
    <xdr:sp macro="" textlink="">
      <xdr:nvSpPr>
        <xdr:cNvPr id="244" name="n_2aveValue【体育館・プール】&#10;一人当たり面積"/>
        <xdr:cNvSpPr txBox="1"/>
      </xdr:nvSpPr>
      <xdr:spPr>
        <a:xfrm>
          <a:off x="8515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28211</xdr:rowOff>
    </xdr:from>
    <xdr:ext cx="469744" cy="259045"/>
    <xdr:sp macro="" textlink="">
      <xdr:nvSpPr>
        <xdr:cNvPr id="245" name="n_3aveValue【体育館・プール】&#10;一人当たり面積"/>
        <xdr:cNvSpPr txBox="1"/>
      </xdr:nvSpPr>
      <xdr:spPr>
        <a:xfrm>
          <a:off x="7626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77843</xdr:rowOff>
    </xdr:from>
    <xdr:ext cx="469744" cy="259045"/>
    <xdr:sp macro="" textlink="">
      <xdr:nvSpPr>
        <xdr:cNvPr id="246" name="n_4aveValue【体育館・プール】&#10;一人当たり面積"/>
        <xdr:cNvSpPr txBox="1"/>
      </xdr:nvSpPr>
      <xdr:spPr>
        <a:xfrm>
          <a:off x="6737427" y="105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29836</xdr:rowOff>
    </xdr:from>
    <xdr:ext cx="469744" cy="259045"/>
    <xdr:sp macro="" textlink="">
      <xdr:nvSpPr>
        <xdr:cNvPr id="247" name="n_1mainValue【体育館・プール】&#10;一人当たり面積"/>
        <xdr:cNvSpPr txBox="1"/>
      </xdr:nvSpPr>
      <xdr:spPr>
        <a:xfrm>
          <a:off x="93917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34865</xdr:rowOff>
    </xdr:from>
    <xdr:ext cx="469744" cy="259045"/>
    <xdr:sp macro="" textlink="">
      <xdr:nvSpPr>
        <xdr:cNvPr id="248" name="n_2mainValue【体育館・プール】&#10;一人当たり面積"/>
        <xdr:cNvSpPr txBox="1"/>
      </xdr:nvSpPr>
      <xdr:spPr>
        <a:xfrm>
          <a:off x="8515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117619</xdr:rowOff>
    </xdr:from>
    <xdr:ext cx="469744" cy="259045"/>
    <xdr:sp macro="" textlink="">
      <xdr:nvSpPr>
        <xdr:cNvPr id="249" name="n_3mainValue【体育館・プール】&#10;一人当たり面積"/>
        <xdr:cNvSpPr txBox="1"/>
      </xdr:nvSpPr>
      <xdr:spPr>
        <a:xfrm>
          <a:off x="76264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5" name="直線コネクタ 274"/>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76"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77" name="直線コネクタ 276"/>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78"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79" name="直線コネクタ 278"/>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2" name="フローチャート: 判断 281"/>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3" name="フローチャート: 判断 282"/>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4" name="フローチャート: 判断 283"/>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5" name="フローチャート: 判断 284"/>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99968</xdr:rowOff>
    </xdr:from>
    <xdr:to>
      <xdr:col>24</xdr:col>
      <xdr:colOff>114300</xdr:colOff>
      <xdr:row>83</xdr:row>
      <xdr:rowOff>30118</xdr:rowOff>
    </xdr:to>
    <xdr:sp macro="" textlink="">
      <xdr:nvSpPr>
        <xdr:cNvPr id="291" name="楕円 290"/>
        <xdr:cNvSpPr/>
      </xdr:nvSpPr>
      <xdr:spPr>
        <a:xfrm>
          <a:off x="4584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122845</xdr:rowOff>
    </xdr:from>
    <xdr:ext cx="405111" cy="259045"/>
    <xdr:sp macro="" textlink="">
      <xdr:nvSpPr>
        <xdr:cNvPr id="292" name="【福祉施設】&#10;有形固定資産減価償却率該当値テキスト"/>
        <xdr:cNvSpPr txBox="1"/>
      </xdr:nvSpPr>
      <xdr:spPr>
        <a:xfrm>
          <a:off x="4673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62412</xdr:rowOff>
    </xdr:from>
    <xdr:to>
      <xdr:col>20</xdr:col>
      <xdr:colOff>38100</xdr:colOff>
      <xdr:row>82</xdr:row>
      <xdr:rowOff>164012</xdr:rowOff>
    </xdr:to>
    <xdr:sp macro="" textlink="">
      <xdr:nvSpPr>
        <xdr:cNvPr id="293" name="楕円 292"/>
        <xdr:cNvSpPr/>
      </xdr:nvSpPr>
      <xdr:spPr>
        <a:xfrm>
          <a:off x="3746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150768</xdr:rowOff>
    </xdr:to>
    <xdr:cxnSp macro="">
      <xdr:nvCxnSpPr>
        <xdr:cNvPr id="294" name="直線コネクタ 293"/>
        <xdr:cNvCxnSpPr/>
      </xdr:nvCxnSpPr>
      <xdr:spPr>
        <a:xfrm>
          <a:off x="3797300" y="141721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5" name="楕円 294"/>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113212</xdr:rowOff>
    </xdr:to>
    <xdr:cxnSp macro="">
      <xdr:nvCxnSpPr>
        <xdr:cNvPr id="296" name="直線コネクタ 295"/>
        <xdr:cNvCxnSpPr/>
      </xdr:nvCxnSpPr>
      <xdr:spPr>
        <a:xfrm>
          <a:off x="2908300" y="141312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1995</xdr:rowOff>
    </xdr:from>
    <xdr:to>
      <xdr:col>10</xdr:col>
      <xdr:colOff>165100</xdr:colOff>
      <xdr:row>82</xdr:row>
      <xdr:rowOff>103595</xdr:rowOff>
    </xdr:to>
    <xdr:sp macro="" textlink="">
      <xdr:nvSpPr>
        <xdr:cNvPr id="297" name="楕円 296"/>
        <xdr:cNvSpPr/>
      </xdr:nvSpPr>
      <xdr:spPr>
        <a:xfrm>
          <a:off x="196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52795</xdr:rowOff>
    </xdr:from>
    <xdr:to>
      <xdr:col>15</xdr:col>
      <xdr:colOff>50800</xdr:colOff>
      <xdr:row>82</xdr:row>
      <xdr:rowOff>72389</xdr:rowOff>
    </xdr:to>
    <xdr:cxnSp macro="">
      <xdr:nvCxnSpPr>
        <xdr:cNvPr id="298" name="直線コネクタ 297"/>
        <xdr:cNvCxnSpPr/>
      </xdr:nvCxnSpPr>
      <xdr:spPr>
        <a:xfrm>
          <a:off x="2019300" y="141116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299" name="n_1aveValue【福祉施設】&#10;有形固定資産減価償却率"/>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00" name="n_2aveValue【福祉施設】&#10;有形固定資産減価償却率"/>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01"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2"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9089</xdr:rowOff>
    </xdr:from>
    <xdr:ext cx="405111" cy="259045"/>
    <xdr:sp macro="" textlink="">
      <xdr:nvSpPr>
        <xdr:cNvPr id="303" name="n_1mainValue【福祉施設】&#10;有形固定資産減価償却率"/>
        <xdr:cNvSpPr txBox="1"/>
      </xdr:nvSpPr>
      <xdr:spPr>
        <a:xfrm>
          <a:off x="3582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4" name="n_2main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05" name="n_3main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29" name="直線コネクタ 328"/>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0"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1" name="直線コネクタ 330"/>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2"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3" name="直線コネクタ 332"/>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34" name="【福祉施設】&#10;一人当たり面積平均値テキスト"/>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5" name="フローチャート: 判断 334"/>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36" name="フローチャート: 判断 335"/>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37" name="フローチャート: 判断 336"/>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38" name="フローチャート: 判断 337"/>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39" name="フローチャート: 判断 338"/>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345" name="楕円 344"/>
        <xdr:cNvSpPr/>
      </xdr:nvSpPr>
      <xdr:spPr>
        <a:xfrm>
          <a:off x="10426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100347</xdr:rowOff>
    </xdr:from>
    <xdr:ext cx="469744" cy="259045"/>
    <xdr:sp macro="" textlink="">
      <xdr:nvSpPr>
        <xdr:cNvPr id="346" name="【福祉施設】&#10;一人当たり面積該当値テキスト"/>
        <xdr:cNvSpPr txBox="1"/>
      </xdr:nvSpPr>
      <xdr:spPr>
        <a:xfrm>
          <a:off x="10515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4445</xdr:rowOff>
    </xdr:from>
    <xdr:to>
      <xdr:col>50</xdr:col>
      <xdr:colOff>165100</xdr:colOff>
      <xdr:row>78</xdr:row>
      <xdr:rowOff>106045</xdr:rowOff>
    </xdr:to>
    <xdr:sp macro="" textlink="">
      <xdr:nvSpPr>
        <xdr:cNvPr id="347" name="楕円 346"/>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26670</xdr:rowOff>
    </xdr:from>
    <xdr:to>
      <xdr:col>55</xdr:col>
      <xdr:colOff>0</xdr:colOff>
      <xdr:row>78</xdr:row>
      <xdr:rowOff>55245</xdr:rowOff>
    </xdr:to>
    <xdr:cxnSp macro="">
      <xdr:nvCxnSpPr>
        <xdr:cNvPr id="348" name="直線コネクタ 347"/>
        <xdr:cNvCxnSpPr/>
      </xdr:nvCxnSpPr>
      <xdr:spPr>
        <a:xfrm flipV="1">
          <a:off x="9639300" y="133997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23495</xdr:rowOff>
    </xdr:from>
    <xdr:to>
      <xdr:col>46</xdr:col>
      <xdr:colOff>38100</xdr:colOff>
      <xdr:row>78</xdr:row>
      <xdr:rowOff>125095</xdr:rowOff>
    </xdr:to>
    <xdr:sp macro="" textlink="">
      <xdr:nvSpPr>
        <xdr:cNvPr id="349" name="楕円 348"/>
        <xdr:cNvSpPr/>
      </xdr:nvSpPr>
      <xdr:spPr>
        <a:xfrm>
          <a:off x="8699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55245</xdr:rowOff>
    </xdr:from>
    <xdr:to>
      <xdr:col>50</xdr:col>
      <xdr:colOff>114300</xdr:colOff>
      <xdr:row>78</xdr:row>
      <xdr:rowOff>74295</xdr:rowOff>
    </xdr:to>
    <xdr:cxnSp macro="">
      <xdr:nvCxnSpPr>
        <xdr:cNvPr id="350" name="直線コネクタ 349"/>
        <xdr:cNvCxnSpPr/>
      </xdr:nvCxnSpPr>
      <xdr:spPr>
        <a:xfrm flipV="1">
          <a:off x="8750300" y="13428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40639</xdr:rowOff>
    </xdr:from>
    <xdr:to>
      <xdr:col>41</xdr:col>
      <xdr:colOff>101600</xdr:colOff>
      <xdr:row>78</xdr:row>
      <xdr:rowOff>142239</xdr:rowOff>
    </xdr:to>
    <xdr:sp macro="" textlink="">
      <xdr:nvSpPr>
        <xdr:cNvPr id="351" name="楕円 350"/>
        <xdr:cNvSpPr/>
      </xdr:nvSpPr>
      <xdr:spPr>
        <a:xfrm>
          <a:off x="7810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74295</xdr:rowOff>
    </xdr:from>
    <xdr:to>
      <xdr:col>45</xdr:col>
      <xdr:colOff>177800</xdr:colOff>
      <xdr:row>78</xdr:row>
      <xdr:rowOff>91439</xdr:rowOff>
    </xdr:to>
    <xdr:cxnSp macro="">
      <xdr:nvCxnSpPr>
        <xdr:cNvPr id="352" name="直線コネクタ 351"/>
        <xdr:cNvCxnSpPr/>
      </xdr:nvCxnSpPr>
      <xdr:spPr>
        <a:xfrm flipV="1">
          <a:off x="7861300" y="134473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154322</xdr:rowOff>
    </xdr:from>
    <xdr:ext cx="469744" cy="259045"/>
    <xdr:sp macro="" textlink="">
      <xdr:nvSpPr>
        <xdr:cNvPr id="353" name="n_1ave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54" name="n_2aveValue【福祉施設】&#10;一人当たり面積"/>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110507</xdr:rowOff>
    </xdr:from>
    <xdr:ext cx="469744" cy="259045"/>
    <xdr:sp macro="" textlink="">
      <xdr:nvSpPr>
        <xdr:cNvPr id="355" name="n_3aveValue【福祉施設】&#10;一人当たり面積"/>
        <xdr:cNvSpPr txBox="1"/>
      </xdr:nvSpPr>
      <xdr:spPr>
        <a:xfrm>
          <a:off x="7626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56"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122572</xdr:rowOff>
    </xdr:from>
    <xdr:ext cx="469744" cy="259045"/>
    <xdr:sp macro="" textlink="">
      <xdr:nvSpPr>
        <xdr:cNvPr id="357" name="n_1mainValue【福祉施設】&#10;一人当たり面積"/>
        <xdr:cNvSpPr txBox="1"/>
      </xdr:nvSpPr>
      <xdr:spPr>
        <a:xfrm>
          <a:off x="93917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141622</xdr:rowOff>
    </xdr:from>
    <xdr:ext cx="469744" cy="259045"/>
    <xdr:sp macro="" textlink="">
      <xdr:nvSpPr>
        <xdr:cNvPr id="358" name="n_2mainValue【福祉施設】&#10;一人当たり面積"/>
        <xdr:cNvSpPr txBox="1"/>
      </xdr:nvSpPr>
      <xdr:spPr>
        <a:xfrm>
          <a:off x="85154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158766</xdr:rowOff>
    </xdr:from>
    <xdr:ext cx="469744" cy="259045"/>
    <xdr:sp macro="" textlink="">
      <xdr:nvSpPr>
        <xdr:cNvPr id="359" name="n_3mainValue【福祉施設】&#10;一人当たり面積"/>
        <xdr:cNvSpPr txBox="1"/>
      </xdr:nvSpPr>
      <xdr:spPr>
        <a:xfrm>
          <a:off x="7626427"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4" name="直線コネクタ 383"/>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5"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86" name="直線コネクタ 385"/>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87"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88" name="直線コネクタ 387"/>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89"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0" name="フローチャート: 判断 389"/>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1" name="フローチャート: 判断 390"/>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2" name="フローチャート: 判断 391"/>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3" name="フローチャート: 判断 392"/>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4" name="フローチャート: 判断 393"/>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400" name="楕円 399"/>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401" name="【市民会館】&#10;有形固定資産減価償却率該当値テキスト"/>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122555</xdr:rowOff>
    </xdr:from>
    <xdr:to>
      <xdr:col>20</xdr:col>
      <xdr:colOff>38100</xdr:colOff>
      <xdr:row>106</xdr:row>
      <xdr:rowOff>52705</xdr:rowOff>
    </xdr:to>
    <xdr:sp macro="" textlink="">
      <xdr:nvSpPr>
        <xdr:cNvPr id="402" name="楕円 401"/>
        <xdr:cNvSpPr/>
      </xdr:nvSpPr>
      <xdr:spPr>
        <a:xfrm>
          <a:off x="3746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xdr:rowOff>
    </xdr:from>
    <xdr:to>
      <xdr:col>24</xdr:col>
      <xdr:colOff>63500</xdr:colOff>
      <xdr:row>106</xdr:row>
      <xdr:rowOff>49530</xdr:rowOff>
    </xdr:to>
    <xdr:cxnSp macro="">
      <xdr:nvCxnSpPr>
        <xdr:cNvPr id="403" name="直線コネクタ 402"/>
        <xdr:cNvCxnSpPr/>
      </xdr:nvCxnSpPr>
      <xdr:spPr>
        <a:xfrm>
          <a:off x="3797300" y="181756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5080</xdr:rowOff>
    </xdr:to>
    <xdr:sp macro="" textlink="">
      <xdr:nvSpPr>
        <xdr:cNvPr id="404" name="楕円 403"/>
        <xdr:cNvSpPr/>
      </xdr:nvSpPr>
      <xdr:spPr>
        <a:xfrm>
          <a:off x="2857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125730</xdr:rowOff>
    </xdr:from>
    <xdr:to>
      <xdr:col>19</xdr:col>
      <xdr:colOff>177800</xdr:colOff>
      <xdr:row>106</xdr:row>
      <xdr:rowOff>1905</xdr:rowOff>
    </xdr:to>
    <xdr:cxnSp macro="">
      <xdr:nvCxnSpPr>
        <xdr:cNvPr id="405" name="直線コネクタ 404"/>
        <xdr:cNvCxnSpPr/>
      </xdr:nvCxnSpPr>
      <xdr:spPr>
        <a:xfrm>
          <a:off x="2908300" y="18127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406" name="楕円 405"/>
        <xdr:cNvSpPr/>
      </xdr:nvSpPr>
      <xdr:spPr>
        <a:xfrm>
          <a:off x="196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80011</xdr:rowOff>
    </xdr:from>
    <xdr:to>
      <xdr:col>15</xdr:col>
      <xdr:colOff>50800</xdr:colOff>
      <xdr:row>105</xdr:row>
      <xdr:rowOff>125730</xdr:rowOff>
    </xdr:to>
    <xdr:cxnSp macro="">
      <xdr:nvCxnSpPr>
        <xdr:cNvPr id="407" name="直線コネクタ 406"/>
        <xdr:cNvCxnSpPr/>
      </xdr:nvCxnSpPr>
      <xdr:spPr>
        <a:xfrm>
          <a:off x="2019300" y="18082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08"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09"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10"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1"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43832</xdr:rowOff>
    </xdr:from>
    <xdr:ext cx="405111" cy="259045"/>
    <xdr:sp macro="" textlink="">
      <xdr:nvSpPr>
        <xdr:cNvPr id="412" name="n_1mainValue【市民会館】&#10;有形固定資産減価償却率"/>
        <xdr:cNvSpPr txBox="1"/>
      </xdr:nvSpPr>
      <xdr:spPr>
        <a:xfrm>
          <a:off x="3582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13" name="n_2main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414" name="n_3main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0" name="直線コネクタ 439"/>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1"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2" name="直線コネクタ 441"/>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3"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4" name="直線コネクタ 443"/>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45"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46" name="フローチャート: 判断 445"/>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47" name="フローチャート: 判断 446"/>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48" name="フローチャート: 判断 447"/>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49" name="フローチャート: 判断 448"/>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0" name="フローチャート: 判断 449"/>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12337</xdr:rowOff>
    </xdr:from>
    <xdr:to>
      <xdr:col>55</xdr:col>
      <xdr:colOff>50800</xdr:colOff>
      <xdr:row>107</xdr:row>
      <xdr:rowOff>113937</xdr:rowOff>
    </xdr:to>
    <xdr:sp macro="" textlink="">
      <xdr:nvSpPr>
        <xdr:cNvPr id="456" name="楕円 455"/>
        <xdr:cNvSpPr/>
      </xdr:nvSpPr>
      <xdr:spPr>
        <a:xfrm>
          <a:off x="10426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162214</xdr:rowOff>
    </xdr:from>
    <xdr:ext cx="469744" cy="259045"/>
    <xdr:sp macro="" textlink="">
      <xdr:nvSpPr>
        <xdr:cNvPr id="457" name="【市民会館】&#10;一人当たり面積該当値テキスト"/>
        <xdr:cNvSpPr txBox="1"/>
      </xdr:nvSpPr>
      <xdr:spPr>
        <a:xfrm>
          <a:off x="10515600"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18869</xdr:rowOff>
    </xdr:from>
    <xdr:to>
      <xdr:col>50</xdr:col>
      <xdr:colOff>165100</xdr:colOff>
      <xdr:row>107</xdr:row>
      <xdr:rowOff>120469</xdr:rowOff>
    </xdr:to>
    <xdr:sp macro="" textlink="">
      <xdr:nvSpPr>
        <xdr:cNvPr id="458" name="楕円 457"/>
        <xdr:cNvSpPr/>
      </xdr:nvSpPr>
      <xdr:spPr>
        <a:xfrm>
          <a:off x="9588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63137</xdr:rowOff>
    </xdr:from>
    <xdr:to>
      <xdr:col>55</xdr:col>
      <xdr:colOff>0</xdr:colOff>
      <xdr:row>107</xdr:row>
      <xdr:rowOff>69669</xdr:rowOff>
    </xdr:to>
    <xdr:cxnSp macro="">
      <xdr:nvCxnSpPr>
        <xdr:cNvPr id="459" name="直線コネクタ 458"/>
        <xdr:cNvCxnSpPr/>
      </xdr:nvCxnSpPr>
      <xdr:spPr>
        <a:xfrm flipV="1">
          <a:off x="9639300" y="184082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460" name="楕円 459"/>
        <xdr:cNvSpPr/>
      </xdr:nvSpPr>
      <xdr:spPr>
        <a:xfrm>
          <a:off x="8699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69669</xdr:rowOff>
    </xdr:from>
    <xdr:to>
      <xdr:col>50</xdr:col>
      <xdr:colOff>114300</xdr:colOff>
      <xdr:row>107</xdr:row>
      <xdr:rowOff>72934</xdr:rowOff>
    </xdr:to>
    <xdr:cxnSp macro="">
      <xdr:nvCxnSpPr>
        <xdr:cNvPr id="461" name="直線コネクタ 460"/>
        <xdr:cNvCxnSpPr/>
      </xdr:nvCxnSpPr>
      <xdr:spPr>
        <a:xfrm flipV="1">
          <a:off x="8750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27032</xdr:rowOff>
    </xdr:from>
    <xdr:to>
      <xdr:col>41</xdr:col>
      <xdr:colOff>101600</xdr:colOff>
      <xdr:row>107</xdr:row>
      <xdr:rowOff>128632</xdr:rowOff>
    </xdr:to>
    <xdr:sp macro="" textlink="">
      <xdr:nvSpPr>
        <xdr:cNvPr id="462" name="楕円 461"/>
        <xdr:cNvSpPr/>
      </xdr:nvSpPr>
      <xdr:spPr>
        <a:xfrm>
          <a:off x="781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72934</xdr:rowOff>
    </xdr:from>
    <xdr:to>
      <xdr:col>45</xdr:col>
      <xdr:colOff>177800</xdr:colOff>
      <xdr:row>107</xdr:row>
      <xdr:rowOff>77832</xdr:rowOff>
    </xdr:to>
    <xdr:cxnSp macro="">
      <xdr:nvCxnSpPr>
        <xdr:cNvPr id="463" name="直線コネクタ 462"/>
        <xdr:cNvCxnSpPr/>
      </xdr:nvCxnSpPr>
      <xdr:spPr>
        <a:xfrm flipV="1">
          <a:off x="7861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64"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65"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66"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67"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111596</xdr:rowOff>
    </xdr:from>
    <xdr:ext cx="469744" cy="259045"/>
    <xdr:sp macro="" textlink="">
      <xdr:nvSpPr>
        <xdr:cNvPr id="468" name="n_1mainValue【市民会館】&#10;一人当たり面積"/>
        <xdr:cNvSpPr txBox="1"/>
      </xdr:nvSpPr>
      <xdr:spPr>
        <a:xfrm>
          <a:off x="9391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69" name="n_2main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119759</xdr:rowOff>
    </xdr:from>
    <xdr:ext cx="469744" cy="259045"/>
    <xdr:sp macro="" textlink="">
      <xdr:nvSpPr>
        <xdr:cNvPr id="470" name="n_3mainValue【市民会館】&#10;一人当たり面積"/>
        <xdr:cNvSpPr txBox="1"/>
      </xdr:nvSpPr>
      <xdr:spPr>
        <a:xfrm>
          <a:off x="7626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5" name="直線コネクタ 494"/>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98"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99" name="直線コネクタ 498"/>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00"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1" name="フローチャート: 判断 500"/>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2" name="フローチャート: 判断 501"/>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3" name="フローチャート: 判断 50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4" name="フローチャート: 判断 503"/>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5" name="フローチャート: 判断 504"/>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11" name="楕円 510"/>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512" name="【一般廃棄物処理施設】&#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513" name="楕円 512"/>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15240</xdr:rowOff>
    </xdr:to>
    <xdr:cxnSp macro="">
      <xdr:nvCxnSpPr>
        <xdr:cNvPr id="514" name="直線コネクタ 513"/>
        <xdr:cNvCxnSpPr/>
      </xdr:nvCxnSpPr>
      <xdr:spPr>
        <a:xfrm>
          <a:off x="15481300" y="6530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15" name="楕円 514"/>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15240</xdr:rowOff>
    </xdr:to>
    <xdr:cxnSp macro="">
      <xdr:nvCxnSpPr>
        <xdr:cNvPr id="516" name="直線コネクタ 515"/>
        <xdr:cNvCxnSpPr/>
      </xdr:nvCxnSpPr>
      <xdr:spPr>
        <a:xfrm>
          <a:off x="14592300" y="6511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517" name="楕円 516"/>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3810</xdr:rowOff>
    </xdr:to>
    <xdr:cxnSp macro="">
      <xdr:nvCxnSpPr>
        <xdr:cNvPr id="518" name="直線コネクタ 517"/>
        <xdr:cNvCxnSpPr/>
      </xdr:nvCxnSpPr>
      <xdr:spPr>
        <a:xfrm flipV="1">
          <a:off x="13703300" y="6511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519"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20"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521"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2"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523" name="n_1mainValue【一般廃棄物処理施設】&#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24" name="n_2mainValue【一般廃棄物処理施設】&#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525" name="n_3mainValue【一般廃棄物処理施設】&#10;有形固定資産減価償却率"/>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47" name="直線コネクタ 546"/>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48"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49" name="直線コネクタ 548"/>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0"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1" name="直線コネクタ 550"/>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552"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3" name="フローチャート: 判断 552"/>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4" name="フローチャート: 判断 553"/>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5" name="フローチャート: 判断 554"/>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56" name="フローチャート: 判断 555"/>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57" name="フローチャート: 判断 556"/>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62520</xdr:rowOff>
    </xdr:from>
    <xdr:to>
      <xdr:col>116</xdr:col>
      <xdr:colOff>114300</xdr:colOff>
      <xdr:row>38</xdr:row>
      <xdr:rowOff>164120</xdr:rowOff>
    </xdr:to>
    <xdr:sp macro="" textlink="">
      <xdr:nvSpPr>
        <xdr:cNvPr id="563" name="楕円 562"/>
        <xdr:cNvSpPr/>
      </xdr:nvSpPr>
      <xdr:spPr>
        <a:xfrm>
          <a:off x="22110700" y="65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85397</xdr:rowOff>
    </xdr:from>
    <xdr:ext cx="599010" cy="259045"/>
    <xdr:sp macro="" textlink="">
      <xdr:nvSpPr>
        <xdr:cNvPr id="564" name="【一般廃棄物処理施設】&#10;一人当たり有形固定資産（償却資産）額該当値テキスト"/>
        <xdr:cNvSpPr txBox="1"/>
      </xdr:nvSpPr>
      <xdr:spPr>
        <a:xfrm>
          <a:off x="22199600" y="642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97553</xdr:rowOff>
    </xdr:from>
    <xdr:to>
      <xdr:col>112</xdr:col>
      <xdr:colOff>38100</xdr:colOff>
      <xdr:row>39</xdr:row>
      <xdr:rowOff>27703</xdr:rowOff>
    </xdr:to>
    <xdr:sp macro="" textlink="">
      <xdr:nvSpPr>
        <xdr:cNvPr id="565" name="楕円 564"/>
        <xdr:cNvSpPr/>
      </xdr:nvSpPr>
      <xdr:spPr>
        <a:xfrm>
          <a:off x="21272500" y="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113320</xdr:rowOff>
    </xdr:from>
    <xdr:to>
      <xdr:col>116</xdr:col>
      <xdr:colOff>63500</xdr:colOff>
      <xdr:row>38</xdr:row>
      <xdr:rowOff>148353</xdr:rowOff>
    </xdr:to>
    <xdr:cxnSp macro="">
      <xdr:nvCxnSpPr>
        <xdr:cNvPr id="566" name="直線コネクタ 565"/>
        <xdr:cNvCxnSpPr/>
      </xdr:nvCxnSpPr>
      <xdr:spPr>
        <a:xfrm flipV="1">
          <a:off x="21323300" y="6628420"/>
          <a:ext cx="8382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119572</xdr:rowOff>
    </xdr:from>
    <xdr:to>
      <xdr:col>107</xdr:col>
      <xdr:colOff>101600</xdr:colOff>
      <xdr:row>39</xdr:row>
      <xdr:rowOff>49722</xdr:rowOff>
    </xdr:to>
    <xdr:sp macro="" textlink="">
      <xdr:nvSpPr>
        <xdr:cNvPr id="567" name="楕円 566"/>
        <xdr:cNvSpPr/>
      </xdr:nvSpPr>
      <xdr:spPr>
        <a:xfrm>
          <a:off x="20383500" y="66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148353</xdr:rowOff>
    </xdr:from>
    <xdr:to>
      <xdr:col>111</xdr:col>
      <xdr:colOff>177800</xdr:colOff>
      <xdr:row>38</xdr:row>
      <xdr:rowOff>170372</xdr:rowOff>
    </xdr:to>
    <xdr:cxnSp macro="">
      <xdr:nvCxnSpPr>
        <xdr:cNvPr id="568" name="直線コネクタ 567"/>
        <xdr:cNvCxnSpPr/>
      </xdr:nvCxnSpPr>
      <xdr:spPr>
        <a:xfrm flipV="1">
          <a:off x="20434300" y="6663453"/>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149606</xdr:rowOff>
    </xdr:from>
    <xdr:to>
      <xdr:col>102</xdr:col>
      <xdr:colOff>165100</xdr:colOff>
      <xdr:row>39</xdr:row>
      <xdr:rowOff>79756</xdr:rowOff>
    </xdr:to>
    <xdr:sp macro="" textlink="">
      <xdr:nvSpPr>
        <xdr:cNvPr id="569" name="楕円 568"/>
        <xdr:cNvSpPr/>
      </xdr:nvSpPr>
      <xdr:spPr>
        <a:xfrm>
          <a:off x="19494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170372</xdr:rowOff>
    </xdr:from>
    <xdr:to>
      <xdr:col>107</xdr:col>
      <xdr:colOff>50800</xdr:colOff>
      <xdr:row>39</xdr:row>
      <xdr:rowOff>28956</xdr:rowOff>
    </xdr:to>
    <xdr:cxnSp macro="">
      <xdr:nvCxnSpPr>
        <xdr:cNvPr id="570" name="直線コネクタ 569"/>
        <xdr:cNvCxnSpPr/>
      </xdr:nvCxnSpPr>
      <xdr:spPr>
        <a:xfrm flipV="1">
          <a:off x="19545300" y="6685472"/>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571"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572"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573"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4"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44230</xdr:rowOff>
    </xdr:from>
    <xdr:ext cx="599010" cy="259045"/>
    <xdr:sp macro="" textlink="">
      <xdr:nvSpPr>
        <xdr:cNvPr id="575" name="n_1mainValue【一般廃棄物処理施設】&#10;一人当たり有形固定資産（償却資産）額"/>
        <xdr:cNvSpPr txBox="1"/>
      </xdr:nvSpPr>
      <xdr:spPr>
        <a:xfrm>
          <a:off x="21011095" y="6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66249</xdr:rowOff>
    </xdr:from>
    <xdr:ext cx="599010" cy="259045"/>
    <xdr:sp macro="" textlink="">
      <xdr:nvSpPr>
        <xdr:cNvPr id="576" name="n_2mainValue【一般廃棄物処理施設】&#10;一人当たり有形固定資産（償却資産）額"/>
        <xdr:cNvSpPr txBox="1"/>
      </xdr:nvSpPr>
      <xdr:spPr>
        <a:xfrm>
          <a:off x="20134795" y="64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96282</xdr:rowOff>
    </xdr:from>
    <xdr:ext cx="599010" cy="259045"/>
    <xdr:sp macro="" textlink="">
      <xdr:nvSpPr>
        <xdr:cNvPr id="577" name="n_3mainValue【一般廃棄物処理施設】&#10;一人当たり有形固定資産（償却資産）額"/>
        <xdr:cNvSpPr txBox="1"/>
      </xdr:nvSpPr>
      <xdr:spPr>
        <a:xfrm>
          <a:off x="19245795" y="6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9" name="直線コネクタ 58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0" name="テキスト ボックス 58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1" name="直線コネクタ 59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2" name="テキスト ボックス 59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3" name="直線コネクタ 59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4" name="テキスト ボックス 59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5" name="直線コネクタ 59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6" name="テキスト ボックス 59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00" name="直線コネクタ 599"/>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01"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02" name="直線コネクタ 601"/>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03"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04" name="直線コネクタ 603"/>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605"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06" name="フローチャート: 判断 605"/>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07" name="フローチャート: 判断 606"/>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08" name="フローチャート: 判断 607"/>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09" name="フローチャート: 判断 608"/>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10" name="フローチャート: 判断 609"/>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127508</xdr:rowOff>
    </xdr:from>
    <xdr:to>
      <xdr:col>85</xdr:col>
      <xdr:colOff>177800</xdr:colOff>
      <xdr:row>57</xdr:row>
      <xdr:rowOff>57658</xdr:rowOff>
    </xdr:to>
    <xdr:sp macro="" textlink="">
      <xdr:nvSpPr>
        <xdr:cNvPr id="616" name="楕円 615"/>
        <xdr:cNvSpPr/>
      </xdr:nvSpPr>
      <xdr:spPr>
        <a:xfrm>
          <a:off x="16268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150385</xdr:rowOff>
    </xdr:from>
    <xdr:ext cx="405111" cy="259045"/>
    <xdr:sp macro="" textlink="">
      <xdr:nvSpPr>
        <xdr:cNvPr id="617" name="【保健センター・保健所】&#10;有形固定資産減価償却率該当値テキスト"/>
        <xdr:cNvSpPr txBox="1"/>
      </xdr:nvSpPr>
      <xdr:spPr>
        <a:xfrm>
          <a:off x="16357600" y="958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79502</xdr:rowOff>
    </xdr:from>
    <xdr:to>
      <xdr:col>81</xdr:col>
      <xdr:colOff>101600</xdr:colOff>
      <xdr:row>57</xdr:row>
      <xdr:rowOff>9652</xdr:rowOff>
    </xdr:to>
    <xdr:sp macro="" textlink="">
      <xdr:nvSpPr>
        <xdr:cNvPr id="618" name="楕円 617"/>
        <xdr:cNvSpPr/>
      </xdr:nvSpPr>
      <xdr:spPr>
        <a:xfrm>
          <a:off x="15430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130302</xdr:rowOff>
    </xdr:from>
    <xdr:to>
      <xdr:col>85</xdr:col>
      <xdr:colOff>127000</xdr:colOff>
      <xdr:row>57</xdr:row>
      <xdr:rowOff>6858</xdr:rowOff>
    </xdr:to>
    <xdr:cxnSp macro="">
      <xdr:nvCxnSpPr>
        <xdr:cNvPr id="619" name="直線コネクタ 618"/>
        <xdr:cNvCxnSpPr/>
      </xdr:nvCxnSpPr>
      <xdr:spPr>
        <a:xfrm>
          <a:off x="15481300" y="97315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31496</xdr:rowOff>
    </xdr:from>
    <xdr:to>
      <xdr:col>76</xdr:col>
      <xdr:colOff>165100</xdr:colOff>
      <xdr:row>56</xdr:row>
      <xdr:rowOff>133096</xdr:rowOff>
    </xdr:to>
    <xdr:sp macro="" textlink="">
      <xdr:nvSpPr>
        <xdr:cNvPr id="620" name="楕円 619"/>
        <xdr:cNvSpPr/>
      </xdr:nvSpPr>
      <xdr:spPr>
        <a:xfrm>
          <a:off x="14541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82296</xdr:rowOff>
    </xdr:from>
    <xdr:to>
      <xdr:col>81</xdr:col>
      <xdr:colOff>50800</xdr:colOff>
      <xdr:row>56</xdr:row>
      <xdr:rowOff>130302</xdr:rowOff>
    </xdr:to>
    <xdr:cxnSp macro="">
      <xdr:nvCxnSpPr>
        <xdr:cNvPr id="621" name="直線コネクタ 620"/>
        <xdr:cNvCxnSpPr/>
      </xdr:nvCxnSpPr>
      <xdr:spPr>
        <a:xfrm>
          <a:off x="14592300" y="9683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154940</xdr:rowOff>
    </xdr:from>
    <xdr:to>
      <xdr:col>72</xdr:col>
      <xdr:colOff>38100</xdr:colOff>
      <xdr:row>56</xdr:row>
      <xdr:rowOff>85090</xdr:rowOff>
    </xdr:to>
    <xdr:sp macro="" textlink="">
      <xdr:nvSpPr>
        <xdr:cNvPr id="622" name="楕円 621"/>
        <xdr:cNvSpPr/>
      </xdr:nvSpPr>
      <xdr:spPr>
        <a:xfrm>
          <a:off x="13652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34290</xdr:rowOff>
    </xdr:from>
    <xdr:to>
      <xdr:col>76</xdr:col>
      <xdr:colOff>114300</xdr:colOff>
      <xdr:row>56</xdr:row>
      <xdr:rowOff>82296</xdr:rowOff>
    </xdr:to>
    <xdr:cxnSp macro="">
      <xdr:nvCxnSpPr>
        <xdr:cNvPr id="623" name="直線コネクタ 622"/>
        <xdr:cNvCxnSpPr/>
      </xdr:nvCxnSpPr>
      <xdr:spPr>
        <a:xfrm>
          <a:off x="13703300" y="96354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624"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625"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626"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27"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26179</xdr:rowOff>
    </xdr:from>
    <xdr:ext cx="405111" cy="259045"/>
    <xdr:sp macro="" textlink="">
      <xdr:nvSpPr>
        <xdr:cNvPr id="628" name="n_1mainValue【保健センター・保健所】&#10;有形固定資産減価償却率"/>
        <xdr:cNvSpPr txBox="1"/>
      </xdr:nvSpPr>
      <xdr:spPr>
        <a:xfrm>
          <a:off x="152660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149623</xdr:rowOff>
    </xdr:from>
    <xdr:ext cx="405111" cy="259045"/>
    <xdr:sp macro="" textlink="">
      <xdr:nvSpPr>
        <xdr:cNvPr id="629" name="n_2mainValue【保健センター・保健所】&#10;有形固定資産減価償却率"/>
        <xdr:cNvSpPr txBox="1"/>
      </xdr:nvSpPr>
      <xdr:spPr>
        <a:xfrm>
          <a:off x="14389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101617</xdr:rowOff>
    </xdr:from>
    <xdr:ext cx="405111" cy="259045"/>
    <xdr:sp macro="" textlink="">
      <xdr:nvSpPr>
        <xdr:cNvPr id="630" name="n_3mainValue【保健センター・保健所】&#10;有形固定資産減価償却率"/>
        <xdr:cNvSpPr txBox="1"/>
      </xdr:nvSpPr>
      <xdr:spPr>
        <a:xfrm>
          <a:off x="13500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54" name="直線コネクタ 653"/>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56" name="直線コネクタ 65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7"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8" name="直線コネクタ 65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59"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60" name="フローチャート: 判断 659"/>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61" name="フローチャート: 判断 660"/>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62" name="フローチャート: 判断 661"/>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63" name="フローチャート: 判断 662"/>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64" name="フローチャート: 判断 663"/>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70" name="楕円 669"/>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671" name="【保健センター・保健所】&#10;一人当たり面積該当値テキスト"/>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72" name="楕円 671"/>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91440</xdr:rowOff>
    </xdr:to>
    <xdr:cxnSp macro="">
      <xdr:nvCxnSpPr>
        <xdr:cNvPr id="673" name="直線コネクタ 672"/>
        <xdr:cNvCxnSpPr/>
      </xdr:nvCxnSpPr>
      <xdr:spPr>
        <a:xfrm flipV="1">
          <a:off x="21323300" y="1071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74" name="楕円 673"/>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95250</xdr:rowOff>
    </xdr:to>
    <xdr:cxnSp macro="">
      <xdr:nvCxnSpPr>
        <xdr:cNvPr id="675" name="直線コネクタ 674"/>
        <xdr:cNvCxnSpPr/>
      </xdr:nvCxnSpPr>
      <xdr:spPr>
        <a:xfrm flipV="1">
          <a:off x="20434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676" name="楕円 675"/>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99060</xdr:rowOff>
    </xdr:to>
    <xdr:cxnSp macro="">
      <xdr:nvCxnSpPr>
        <xdr:cNvPr id="677" name="直線コネクタ 676"/>
        <xdr:cNvCxnSpPr/>
      </xdr:nvCxnSpPr>
      <xdr:spPr>
        <a:xfrm flipV="1">
          <a:off x="19545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79"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80"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81"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82"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683" name="n_2main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140987</xdr:rowOff>
    </xdr:from>
    <xdr:ext cx="469744" cy="259045"/>
    <xdr:sp macro="" textlink="">
      <xdr:nvSpPr>
        <xdr:cNvPr id="684" name="n_3mainValue【保健センター・保健所】&#10;一人当たり面積"/>
        <xdr:cNvSpPr txBox="1"/>
      </xdr:nvSpPr>
      <xdr:spPr>
        <a:xfrm>
          <a:off x="19310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09" name="直線コネクタ 708"/>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10"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11" name="直線コネクタ 710"/>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12"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13" name="直線コネクタ 712"/>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714"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15" name="フローチャート: 判断 714"/>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6" name="フローチャート: 判断 715"/>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17" name="フローチャート: 判断 71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18" name="フローチャート: 判断 717"/>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19" name="フローチャート: 判断 718"/>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725" name="楕円 724"/>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93997</xdr:rowOff>
    </xdr:from>
    <xdr:ext cx="405111" cy="259045"/>
    <xdr:sp macro="" textlink="">
      <xdr:nvSpPr>
        <xdr:cNvPr id="726" name="【消防施設】&#10;有形固定資産減価償却率該当値テキスト"/>
        <xdr:cNvSpPr txBox="1"/>
      </xdr:nvSpPr>
      <xdr:spPr>
        <a:xfrm>
          <a:off x="16357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727" name="楕円 726"/>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57150</xdr:rowOff>
    </xdr:from>
    <xdr:to>
      <xdr:col>85</xdr:col>
      <xdr:colOff>127000</xdr:colOff>
      <xdr:row>79</xdr:row>
      <xdr:rowOff>121920</xdr:rowOff>
    </xdr:to>
    <xdr:cxnSp macro="">
      <xdr:nvCxnSpPr>
        <xdr:cNvPr id="728" name="直線コネクタ 727"/>
        <xdr:cNvCxnSpPr/>
      </xdr:nvCxnSpPr>
      <xdr:spPr>
        <a:xfrm>
          <a:off x="15481300" y="136017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729" name="楕円 728"/>
        <xdr:cNvSpPr/>
      </xdr:nvSpPr>
      <xdr:spPr>
        <a:xfrm>
          <a:off x="1454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57150</xdr:rowOff>
    </xdr:to>
    <xdr:cxnSp macro="">
      <xdr:nvCxnSpPr>
        <xdr:cNvPr id="730" name="直線コネクタ 729"/>
        <xdr:cNvCxnSpPr/>
      </xdr:nvCxnSpPr>
      <xdr:spPr>
        <a:xfrm>
          <a:off x="14592300" y="13540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135889</xdr:rowOff>
    </xdr:from>
    <xdr:to>
      <xdr:col>72</xdr:col>
      <xdr:colOff>38100</xdr:colOff>
      <xdr:row>79</xdr:row>
      <xdr:rowOff>66039</xdr:rowOff>
    </xdr:to>
    <xdr:sp macro="" textlink="">
      <xdr:nvSpPr>
        <xdr:cNvPr id="731" name="楕円 730"/>
        <xdr:cNvSpPr/>
      </xdr:nvSpPr>
      <xdr:spPr>
        <a:xfrm>
          <a:off x="13652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15239</xdr:rowOff>
    </xdr:to>
    <xdr:cxnSp macro="">
      <xdr:nvCxnSpPr>
        <xdr:cNvPr id="732" name="直線コネクタ 731"/>
        <xdr:cNvCxnSpPr/>
      </xdr:nvCxnSpPr>
      <xdr:spPr>
        <a:xfrm flipV="1">
          <a:off x="13703300" y="13540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33"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34"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735"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36"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124477</xdr:rowOff>
    </xdr:from>
    <xdr:ext cx="405111" cy="259045"/>
    <xdr:sp macro="" textlink="">
      <xdr:nvSpPr>
        <xdr:cNvPr id="737" name="n_1mainValue【消防施設】&#10;有形固定資産減価償却率"/>
        <xdr:cNvSpPr txBox="1"/>
      </xdr:nvSpPr>
      <xdr:spPr>
        <a:xfrm>
          <a:off x="15266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738" name="n_2mainValue【消防施設】&#10;有形固定資産減価償却率"/>
        <xdr:cNvSpPr txBox="1"/>
      </xdr:nvSpPr>
      <xdr:spPr>
        <a:xfrm>
          <a:off x="14389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82566</xdr:rowOff>
    </xdr:from>
    <xdr:ext cx="405111" cy="259045"/>
    <xdr:sp macro="" textlink="">
      <xdr:nvSpPr>
        <xdr:cNvPr id="739" name="n_3mainValue【消防施設】&#10;有形固定資産減価償却率"/>
        <xdr:cNvSpPr txBox="1"/>
      </xdr:nvSpPr>
      <xdr:spPr>
        <a:xfrm>
          <a:off x="13500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63" name="直線コネクタ 762"/>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6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65" name="直線コネクタ 76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66"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67" name="直線コネクタ 766"/>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68"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69" name="フローチャート: 判断 768"/>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70" name="フローチャート: 判断 769"/>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71" name="フローチャート: 判断 770"/>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72" name="フローチャート: 判断 771"/>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73" name="フローチャート: 判断 772"/>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79" name="楕円 778"/>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780" name="【消防施設】&#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81" name="楕円 780"/>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76200</xdr:rowOff>
    </xdr:to>
    <xdr:cxnSp macro="">
      <xdr:nvCxnSpPr>
        <xdr:cNvPr id="782" name="直線コネクタ 781"/>
        <xdr:cNvCxnSpPr/>
      </xdr:nvCxnSpPr>
      <xdr:spPr>
        <a:xfrm flipV="1">
          <a:off x="21323300" y="14119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40639</xdr:rowOff>
    </xdr:from>
    <xdr:to>
      <xdr:col>107</xdr:col>
      <xdr:colOff>101600</xdr:colOff>
      <xdr:row>82</xdr:row>
      <xdr:rowOff>142239</xdr:rowOff>
    </xdr:to>
    <xdr:sp macro="" textlink="">
      <xdr:nvSpPr>
        <xdr:cNvPr id="783" name="楕円 782"/>
        <xdr:cNvSpPr/>
      </xdr:nvSpPr>
      <xdr:spPr>
        <a:xfrm>
          <a:off x="2038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91439</xdr:rowOff>
    </xdr:to>
    <xdr:cxnSp macro="">
      <xdr:nvCxnSpPr>
        <xdr:cNvPr id="784" name="直線コネクタ 783"/>
        <xdr:cNvCxnSpPr/>
      </xdr:nvCxnSpPr>
      <xdr:spPr>
        <a:xfrm flipV="1">
          <a:off x="20434300" y="1413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59689</xdr:rowOff>
    </xdr:from>
    <xdr:to>
      <xdr:col>102</xdr:col>
      <xdr:colOff>165100</xdr:colOff>
      <xdr:row>82</xdr:row>
      <xdr:rowOff>161289</xdr:rowOff>
    </xdr:to>
    <xdr:sp macro="" textlink="">
      <xdr:nvSpPr>
        <xdr:cNvPr id="785" name="楕円 784"/>
        <xdr:cNvSpPr/>
      </xdr:nvSpPr>
      <xdr:spPr>
        <a:xfrm>
          <a:off x="19494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91439</xdr:rowOff>
    </xdr:from>
    <xdr:to>
      <xdr:col>107</xdr:col>
      <xdr:colOff>50800</xdr:colOff>
      <xdr:row>82</xdr:row>
      <xdr:rowOff>110489</xdr:rowOff>
    </xdr:to>
    <xdr:cxnSp macro="">
      <xdr:nvCxnSpPr>
        <xdr:cNvPr id="786" name="直線コネクタ 785"/>
        <xdr:cNvCxnSpPr/>
      </xdr:nvCxnSpPr>
      <xdr:spPr>
        <a:xfrm flipV="1">
          <a:off x="19545300" y="14150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787"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88"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89"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90"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791" name="n_1mainValue【消防施設】&#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158766</xdr:rowOff>
    </xdr:from>
    <xdr:ext cx="469744" cy="259045"/>
    <xdr:sp macro="" textlink="">
      <xdr:nvSpPr>
        <xdr:cNvPr id="792" name="n_2mainValue【消防施設】&#10;一人当たり面積"/>
        <xdr:cNvSpPr txBox="1"/>
      </xdr:nvSpPr>
      <xdr:spPr>
        <a:xfrm>
          <a:off x="20199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6366</xdr:rowOff>
    </xdr:from>
    <xdr:ext cx="469744" cy="259045"/>
    <xdr:sp macro="" textlink="">
      <xdr:nvSpPr>
        <xdr:cNvPr id="793" name="n_3mainValue【消防施設】&#10;一人当たり面積"/>
        <xdr:cNvSpPr txBox="1"/>
      </xdr:nvSpPr>
      <xdr:spPr>
        <a:xfrm>
          <a:off x="19310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19" name="直線コネクタ 818"/>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20"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21" name="直線コネクタ 820"/>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22"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23" name="直線コネクタ 822"/>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24"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25" name="フローチャート: 判断 824"/>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26" name="フローチャート: 判断 82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27" name="フローチャート: 判断 826"/>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28" name="フローチャート: 判断 827"/>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9" name="フローチャート: 判断 828"/>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835" name="楕円 834"/>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836" name="【庁舎】&#10;有形固定資産減価償却率該当値テキスト"/>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37" name="楕円 836"/>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107</xdr:row>
      <xdr:rowOff>53339</xdr:rowOff>
    </xdr:to>
    <xdr:cxnSp macro="">
      <xdr:nvCxnSpPr>
        <xdr:cNvPr id="838" name="直線コネクタ 837"/>
        <xdr:cNvCxnSpPr/>
      </xdr:nvCxnSpPr>
      <xdr:spPr>
        <a:xfrm flipV="1">
          <a:off x="15481300" y="18155194"/>
          <a:ext cx="8382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839" name="楕円 838"/>
        <xdr:cNvSpPr/>
      </xdr:nvSpPr>
      <xdr:spPr>
        <a:xfrm>
          <a:off x="1454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53339</xdr:rowOff>
    </xdr:to>
    <xdr:cxnSp macro="">
      <xdr:nvCxnSpPr>
        <xdr:cNvPr id="840" name="直線コネクタ 839"/>
        <xdr:cNvCxnSpPr/>
      </xdr:nvCxnSpPr>
      <xdr:spPr>
        <a:xfrm>
          <a:off x="14592300" y="183690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841" name="楕円 840"/>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23949</xdr:rowOff>
    </xdr:to>
    <xdr:cxnSp macro="">
      <xdr:nvCxnSpPr>
        <xdr:cNvPr id="842" name="直線コネクタ 841"/>
        <xdr:cNvCxnSpPr/>
      </xdr:nvCxnSpPr>
      <xdr:spPr>
        <a:xfrm>
          <a:off x="13703300" y="183397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43"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44"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45"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6"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47" name="n_1mainValue【庁舎】&#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848" name="n_2mainValue【庁舎】&#10;有形固定資産減価償却率"/>
        <xdr:cNvSpPr txBox="1"/>
      </xdr:nvSpPr>
      <xdr:spPr>
        <a:xfrm>
          <a:off x="14389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849" name="n_3mainValue【庁舎】&#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0" name="直線コネクタ 8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1" name="テキスト ボックス 8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2" name="直線コネクタ 8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3" name="テキスト ボックス 8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4" name="直線コネクタ 8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5" name="テキスト ボックス 8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6" name="直線コネクタ 8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7" name="テキスト ボックス 8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8" name="直線コネクタ 8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9" name="テキスト ボックス 8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0" name="直線コネクタ 8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1" name="テキスト ボックス 8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73" name="直線コネクタ 872"/>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74"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75" name="直線コネクタ 874"/>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76"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77" name="直線コネクタ 876"/>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878" name="【庁舎】&#10;一人当たり面積平均値テキスト"/>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79" name="フローチャート: 判断 878"/>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80" name="フローチャート: 判断 879"/>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81" name="フローチャート: 判断 880"/>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82" name="フローチャート: 判断 881"/>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83" name="フローチャート: 判断 882"/>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4" name="テキスト ボックス 8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5" name="テキスト ボックス 8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6" name="テキスト ボックス 8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7" name="テキスト ボックス 8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8" name="テキスト ボックス 8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55880</xdr:rowOff>
    </xdr:from>
    <xdr:to>
      <xdr:col>116</xdr:col>
      <xdr:colOff>114300</xdr:colOff>
      <xdr:row>102</xdr:row>
      <xdr:rowOff>157480</xdr:rowOff>
    </xdr:to>
    <xdr:sp macro="" textlink="">
      <xdr:nvSpPr>
        <xdr:cNvPr id="889" name="楕円 888"/>
        <xdr:cNvSpPr/>
      </xdr:nvSpPr>
      <xdr:spPr>
        <a:xfrm>
          <a:off x="22110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78757</xdr:rowOff>
    </xdr:from>
    <xdr:ext cx="469744" cy="259045"/>
    <xdr:sp macro="" textlink="">
      <xdr:nvSpPr>
        <xdr:cNvPr id="890" name="【庁舎】&#10;一人当たり面積該当値テキスト"/>
        <xdr:cNvSpPr txBox="1"/>
      </xdr:nvSpPr>
      <xdr:spPr>
        <a:xfrm>
          <a:off x="22199600"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133986</xdr:rowOff>
    </xdr:from>
    <xdr:to>
      <xdr:col>112</xdr:col>
      <xdr:colOff>38100</xdr:colOff>
      <xdr:row>103</xdr:row>
      <xdr:rowOff>64136</xdr:rowOff>
    </xdr:to>
    <xdr:sp macro="" textlink="">
      <xdr:nvSpPr>
        <xdr:cNvPr id="891" name="楕円 890"/>
        <xdr:cNvSpPr/>
      </xdr:nvSpPr>
      <xdr:spPr>
        <a:xfrm>
          <a:off x="21272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106680</xdr:rowOff>
    </xdr:from>
    <xdr:to>
      <xdr:col>116</xdr:col>
      <xdr:colOff>63500</xdr:colOff>
      <xdr:row>103</xdr:row>
      <xdr:rowOff>13336</xdr:rowOff>
    </xdr:to>
    <xdr:cxnSp macro="">
      <xdr:nvCxnSpPr>
        <xdr:cNvPr id="892" name="直線コネクタ 891"/>
        <xdr:cNvCxnSpPr/>
      </xdr:nvCxnSpPr>
      <xdr:spPr>
        <a:xfrm flipV="1">
          <a:off x="21323300" y="17594580"/>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147320</xdr:rowOff>
    </xdr:from>
    <xdr:to>
      <xdr:col>107</xdr:col>
      <xdr:colOff>101600</xdr:colOff>
      <xdr:row>103</xdr:row>
      <xdr:rowOff>77470</xdr:rowOff>
    </xdr:to>
    <xdr:sp macro="" textlink="">
      <xdr:nvSpPr>
        <xdr:cNvPr id="893" name="楕円 892"/>
        <xdr:cNvSpPr/>
      </xdr:nvSpPr>
      <xdr:spPr>
        <a:xfrm>
          <a:off x="20383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13336</xdr:rowOff>
    </xdr:from>
    <xdr:to>
      <xdr:col>111</xdr:col>
      <xdr:colOff>177800</xdr:colOff>
      <xdr:row>103</xdr:row>
      <xdr:rowOff>26670</xdr:rowOff>
    </xdr:to>
    <xdr:cxnSp macro="">
      <xdr:nvCxnSpPr>
        <xdr:cNvPr id="894" name="直線コネクタ 893"/>
        <xdr:cNvCxnSpPr/>
      </xdr:nvCxnSpPr>
      <xdr:spPr>
        <a:xfrm flipV="1">
          <a:off x="20434300" y="176726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160655</xdr:rowOff>
    </xdr:from>
    <xdr:to>
      <xdr:col>102</xdr:col>
      <xdr:colOff>165100</xdr:colOff>
      <xdr:row>103</xdr:row>
      <xdr:rowOff>90805</xdr:rowOff>
    </xdr:to>
    <xdr:sp macro="" textlink="">
      <xdr:nvSpPr>
        <xdr:cNvPr id="895" name="楕円 894"/>
        <xdr:cNvSpPr/>
      </xdr:nvSpPr>
      <xdr:spPr>
        <a:xfrm>
          <a:off x="19494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26670</xdr:rowOff>
    </xdr:from>
    <xdr:to>
      <xdr:col>107</xdr:col>
      <xdr:colOff>50800</xdr:colOff>
      <xdr:row>103</xdr:row>
      <xdr:rowOff>40005</xdr:rowOff>
    </xdr:to>
    <xdr:cxnSp macro="">
      <xdr:nvCxnSpPr>
        <xdr:cNvPr id="896" name="直線コネクタ 895"/>
        <xdr:cNvCxnSpPr/>
      </xdr:nvCxnSpPr>
      <xdr:spPr>
        <a:xfrm flipV="1">
          <a:off x="19545300" y="17686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897" name="n_1aveValue【庁舎】&#10;一人当たり面積"/>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898" name="n_2aveValue【庁舎】&#10;一人当たり面積"/>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99" name="n_3aveValue【庁舎】&#10;一人当たり面積"/>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00"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80663</xdr:rowOff>
    </xdr:from>
    <xdr:ext cx="469744" cy="259045"/>
    <xdr:sp macro="" textlink="">
      <xdr:nvSpPr>
        <xdr:cNvPr id="901" name="n_1mainValue【庁舎】&#10;一人当たり面積"/>
        <xdr:cNvSpPr txBox="1"/>
      </xdr:nvSpPr>
      <xdr:spPr>
        <a:xfrm>
          <a:off x="210757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93997</xdr:rowOff>
    </xdr:from>
    <xdr:ext cx="469744" cy="259045"/>
    <xdr:sp macro="" textlink="">
      <xdr:nvSpPr>
        <xdr:cNvPr id="902" name="n_2mainValue【庁舎】&#10;一人当たり面積"/>
        <xdr:cNvSpPr txBox="1"/>
      </xdr:nvSpPr>
      <xdr:spPr>
        <a:xfrm>
          <a:off x="201994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107332</xdr:rowOff>
    </xdr:from>
    <xdr:ext cx="469744" cy="259045"/>
    <xdr:sp macro="" textlink="">
      <xdr:nvSpPr>
        <xdr:cNvPr id="903" name="n_3mainValue【庁舎】&#10;一人当たり面積"/>
        <xdr:cNvSpPr txBox="1"/>
      </xdr:nvSpPr>
      <xdr:spPr>
        <a:xfrm>
          <a:off x="19310427" y="174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4" name="正方形/長方形 9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5" name="正方形/長方形 9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6" name="テキスト ボックス 9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有形固定資産減価償却率、以上の項目が見て取れる。福祉施設については、合併前に各町村が独自に整備してきたため、その数が多いためと考えられる。庁舎については、築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年経過しているためであるが、現在建設中の新庁舎が一部算入されたため数値は大きく下がっている。市民会館についても、築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年経過しているためであり、随時改修等を行っている。類似団体に比べ数値が低い中で特徴的なものとしては、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有形固定資産減価償却率が見て取れる。本町の消防署は築７年であり比較的新しいためである。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人口減少が続くなか、個人所得や法人税の増収が見込めない上、離島という地理的条件から大企業も無く、税収構造は非常に脆弱である。そのため財政力指数は類似団体を大きく下回り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観光・農林水産業振興のほか、新たな産業創出も視野に入れ税収基盤の強化を図るとともに行財政改革の確実な実施により財政の健全化を図っていく。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普通交付税合併算定替えの優遇措置が逓減し、</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歳入における経常一般財源が年々減少する中、地方債の新規発行抑制等の成果で類似団体内平均値と同程度の水準を維持している。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令和元年度においても、公債費が対前年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）となったものの、臨時財政対策債を合わせた実質的な普通交付税が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百万減ったことでことで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年度からは完全に一本算定に移行するが、行財政改革への取組みを通じて義務的経費の削減に努め、現在の水準を維持していく。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62</xdr:row>
      <xdr:rowOff>136948</xdr:rowOff>
    </xdr:to>
    <xdr:cxnSp macro="">
      <xdr:nvCxnSpPr>
        <xdr:cNvPr id="133" name="直線コネクタ 132"/>
        <xdr:cNvCxnSpPr/>
      </xdr:nvCxnSpPr>
      <xdr:spPr>
        <a:xfrm>
          <a:off x="4114800" y="1073467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108796</xdr:rowOff>
    </xdr:to>
    <xdr:cxnSp macro="">
      <xdr:nvCxnSpPr>
        <xdr:cNvPr id="136" name="直線コネクタ 135"/>
        <xdr:cNvCxnSpPr/>
      </xdr:nvCxnSpPr>
      <xdr:spPr>
        <a:xfrm flipV="1">
          <a:off x="3225800" y="107346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62</xdr:row>
      <xdr:rowOff>112819</xdr:rowOff>
    </xdr:to>
    <xdr:cxnSp macro="">
      <xdr:nvCxnSpPr>
        <xdr:cNvPr id="139" name="直線コネクタ 138"/>
        <xdr:cNvCxnSpPr/>
      </xdr:nvCxnSpPr>
      <xdr:spPr>
        <a:xfrm flipV="1">
          <a:off x="2336800" y="107386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62</xdr:row>
      <xdr:rowOff>112819</xdr:rowOff>
    </xdr:to>
    <xdr:cxnSp macro="">
      <xdr:nvCxnSpPr>
        <xdr:cNvPr id="142" name="直線コネクタ 141"/>
        <xdr:cNvCxnSpPr/>
      </xdr:nvCxnSpPr>
      <xdr:spPr>
        <a:xfrm>
          <a:off x="1447800" y="1067837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2" name="楕円 151"/>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3" name="財政構造の弾力性該当値テキスト"/>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4" name="楕円 153"/>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5" name="テキスト ボックス 154"/>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7" name="テキスト ボックス 156"/>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8" name="楕円 157"/>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148396</xdr:rowOff>
    </xdr:from>
    <xdr:ext cx="762000" cy="259045"/>
    <xdr:sp macro="" textlink="">
      <xdr:nvSpPr>
        <xdr:cNvPr id="159" name="テキスト ボックス 158"/>
        <xdr:cNvSpPr txBox="1"/>
      </xdr:nvSpPr>
      <xdr:spPr>
        <a:xfrm>
          <a:off x="1955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60" name="楕円 159"/>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84048</xdr:rowOff>
    </xdr:from>
    <xdr:ext cx="762000" cy="259045"/>
    <xdr:sp macro="" textlink="">
      <xdr:nvSpPr>
        <xdr:cNvPr id="161" name="テキスト ボックス 160"/>
        <xdr:cNvSpPr txBox="1"/>
      </xdr:nvSpPr>
      <xdr:spPr>
        <a:xfrm>
          <a:off x="1066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離島という地域特性から他自治体との社会福祉施設・環境衛生施設等の広域連携が難しく、各施設の運営コストが高くなっている。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また、集落が点在しているため交通機関の維持やスクールバスの運行、ごみ収集等の行政コストがに全般的に割高になっている。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令和元年度はシステム更新や各種施設の管理委託料が前年度と比べ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％）伸びたことにより人口１人当たり人件費・物件費等決算額が増加した。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61389</xdr:rowOff>
    </xdr:from>
    <xdr:to>
      <xdr:col>23</xdr:col>
      <xdr:colOff>133350</xdr:colOff>
      <xdr:row>84</xdr:row>
      <xdr:rowOff>101995</xdr:rowOff>
    </xdr:to>
    <xdr:cxnSp macro="">
      <xdr:nvCxnSpPr>
        <xdr:cNvPr id="196" name="直線コネクタ 195"/>
        <xdr:cNvCxnSpPr/>
      </xdr:nvCxnSpPr>
      <xdr:spPr>
        <a:xfrm>
          <a:off x="4114800" y="14463189"/>
          <a:ext cx="838200" cy="4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51434</xdr:rowOff>
    </xdr:from>
    <xdr:to>
      <xdr:col>19</xdr:col>
      <xdr:colOff>133350</xdr:colOff>
      <xdr:row>84</xdr:row>
      <xdr:rowOff>61389</xdr:rowOff>
    </xdr:to>
    <xdr:cxnSp macro="">
      <xdr:nvCxnSpPr>
        <xdr:cNvPr id="199" name="直線コネクタ 198"/>
        <xdr:cNvCxnSpPr/>
      </xdr:nvCxnSpPr>
      <xdr:spPr>
        <a:xfrm>
          <a:off x="3225800" y="14453234"/>
          <a:ext cx="8890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14491</xdr:rowOff>
    </xdr:from>
    <xdr:to>
      <xdr:col>15</xdr:col>
      <xdr:colOff>82550</xdr:colOff>
      <xdr:row>84</xdr:row>
      <xdr:rowOff>51434</xdr:rowOff>
    </xdr:to>
    <xdr:cxnSp macro="">
      <xdr:nvCxnSpPr>
        <xdr:cNvPr id="202" name="直線コネクタ 201"/>
        <xdr:cNvCxnSpPr/>
      </xdr:nvCxnSpPr>
      <xdr:spPr>
        <a:xfrm>
          <a:off x="2336800" y="14416291"/>
          <a:ext cx="8890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145926</xdr:rowOff>
    </xdr:from>
    <xdr:to>
      <xdr:col>11</xdr:col>
      <xdr:colOff>31750</xdr:colOff>
      <xdr:row>84</xdr:row>
      <xdr:rowOff>14491</xdr:rowOff>
    </xdr:to>
    <xdr:cxnSp macro="">
      <xdr:nvCxnSpPr>
        <xdr:cNvPr id="205" name="直線コネクタ 204"/>
        <xdr:cNvCxnSpPr/>
      </xdr:nvCxnSpPr>
      <xdr:spPr>
        <a:xfrm>
          <a:off x="1447800" y="14376276"/>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51195</xdr:rowOff>
    </xdr:from>
    <xdr:to>
      <xdr:col>23</xdr:col>
      <xdr:colOff>184150</xdr:colOff>
      <xdr:row>84</xdr:row>
      <xdr:rowOff>152795</xdr:rowOff>
    </xdr:to>
    <xdr:sp macro="" textlink="">
      <xdr:nvSpPr>
        <xdr:cNvPr id="215" name="楕円 214"/>
        <xdr:cNvSpPr/>
      </xdr:nvSpPr>
      <xdr:spPr>
        <a:xfrm>
          <a:off x="4902200" y="14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23272</xdr:rowOff>
    </xdr:from>
    <xdr:ext cx="762000" cy="259045"/>
    <xdr:sp macro="" textlink="">
      <xdr:nvSpPr>
        <xdr:cNvPr id="216" name="人件費・物件費等の状況該当値テキスト"/>
        <xdr:cNvSpPr txBox="1"/>
      </xdr:nvSpPr>
      <xdr:spPr>
        <a:xfrm>
          <a:off x="5041900" y="1442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10589</xdr:rowOff>
    </xdr:from>
    <xdr:to>
      <xdr:col>19</xdr:col>
      <xdr:colOff>184150</xdr:colOff>
      <xdr:row>84</xdr:row>
      <xdr:rowOff>112189</xdr:rowOff>
    </xdr:to>
    <xdr:sp macro="" textlink="">
      <xdr:nvSpPr>
        <xdr:cNvPr id="217" name="楕円 216"/>
        <xdr:cNvSpPr/>
      </xdr:nvSpPr>
      <xdr:spPr>
        <a:xfrm>
          <a:off x="4064000" y="144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96966</xdr:rowOff>
    </xdr:from>
    <xdr:ext cx="736600" cy="259045"/>
    <xdr:sp macro="" textlink="">
      <xdr:nvSpPr>
        <xdr:cNvPr id="218" name="テキスト ボックス 217"/>
        <xdr:cNvSpPr txBox="1"/>
      </xdr:nvSpPr>
      <xdr:spPr>
        <a:xfrm>
          <a:off x="3733800" y="144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634</xdr:rowOff>
    </xdr:from>
    <xdr:to>
      <xdr:col>15</xdr:col>
      <xdr:colOff>133350</xdr:colOff>
      <xdr:row>84</xdr:row>
      <xdr:rowOff>102234</xdr:rowOff>
    </xdr:to>
    <xdr:sp macro="" textlink="">
      <xdr:nvSpPr>
        <xdr:cNvPr id="219" name="楕円 218"/>
        <xdr:cNvSpPr/>
      </xdr:nvSpPr>
      <xdr:spPr>
        <a:xfrm>
          <a:off x="31750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87011</xdr:rowOff>
    </xdr:from>
    <xdr:ext cx="762000" cy="259045"/>
    <xdr:sp macro="" textlink="">
      <xdr:nvSpPr>
        <xdr:cNvPr id="220" name="テキスト ボックス 219"/>
        <xdr:cNvSpPr txBox="1"/>
      </xdr:nvSpPr>
      <xdr:spPr>
        <a:xfrm>
          <a:off x="2844800" y="1448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135141</xdr:rowOff>
    </xdr:from>
    <xdr:to>
      <xdr:col>11</xdr:col>
      <xdr:colOff>82550</xdr:colOff>
      <xdr:row>84</xdr:row>
      <xdr:rowOff>65291</xdr:rowOff>
    </xdr:to>
    <xdr:sp macro="" textlink="">
      <xdr:nvSpPr>
        <xdr:cNvPr id="221" name="楕円 220"/>
        <xdr:cNvSpPr/>
      </xdr:nvSpPr>
      <xdr:spPr>
        <a:xfrm>
          <a:off x="2286000" y="14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50068</xdr:rowOff>
    </xdr:from>
    <xdr:ext cx="762000" cy="259045"/>
    <xdr:sp macro="" textlink="">
      <xdr:nvSpPr>
        <xdr:cNvPr id="222" name="テキスト ボックス 221"/>
        <xdr:cNvSpPr txBox="1"/>
      </xdr:nvSpPr>
      <xdr:spPr>
        <a:xfrm>
          <a:off x="1955800" y="144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95126</xdr:rowOff>
    </xdr:from>
    <xdr:to>
      <xdr:col>7</xdr:col>
      <xdr:colOff>31750</xdr:colOff>
      <xdr:row>84</xdr:row>
      <xdr:rowOff>25276</xdr:rowOff>
    </xdr:to>
    <xdr:sp macro="" textlink="">
      <xdr:nvSpPr>
        <xdr:cNvPr id="223" name="楕円 222"/>
        <xdr:cNvSpPr/>
      </xdr:nvSpPr>
      <xdr:spPr>
        <a:xfrm>
          <a:off x="1397000" y="143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10053</xdr:rowOff>
    </xdr:from>
    <xdr:ext cx="762000" cy="259045"/>
    <xdr:sp macro="" textlink="">
      <xdr:nvSpPr>
        <xdr:cNvPr id="224" name="テキスト ボックス 223"/>
        <xdr:cNvSpPr txBox="1"/>
      </xdr:nvSpPr>
      <xdr:spPr>
        <a:xfrm>
          <a:off x="1066800" y="144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年の町村合併以降、平成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年度までは給与カットを実施していたため類似団体と比較し低い水準にあった。人員削減が計画通りに進んだこともあり、平成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年より段階的に給与カットを緩和したため、それ以降は類似団体と比較して高い水準で推移していたが、平成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年度に給与制度の総合的見直しを実施したことにより数値は大きく減少傾向にあり、類似団体との差は縮まってきている。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3704</xdr:rowOff>
    </xdr:from>
    <xdr:to>
      <xdr:col>81</xdr:col>
      <xdr:colOff>44450</xdr:colOff>
      <xdr:row>88</xdr:row>
      <xdr:rowOff>120650</xdr:rowOff>
    </xdr:to>
    <xdr:cxnSp macro="">
      <xdr:nvCxnSpPr>
        <xdr:cNvPr id="257" name="直線コネクタ 256"/>
        <xdr:cNvCxnSpPr/>
      </xdr:nvCxnSpPr>
      <xdr:spPr>
        <a:xfrm flipV="1">
          <a:off x="17018000" y="13891154"/>
          <a:ext cx="0" cy="13170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8"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9" name="直線コネクタ 258"/>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90081</xdr:rowOff>
    </xdr:from>
    <xdr:ext cx="762000" cy="259045"/>
    <xdr:sp macro="" textlink="">
      <xdr:nvSpPr>
        <xdr:cNvPr id="260" name="給与水準   （国との比較）最大値テキスト"/>
        <xdr:cNvSpPr txBox="1"/>
      </xdr:nvSpPr>
      <xdr:spPr>
        <a:xfrm>
          <a:off x="17106900" y="136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3704</xdr:rowOff>
    </xdr:from>
    <xdr:to>
      <xdr:col>81</xdr:col>
      <xdr:colOff>133350</xdr:colOff>
      <xdr:row>81</xdr:row>
      <xdr:rowOff>3704</xdr:rowOff>
    </xdr:to>
    <xdr:cxnSp macro="">
      <xdr:nvCxnSpPr>
        <xdr:cNvPr id="261" name="直線コネクタ 260"/>
        <xdr:cNvCxnSpPr/>
      </xdr:nvCxnSpPr>
      <xdr:spPr>
        <a:xfrm>
          <a:off x="16929100" y="1389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529</xdr:rowOff>
    </xdr:from>
    <xdr:to>
      <xdr:col>81</xdr:col>
      <xdr:colOff>44450</xdr:colOff>
      <xdr:row>87</xdr:row>
      <xdr:rowOff>20638</xdr:rowOff>
    </xdr:to>
    <xdr:cxnSp macro="">
      <xdr:nvCxnSpPr>
        <xdr:cNvPr id="262" name="直線コネクタ 261"/>
        <xdr:cNvCxnSpPr/>
      </xdr:nvCxnSpPr>
      <xdr:spPr>
        <a:xfrm flipV="1">
          <a:off x="16179800" y="149166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67856</xdr:rowOff>
    </xdr:from>
    <xdr:ext cx="762000" cy="259045"/>
    <xdr:sp macro="" textlink="">
      <xdr:nvSpPr>
        <xdr:cNvPr id="263" name="給与水準   （国との比較）平均値テキスト"/>
        <xdr:cNvSpPr txBox="1"/>
      </xdr:nvSpPr>
      <xdr:spPr>
        <a:xfrm>
          <a:off x="17106900" y="14469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51329</xdr:rowOff>
    </xdr:from>
    <xdr:to>
      <xdr:col>81</xdr:col>
      <xdr:colOff>95250</xdr:colOff>
      <xdr:row>85</xdr:row>
      <xdr:rowOff>152929</xdr:rowOff>
    </xdr:to>
    <xdr:sp macro="" textlink="">
      <xdr:nvSpPr>
        <xdr:cNvPr id="264" name="フローチャート: 判断 263"/>
        <xdr:cNvSpPr/>
      </xdr:nvSpPr>
      <xdr:spPr>
        <a:xfrm>
          <a:off x="169672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91016</xdr:rowOff>
    </xdr:to>
    <xdr:cxnSp macro="">
      <xdr:nvCxnSpPr>
        <xdr:cNvPr id="265" name="直線コネクタ 264"/>
        <xdr:cNvCxnSpPr/>
      </xdr:nvCxnSpPr>
      <xdr:spPr>
        <a:xfrm flipV="1">
          <a:off x="15290800" y="1493678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51329</xdr:rowOff>
    </xdr:from>
    <xdr:to>
      <xdr:col>77</xdr:col>
      <xdr:colOff>95250</xdr:colOff>
      <xdr:row>85</xdr:row>
      <xdr:rowOff>152929</xdr:rowOff>
    </xdr:to>
    <xdr:sp macro="" textlink="">
      <xdr:nvSpPr>
        <xdr:cNvPr id="266" name="フローチャート: 判断 265"/>
        <xdr:cNvSpPr/>
      </xdr:nvSpPr>
      <xdr:spPr>
        <a:xfrm>
          <a:off x="16129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163106</xdr:rowOff>
    </xdr:from>
    <xdr:ext cx="736600" cy="259045"/>
    <xdr:sp macro="" textlink="">
      <xdr:nvSpPr>
        <xdr:cNvPr id="267" name="テキスト ボックス 266"/>
        <xdr:cNvSpPr txBox="1"/>
      </xdr:nvSpPr>
      <xdr:spPr>
        <a:xfrm>
          <a:off x="15798800" y="143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40216</xdr:rowOff>
    </xdr:to>
    <xdr:cxnSp macro="">
      <xdr:nvCxnSpPr>
        <xdr:cNvPr id="268" name="直線コネクタ 267"/>
        <xdr:cNvCxnSpPr/>
      </xdr:nvCxnSpPr>
      <xdr:spPr>
        <a:xfrm flipV="1">
          <a:off x="14401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9" name="フローチャート: 判断 268"/>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70" name="テキスト ボックス 269"/>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39688</xdr:rowOff>
    </xdr:to>
    <xdr:cxnSp macro="">
      <xdr:nvCxnSpPr>
        <xdr:cNvPr id="271" name="直線コネクタ 270"/>
        <xdr:cNvCxnSpPr/>
      </xdr:nvCxnSpPr>
      <xdr:spPr>
        <a:xfrm flipV="1">
          <a:off x="13512800" y="15127816"/>
          <a:ext cx="889000" cy="17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2" name="フローチャート: 判断 271"/>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3" name="テキスト ボックス 272"/>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11113</xdr:rowOff>
    </xdr:from>
    <xdr:to>
      <xdr:col>64</xdr:col>
      <xdr:colOff>152400</xdr:colOff>
      <xdr:row>85</xdr:row>
      <xdr:rowOff>112713</xdr:rowOff>
    </xdr:to>
    <xdr:sp macro="" textlink="">
      <xdr:nvSpPr>
        <xdr:cNvPr id="274" name="フローチャート: 判断 273"/>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122890</xdr:rowOff>
    </xdr:from>
    <xdr:ext cx="762000" cy="259045"/>
    <xdr:sp macro="" textlink="">
      <xdr:nvSpPr>
        <xdr:cNvPr id="275" name="テキスト ボックス 274"/>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121179</xdr:rowOff>
    </xdr:from>
    <xdr:to>
      <xdr:col>81</xdr:col>
      <xdr:colOff>95250</xdr:colOff>
      <xdr:row>87</xdr:row>
      <xdr:rowOff>51329</xdr:rowOff>
    </xdr:to>
    <xdr:sp macro="" textlink="">
      <xdr:nvSpPr>
        <xdr:cNvPr id="281" name="楕円 280"/>
        <xdr:cNvSpPr/>
      </xdr:nvSpPr>
      <xdr:spPr>
        <a:xfrm>
          <a:off x="169672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93256</xdr:rowOff>
    </xdr:from>
    <xdr:ext cx="762000" cy="259045"/>
    <xdr:sp macro="" textlink="">
      <xdr:nvSpPr>
        <xdr:cNvPr id="282" name="給与水準   （国との比較）該当値テキスト"/>
        <xdr:cNvSpPr txBox="1"/>
      </xdr:nvSpPr>
      <xdr:spPr>
        <a:xfrm>
          <a:off x="17106900" y="1483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83" name="楕円 282"/>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56215</xdr:rowOff>
    </xdr:from>
    <xdr:ext cx="736600" cy="259045"/>
    <xdr:sp macro="" textlink="">
      <xdr:nvSpPr>
        <xdr:cNvPr id="284" name="テキスト ボックス 283"/>
        <xdr:cNvSpPr txBox="1"/>
      </xdr:nvSpPr>
      <xdr:spPr>
        <a:xfrm>
          <a:off x="15798800" y="1497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5" name="楕円 284"/>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6" name="テキスト ボックス 285"/>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7" name="楕円 286"/>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8" name="テキスト ボックス 287"/>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160338</xdr:rowOff>
    </xdr:from>
    <xdr:to>
      <xdr:col>64</xdr:col>
      <xdr:colOff>152400</xdr:colOff>
      <xdr:row>89</xdr:row>
      <xdr:rowOff>90488</xdr:rowOff>
    </xdr:to>
    <xdr:sp macro="" textlink="">
      <xdr:nvSpPr>
        <xdr:cNvPr id="289" name="楕円 288"/>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75265</xdr:rowOff>
    </xdr:from>
    <xdr:ext cx="762000" cy="259045"/>
    <xdr:sp macro="" textlink="">
      <xdr:nvSpPr>
        <xdr:cNvPr id="290" name="テキスト ボックス 289"/>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ごみ・し尿処理、給食センター等部分的に民間委託等の推進を図ってきたものの、離島という地理的条件の特殊性や人口減少が続いていることもあり類似団体と比較すると高い数値となっている。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今後、事務事業の見直しや事務効率化、民間委託等をさらに進めつつ職員数の適正化を図っていく。なお、当該数値は地方公務員給与実態調査の前年度数値を引用したものである。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7" name="直線コネクタ 316"/>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8"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9" name="直線コネクタ 318"/>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20"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21" name="直線コネクタ 320"/>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42393</xdr:rowOff>
    </xdr:from>
    <xdr:to>
      <xdr:col>81</xdr:col>
      <xdr:colOff>44450</xdr:colOff>
      <xdr:row>63</xdr:row>
      <xdr:rowOff>56871</xdr:rowOff>
    </xdr:to>
    <xdr:cxnSp macro="">
      <xdr:nvCxnSpPr>
        <xdr:cNvPr id="322" name="直線コネクタ 321"/>
        <xdr:cNvCxnSpPr/>
      </xdr:nvCxnSpPr>
      <xdr:spPr>
        <a:xfrm>
          <a:off x="16179800" y="108437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3"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4" name="フローチャート: 判断 323"/>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35154</xdr:rowOff>
    </xdr:from>
    <xdr:to>
      <xdr:col>77</xdr:col>
      <xdr:colOff>44450</xdr:colOff>
      <xdr:row>63</xdr:row>
      <xdr:rowOff>42393</xdr:rowOff>
    </xdr:to>
    <xdr:cxnSp macro="">
      <xdr:nvCxnSpPr>
        <xdr:cNvPr id="325" name="直線コネクタ 324"/>
        <xdr:cNvCxnSpPr/>
      </xdr:nvCxnSpPr>
      <xdr:spPr>
        <a:xfrm>
          <a:off x="15290800" y="108365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6" name="フローチャート: 判断 325"/>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7" name="テキスト ボックス 326"/>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31776</xdr:rowOff>
    </xdr:from>
    <xdr:to>
      <xdr:col>72</xdr:col>
      <xdr:colOff>203200</xdr:colOff>
      <xdr:row>63</xdr:row>
      <xdr:rowOff>35154</xdr:rowOff>
    </xdr:to>
    <xdr:cxnSp macro="">
      <xdr:nvCxnSpPr>
        <xdr:cNvPr id="328" name="直線コネクタ 327"/>
        <xdr:cNvCxnSpPr/>
      </xdr:nvCxnSpPr>
      <xdr:spPr>
        <a:xfrm>
          <a:off x="14401800" y="108331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9" name="フローチャート: 判断 328"/>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30" name="テキスト ボックス 329"/>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26467</xdr:rowOff>
    </xdr:from>
    <xdr:to>
      <xdr:col>68</xdr:col>
      <xdr:colOff>152400</xdr:colOff>
      <xdr:row>63</xdr:row>
      <xdr:rowOff>31776</xdr:rowOff>
    </xdr:to>
    <xdr:cxnSp macro="">
      <xdr:nvCxnSpPr>
        <xdr:cNvPr id="331" name="直線コネクタ 330"/>
        <xdr:cNvCxnSpPr/>
      </xdr:nvCxnSpPr>
      <xdr:spPr>
        <a:xfrm>
          <a:off x="13512800" y="10827817"/>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2" name="フローチャート: 判断 331"/>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3" name="テキスト ボックス 332"/>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4" name="フローチャート: 判断 333"/>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5" name="テキスト ボックス 334"/>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6071</xdr:rowOff>
    </xdr:from>
    <xdr:to>
      <xdr:col>81</xdr:col>
      <xdr:colOff>95250</xdr:colOff>
      <xdr:row>63</xdr:row>
      <xdr:rowOff>107671</xdr:rowOff>
    </xdr:to>
    <xdr:sp macro="" textlink="">
      <xdr:nvSpPr>
        <xdr:cNvPr id="341" name="楕円 340"/>
        <xdr:cNvSpPr/>
      </xdr:nvSpPr>
      <xdr:spPr>
        <a:xfrm>
          <a:off x="169672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149598</xdr:rowOff>
    </xdr:from>
    <xdr:ext cx="762000" cy="259045"/>
    <xdr:sp macro="" textlink="">
      <xdr:nvSpPr>
        <xdr:cNvPr id="342" name="定員管理の状況該当値テキスト"/>
        <xdr:cNvSpPr txBox="1"/>
      </xdr:nvSpPr>
      <xdr:spPr>
        <a:xfrm>
          <a:off x="17106900" y="107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163043</xdr:rowOff>
    </xdr:from>
    <xdr:to>
      <xdr:col>77</xdr:col>
      <xdr:colOff>95250</xdr:colOff>
      <xdr:row>63</xdr:row>
      <xdr:rowOff>93193</xdr:rowOff>
    </xdr:to>
    <xdr:sp macro="" textlink="">
      <xdr:nvSpPr>
        <xdr:cNvPr id="343" name="楕円 342"/>
        <xdr:cNvSpPr/>
      </xdr:nvSpPr>
      <xdr:spPr>
        <a:xfrm>
          <a:off x="161290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77970</xdr:rowOff>
    </xdr:from>
    <xdr:ext cx="736600" cy="259045"/>
    <xdr:sp macro="" textlink="">
      <xdr:nvSpPr>
        <xdr:cNvPr id="344" name="テキスト ボックス 343"/>
        <xdr:cNvSpPr txBox="1"/>
      </xdr:nvSpPr>
      <xdr:spPr>
        <a:xfrm>
          <a:off x="15798800" y="1087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155804</xdr:rowOff>
    </xdr:from>
    <xdr:to>
      <xdr:col>73</xdr:col>
      <xdr:colOff>44450</xdr:colOff>
      <xdr:row>63</xdr:row>
      <xdr:rowOff>85954</xdr:rowOff>
    </xdr:to>
    <xdr:sp macro="" textlink="">
      <xdr:nvSpPr>
        <xdr:cNvPr id="345" name="楕円 344"/>
        <xdr:cNvSpPr/>
      </xdr:nvSpPr>
      <xdr:spPr>
        <a:xfrm>
          <a:off x="15240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70731</xdr:rowOff>
    </xdr:from>
    <xdr:ext cx="762000" cy="259045"/>
    <xdr:sp macro="" textlink="">
      <xdr:nvSpPr>
        <xdr:cNvPr id="346" name="テキスト ボックス 345"/>
        <xdr:cNvSpPr txBox="1"/>
      </xdr:nvSpPr>
      <xdr:spPr>
        <a:xfrm>
          <a:off x="14909800" y="108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152426</xdr:rowOff>
    </xdr:from>
    <xdr:to>
      <xdr:col>68</xdr:col>
      <xdr:colOff>203200</xdr:colOff>
      <xdr:row>63</xdr:row>
      <xdr:rowOff>82576</xdr:rowOff>
    </xdr:to>
    <xdr:sp macro="" textlink="">
      <xdr:nvSpPr>
        <xdr:cNvPr id="347" name="楕円 346"/>
        <xdr:cNvSpPr/>
      </xdr:nvSpPr>
      <xdr:spPr>
        <a:xfrm>
          <a:off x="143510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67353</xdr:rowOff>
    </xdr:from>
    <xdr:ext cx="762000" cy="259045"/>
    <xdr:sp macro="" textlink="">
      <xdr:nvSpPr>
        <xdr:cNvPr id="348" name="テキスト ボックス 347"/>
        <xdr:cNvSpPr txBox="1"/>
      </xdr:nvSpPr>
      <xdr:spPr>
        <a:xfrm>
          <a:off x="14020800" y="108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147117</xdr:rowOff>
    </xdr:from>
    <xdr:to>
      <xdr:col>64</xdr:col>
      <xdr:colOff>152400</xdr:colOff>
      <xdr:row>63</xdr:row>
      <xdr:rowOff>77267</xdr:rowOff>
    </xdr:to>
    <xdr:sp macro="" textlink="">
      <xdr:nvSpPr>
        <xdr:cNvPr id="349" name="楕円 348"/>
        <xdr:cNvSpPr/>
      </xdr:nvSpPr>
      <xdr:spPr>
        <a:xfrm>
          <a:off x="13462000" y="10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62044</xdr:rowOff>
    </xdr:from>
    <xdr:ext cx="762000" cy="259045"/>
    <xdr:sp macro="" textlink="">
      <xdr:nvSpPr>
        <xdr:cNvPr id="350" name="テキスト ボックス 349"/>
        <xdr:cNvSpPr txBox="1"/>
      </xdr:nvSpPr>
      <xdr:spPr>
        <a:xfrm>
          <a:off x="13131800" y="1086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地方債の新規発行抑制等による効果で実質公債費比率は年々改善傾向にあり、令和元年度も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ポイント改善しているが、単年度で見るとＨ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ポイントと下げ止まりの傾向が見られる。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大規模事業実施による新規地方債発行額の増大に伴い比率が上昇に転じることが見込まれるが、事業計画と財政健全化のバランスを考えながら緊急度・住民ニーズを的確に把握した事業の選択により起債に大きく頼ることのない持続可能な財政運営を目指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8" name="直線コネクタ 377"/>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9"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80" name="直線コネクタ 379"/>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81"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2" name="直線コネクタ 381"/>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22860</xdr:rowOff>
    </xdr:to>
    <xdr:cxnSp macro="">
      <xdr:nvCxnSpPr>
        <xdr:cNvPr id="383" name="直線コネクタ 382"/>
        <xdr:cNvCxnSpPr/>
      </xdr:nvCxnSpPr>
      <xdr:spPr>
        <a:xfrm flipV="1">
          <a:off x="16179800" y="73228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4"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5" name="フローチャート: 判断 384"/>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119380</xdr:rowOff>
    </xdr:to>
    <xdr:cxnSp macro="">
      <xdr:nvCxnSpPr>
        <xdr:cNvPr id="386" name="直線コネクタ 385"/>
        <xdr:cNvCxnSpPr/>
      </xdr:nvCxnSpPr>
      <xdr:spPr>
        <a:xfrm flipV="1">
          <a:off x="15290800" y="739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7" name="フローチャート: 判断 386"/>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8" name="テキスト ボックス 387"/>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68580</xdr:rowOff>
    </xdr:to>
    <xdr:cxnSp macro="">
      <xdr:nvCxnSpPr>
        <xdr:cNvPr id="389" name="直線コネクタ 388"/>
        <xdr:cNvCxnSpPr/>
      </xdr:nvCxnSpPr>
      <xdr:spPr>
        <a:xfrm flipV="1">
          <a:off x="14401800" y="749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91" name="テキスト ボックス 390"/>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45</xdr:row>
      <xdr:rowOff>1694</xdr:rowOff>
    </xdr:to>
    <xdr:cxnSp macro="">
      <xdr:nvCxnSpPr>
        <xdr:cNvPr id="392" name="直線コネクタ 391"/>
        <xdr:cNvCxnSpPr/>
      </xdr:nvCxnSpPr>
      <xdr:spPr>
        <a:xfrm flipV="1">
          <a:off x="13512800" y="76123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3" name="フローチャート: 判断 392"/>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4" name="テキスト ボックス 393"/>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5" name="フローチャート: 判断 39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6" name="テキスト ボックス 395"/>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4" name="楕円 403"/>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5" name="テキスト ボックス 404"/>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6" name="楕円 405"/>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7" name="テキスト ボックス 406"/>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8" name="楕円 407"/>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9" name="テキスト ボックス 408"/>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122344</xdr:rowOff>
    </xdr:from>
    <xdr:to>
      <xdr:col>64</xdr:col>
      <xdr:colOff>152400</xdr:colOff>
      <xdr:row>45</xdr:row>
      <xdr:rowOff>52494</xdr:rowOff>
    </xdr:to>
    <xdr:sp macro="" textlink="">
      <xdr:nvSpPr>
        <xdr:cNvPr id="410" name="楕円 409"/>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37271</xdr:rowOff>
    </xdr:from>
    <xdr:ext cx="762000" cy="259045"/>
    <xdr:sp macro="" textlink="">
      <xdr:nvSpPr>
        <xdr:cNvPr id="411" name="テキスト ボックス 410"/>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令和元年度は、庁舎整備事業（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百万円）、ジオパーク中核拠点施設整備事業（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百万円）などの大規模事業の着手により地方債の発行額が公債費償還元金を大きく上回ったため、比率が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ポイント悪化した。当面は大規模事業が計画されており、比率の上昇が見込まれるが、事業計画の見直しと健全な財政運営に配慮した歳出抑制のバランスを取りながら、財政運営を推進する。 </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8" name="直線コネクタ 437"/>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9"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40" name="直線コネクタ 439"/>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117246</xdr:rowOff>
    </xdr:from>
    <xdr:to>
      <xdr:col>81</xdr:col>
      <xdr:colOff>44450</xdr:colOff>
      <xdr:row>20</xdr:row>
      <xdr:rowOff>109881</xdr:rowOff>
    </xdr:to>
    <xdr:cxnSp macro="">
      <xdr:nvCxnSpPr>
        <xdr:cNvPr id="443" name="直線コネクタ 442"/>
        <xdr:cNvCxnSpPr/>
      </xdr:nvCxnSpPr>
      <xdr:spPr>
        <a:xfrm>
          <a:off x="16179800" y="3374796"/>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4"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5" name="フローチャート: 判断 444"/>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64160</xdr:rowOff>
    </xdr:from>
    <xdr:to>
      <xdr:col>77</xdr:col>
      <xdr:colOff>44450</xdr:colOff>
      <xdr:row>19</xdr:row>
      <xdr:rowOff>117246</xdr:rowOff>
    </xdr:to>
    <xdr:cxnSp macro="">
      <xdr:nvCxnSpPr>
        <xdr:cNvPr id="446" name="直線コネクタ 445"/>
        <xdr:cNvCxnSpPr/>
      </xdr:nvCxnSpPr>
      <xdr:spPr>
        <a:xfrm>
          <a:off x="15290800" y="33217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24587</xdr:rowOff>
    </xdr:from>
    <xdr:to>
      <xdr:col>72</xdr:col>
      <xdr:colOff>203200</xdr:colOff>
      <xdr:row>19</xdr:row>
      <xdr:rowOff>64160</xdr:rowOff>
    </xdr:to>
    <xdr:cxnSp macro="">
      <xdr:nvCxnSpPr>
        <xdr:cNvPr id="449" name="直線コネクタ 448"/>
        <xdr:cNvCxnSpPr/>
      </xdr:nvCxnSpPr>
      <xdr:spPr>
        <a:xfrm>
          <a:off x="14401800" y="3282137"/>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0" name="フローチャート: 判断 44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1" name="テキスト ボックス 45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24587</xdr:rowOff>
    </xdr:from>
    <xdr:to>
      <xdr:col>68</xdr:col>
      <xdr:colOff>152400</xdr:colOff>
      <xdr:row>19</xdr:row>
      <xdr:rowOff>40996</xdr:rowOff>
    </xdr:to>
    <xdr:cxnSp macro="">
      <xdr:nvCxnSpPr>
        <xdr:cNvPr id="452" name="直線コネクタ 451"/>
        <xdr:cNvCxnSpPr/>
      </xdr:nvCxnSpPr>
      <xdr:spPr>
        <a:xfrm flipV="1">
          <a:off x="13512800" y="328213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5" name="フローチャート: 判断 454"/>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6" name="テキスト ボックス 455"/>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59081</xdr:rowOff>
    </xdr:from>
    <xdr:to>
      <xdr:col>81</xdr:col>
      <xdr:colOff>95250</xdr:colOff>
      <xdr:row>20</xdr:row>
      <xdr:rowOff>160681</xdr:rowOff>
    </xdr:to>
    <xdr:sp macro="" textlink="">
      <xdr:nvSpPr>
        <xdr:cNvPr id="462" name="楕円 461"/>
        <xdr:cNvSpPr/>
      </xdr:nvSpPr>
      <xdr:spPr>
        <a:xfrm>
          <a:off x="169672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31158</xdr:rowOff>
    </xdr:from>
    <xdr:ext cx="762000" cy="259045"/>
    <xdr:sp macro="" textlink="">
      <xdr:nvSpPr>
        <xdr:cNvPr id="463" name="将来負担の状況該当値テキスト"/>
        <xdr:cNvSpPr txBox="1"/>
      </xdr:nvSpPr>
      <xdr:spPr>
        <a:xfrm>
          <a:off x="17106900" y="34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66446</xdr:rowOff>
    </xdr:from>
    <xdr:to>
      <xdr:col>77</xdr:col>
      <xdr:colOff>95250</xdr:colOff>
      <xdr:row>19</xdr:row>
      <xdr:rowOff>168046</xdr:rowOff>
    </xdr:to>
    <xdr:sp macro="" textlink="">
      <xdr:nvSpPr>
        <xdr:cNvPr id="464" name="楕円 463"/>
        <xdr:cNvSpPr/>
      </xdr:nvSpPr>
      <xdr:spPr>
        <a:xfrm>
          <a:off x="16129000" y="33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152823</xdr:rowOff>
    </xdr:from>
    <xdr:ext cx="736600" cy="259045"/>
    <xdr:sp macro="" textlink="">
      <xdr:nvSpPr>
        <xdr:cNvPr id="465" name="テキスト ボックス 464"/>
        <xdr:cNvSpPr txBox="1"/>
      </xdr:nvSpPr>
      <xdr:spPr>
        <a:xfrm>
          <a:off x="15798800" y="341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13360</xdr:rowOff>
    </xdr:from>
    <xdr:to>
      <xdr:col>73</xdr:col>
      <xdr:colOff>44450</xdr:colOff>
      <xdr:row>19</xdr:row>
      <xdr:rowOff>114960</xdr:rowOff>
    </xdr:to>
    <xdr:sp macro="" textlink="">
      <xdr:nvSpPr>
        <xdr:cNvPr id="466" name="楕円 465"/>
        <xdr:cNvSpPr/>
      </xdr:nvSpPr>
      <xdr:spPr>
        <a:xfrm>
          <a:off x="15240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99737</xdr:rowOff>
    </xdr:from>
    <xdr:ext cx="762000" cy="259045"/>
    <xdr:sp macro="" textlink="">
      <xdr:nvSpPr>
        <xdr:cNvPr id="467" name="テキスト ボックス 466"/>
        <xdr:cNvSpPr txBox="1"/>
      </xdr:nvSpPr>
      <xdr:spPr>
        <a:xfrm>
          <a:off x="14909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145237</xdr:rowOff>
    </xdr:from>
    <xdr:to>
      <xdr:col>68</xdr:col>
      <xdr:colOff>203200</xdr:colOff>
      <xdr:row>19</xdr:row>
      <xdr:rowOff>75387</xdr:rowOff>
    </xdr:to>
    <xdr:sp macro="" textlink="">
      <xdr:nvSpPr>
        <xdr:cNvPr id="468" name="楕円 467"/>
        <xdr:cNvSpPr/>
      </xdr:nvSpPr>
      <xdr:spPr>
        <a:xfrm>
          <a:off x="14351000" y="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60164</xdr:rowOff>
    </xdr:from>
    <xdr:ext cx="762000" cy="259045"/>
    <xdr:sp macro="" textlink="">
      <xdr:nvSpPr>
        <xdr:cNvPr id="469" name="テキスト ボックス 468"/>
        <xdr:cNvSpPr txBox="1"/>
      </xdr:nvSpPr>
      <xdr:spPr>
        <a:xfrm>
          <a:off x="14020800" y="33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161646</xdr:rowOff>
    </xdr:from>
    <xdr:to>
      <xdr:col>64</xdr:col>
      <xdr:colOff>152400</xdr:colOff>
      <xdr:row>19</xdr:row>
      <xdr:rowOff>91796</xdr:rowOff>
    </xdr:to>
    <xdr:sp macro="" textlink="">
      <xdr:nvSpPr>
        <xdr:cNvPr id="470" name="楕円 469"/>
        <xdr:cNvSpPr/>
      </xdr:nvSpPr>
      <xdr:spPr>
        <a:xfrm>
          <a:off x="13462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76573</xdr:rowOff>
    </xdr:from>
    <xdr:ext cx="762000" cy="259045"/>
    <xdr:sp macro="" textlink="">
      <xdr:nvSpPr>
        <xdr:cNvPr id="471" name="テキスト ボックス 470"/>
        <xdr:cNvSpPr txBox="1"/>
      </xdr:nvSpPr>
      <xdr:spPr>
        <a:xfrm>
          <a:off x="13131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％比率は増えているが、人件費そのものはほぼ横ばいであり、分母となる普通交付税の減額がその要因となっている。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今後、行政サービスの民間委託等も検討し、人件費の抑制を図っていく。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90424</xdr:rowOff>
    </xdr:to>
    <xdr:cxnSp macro="">
      <xdr:nvCxnSpPr>
        <xdr:cNvPr id="64" name="直線コネクタ 63"/>
        <xdr:cNvCxnSpPr/>
      </xdr:nvCxnSpPr>
      <xdr:spPr>
        <a:xfrm>
          <a:off x="3987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62992</xdr:rowOff>
    </xdr:to>
    <xdr:cxnSp macro="">
      <xdr:nvCxnSpPr>
        <xdr:cNvPr id="67" name="直線コネクタ 66"/>
        <xdr:cNvCxnSpPr/>
      </xdr:nvCxnSpPr>
      <xdr:spPr>
        <a:xfrm>
          <a:off x="3098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49276</xdr:rowOff>
    </xdr:to>
    <xdr:cxnSp macro="">
      <xdr:nvCxnSpPr>
        <xdr:cNvPr id="70" name="直線コネクタ 69"/>
        <xdr:cNvCxnSpPr/>
      </xdr:nvCxnSpPr>
      <xdr:spPr>
        <a:xfrm flipV="1">
          <a:off x="2209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49276</xdr:rowOff>
    </xdr:to>
    <xdr:cxnSp macro="">
      <xdr:nvCxnSpPr>
        <xdr:cNvPr id="73" name="直線コネクタ 72"/>
        <xdr:cNvCxnSpPr/>
      </xdr:nvCxnSpPr>
      <xdr:spPr>
        <a:xfrm>
          <a:off x="1320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類似団体と比較すると支出比率は低くなっているが、住民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人当たりのコストでは平均値より高い。令和元年度はシステム更新や各種施設の管理委託料が前年度と比べ伸びたことによりが増加した。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46990</xdr:rowOff>
    </xdr:to>
    <xdr:cxnSp macro="">
      <xdr:nvCxnSpPr>
        <xdr:cNvPr id="125" name="直線コネクタ 124"/>
        <xdr:cNvCxnSpPr/>
      </xdr:nvCxnSpPr>
      <xdr:spPr>
        <a:xfrm>
          <a:off x="15671800" y="256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165100</xdr:rowOff>
    </xdr:to>
    <xdr:cxnSp macro="">
      <xdr:nvCxnSpPr>
        <xdr:cNvPr id="128" name="直線コネクタ 127"/>
        <xdr:cNvCxnSpPr/>
      </xdr:nvCxnSpPr>
      <xdr:spPr>
        <a:xfrm>
          <a:off x="14782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134620</xdr:rowOff>
    </xdr:to>
    <xdr:cxnSp macro="">
      <xdr:nvCxnSpPr>
        <xdr:cNvPr id="131" name="直線コネクタ 130"/>
        <xdr:cNvCxnSpPr/>
      </xdr:nvCxnSpPr>
      <xdr:spPr>
        <a:xfrm>
          <a:off x="13893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88900</xdr:rowOff>
    </xdr:to>
    <xdr:cxnSp macro="">
      <xdr:nvCxnSpPr>
        <xdr:cNvPr id="134" name="直線コネクタ 133"/>
        <xdr:cNvCxnSpPr/>
      </xdr:nvCxnSpPr>
      <xdr:spPr>
        <a:xfrm>
          <a:off x="13004800" y="242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7" name="フローチャート: 判断 136"/>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38" name="テキスト ボックス 137"/>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48" name="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2" name="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社会福祉費（高齢者・障がい者・生活保護等）における扶助費は増加傾向にある。高齢化が進み、高齢化率も高い地域であることから経費削減は難しく、他の経費において節減を図る必要がある。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12700</xdr:rowOff>
    </xdr:to>
    <xdr:cxnSp macro="">
      <xdr:nvCxnSpPr>
        <xdr:cNvPr id="185" name="直線コネクタ 184"/>
        <xdr:cNvCxnSpPr/>
      </xdr:nvCxnSpPr>
      <xdr:spPr>
        <a:xfrm>
          <a:off x="3987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6"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25400</xdr:rowOff>
    </xdr:to>
    <xdr:cxnSp macro="">
      <xdr:nvCxnSpPr>
        <xdr:cNvPr id="188" name="直線コネクタ 187"/>
        <xdr:cNvCxnSpPr/>
      </xdr:nvCxnSpPr>
      <xdr:spPr>
        <a:xfrm flipV="1">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25400</xdr:rowOff>
    </xdr:to>
    <xdr:cxnSp macro="">
      <xdr:nvCxnSpPr>
        <xdr:cNvPr id="191" name="直線コネクタ 190"/>
        <xdr:cNvCxnSpPr/>
      </xdr:nvCxnSpPr>
      <xdr:spPr>
        <a:xfrm>
          <a:off x="2209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3" name="テキスト ボックス 192"/>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4" name="直線コネクタ 193"/>
        <xdr:cNvCxnSpPr/>
      </xdr:nvCxnSpPr>
      <xdr:spPr>
        <a:xfrm flipV="1">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6" name="テキスト ボックス 19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7" name="フローチャート: 判断 196"/>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8" name="テキスト ボックス 19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6" name="楕円 205"/>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7" name="テキスト ボックス 206"/>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08" name="楕円 207"/>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09" name="テキスト ボックス 208"/>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0" name="楕円 209"/>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1" name="テキスト ボックス 21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町内各地域で進めている下水道整備に伴う繰出金が増加傾向にある。供用開始後の速やかな加入接続を促進し、支出を縮減できるように努めている。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138430</xdr:rowOff>
    </xdr:to>
    <xdr:cxnSp macro="">
      <xdr:nvCxnSpPr>
        <xdr:cNvPr id="241" name="直線コネクタ 240"/>
        <xdr:cNvCxnSpPr/>
      </xdr:nvCxnSpPr>
      <xdr:spPr>
        <a:xfrm>
          <a:off x="15671800" y="100310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46990</xdr:rowOff>
    </xdr:from>
    <xdr:to>
      <xdr:col>78</xdr:col>
      <xdr:colOff>69850</xdr:colOff>
      <xdr:row>58</xdr:row>
      <xdr:rowOff>86995</xdr:rowOff>
    </xdr:to>
    <xdr:cxnSp macro="">
      <xdr:nvCxnSpPr>
        <xdr:cNvPr id="244" name="直線コネクタ 243"/>
        <xdr:cNvCxnSpPr/>
      </xdr:nvCxnSpPr>
      <xdr:spPr>
        <a:xfrm>
          <a:off x="14782800" y="9991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6" name="テキスト ボックス 24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46990</xdr:rowOff>
    </xdr:from>
    <xdr:to>
      <xdr:col>73</xdr:col>
      <xdr:colOff>180975</xdr:colOff>
      <xdr:row>58</xdr:row>
      <xdr:rowOff>149860</xdr:rowOff>
    </xdr:to>
    <xdr:cxnSp macro="">
      <xdr:nvCxnSpPr>
        <xdr:cNvPr id="247" name="直線コネクタ 246"/>
        <xdr:cNvCxnSpPr/>
      </xdr:nvCxnSpPr>
      <xdr:spPr>
        <a:xfrm flipV="1">
          <a:off x="13893800" y="99910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49" name="テキスト ボックス 24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149860</xdr:rowOff>
    </xdr:to>
    <xdr:cxnSp macro="">
      <xdr:nvCxnSpPr>
        <xdr:cNvPr id="250" name="直線コネクタ 249"/>
        <xdr:cNvCxnSpPr/>
      </xdr:nvCxnSpPr>
      <xdr:spPr>
        <a:xfrm>
          <a:off x="13004800" y="100539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2" name="テキスト ボックス 251"/>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4" name="テキスト ボックス 253"/>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87630</xdr:rowOff>
    </xdr:from>
    <xdr:to>
      <xdr:col>82</xdr:col>
      <xdr:colOff>158750</xdr:colOff>
      <xdr:row>59</xdr:row>
      <xdr:rowOff>17780</xdr:rowOff>
    </xdr:to>
    <xdr:sp macro="" textlink="">
      <xdr:nvSpPr>
        <xdr:cNvPr id="260" name="楕円 259"/>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59707</xdr:rowOff>
    </xdr:from>
    <xdr:ext cx="762000" cy="259045"/>
    <xdr:sp macro="" textlink="">
      <xdr:nvSpPr>
        <xdr:cNvPr id="261" name="その他該当値テキスト"/>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2" name="楕円 261"/>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63" name="テキスト ボックス 262"/>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167640</xdr:rowOff>
    </xdr:from>
    <xdr:to>
      <xdr:col>74</xdr:col>
      <xdr:colOff>31750</xdr:colOff>
      <xdr:row>58</xdr:row>
      <xdr:rowOff>97790</xdr:rowOff>
    </xdr:to>
    <xdr:sp macro="" textlink="">
      <xdr:nvSpPr>
        <xdr:cNvPr id="264" name="楕円 263"/>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107967</xdr:rowOff>
    </xdr:from>
    <xdr:ext cx="762000" cy="259045"/>
    <xdr:sp macro="" textlink="">
      <xdr:nvSpPr>
        <xdr:cNvPr id="265" name="テキスト ボックス 264"/>
        <xdr:cNvSpPr txBox="1"/>
      </xdr:nvSpPr>
      <xdr:spPr>
        <a:xfrm>
          <a:off x="14401800" y="970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6" name="楕円 26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7" name="テキスト ボックス 26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8" name="楕円 267"/>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9" name="テキスト ボックス 268"/>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令和元年度は補助費等の経常一般財源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百万円うち約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百万円を隠岐広域連合への負担金が占めている。広域連合に対し歳出の抑制をお願いしているが、離島同士が共同運営する事業であるため、広域での事業展開による経費節減のメリットが出にくい。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各町村の負担割合の見直しがない限り、今後も大幅な比率改善は難しい。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そのほかの補助金については、基準に照らし合わせながら補助金の見直しや廃止も視野に適正な交付を行っていく。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30988</xdr:rowOff>
    </xdr:to>
    <xdr:cxnSp macro="">
      <xdr:nvCxnSpPr>
        <xdr:cNvPr id="299" name="直線コネクタ 298"/>
        <xdr:cNvCxnSpPr/>
      </xdr:nvCxnSpPr>
      <xdr:spPr>
        <a:xfrm>
          <a:off x="15671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0"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02" name="直線コネクタ 301"/>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4" name="テキスト ボックス 303"/>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8128</xdr:rowOff>
    </xdr:to>
    <xdr:cxnSp macro="">
      <xdr:nvCxnSpPr>
        <xdr:cNvPr id="305" name="直線コネクタ 304"/>
        <xdr:cNvCxnSpPr/>
      </xdr:nvCxnSpPr>
      <xdr:spPr>
        <a:xfrm>
          <a:off x="13893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7" name="テキスト ボックス 30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120142</xdr:rowOff>
    </xdr:to>
    <xdr:cxnSp macro="">
      <xdr:nvCxnSpPr>
        <xdr:cNvPr id="308" name="直線コネクタ 307"/>
        <xdr:cNvCxnSpPr/>
      </xdr:nvCxnSpPr>
      <xdr:spPr>
        <a:xfrm>
          <a:off x="13004800" y="6111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0" name="テキスト ボックス 30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1" name="フローチャート: 判断 31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2" name="テキスト ボックス 31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8" name="楕円 31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0" name="楕円 31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1" name="テキスト ボックス 32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2" name="楕円 321"/>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3" name="テキスト ボックス 322"/>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4" name="楕円 323"/>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5" name="テキスト ボックス 324"/>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6" name="楕円 32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7" name="テキスト ボックス 32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つつあるが、必要な公共事業の実施の財源として依存することとなるため、交付税措置率の高い有利な地方債を中心に発行を行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53848</xdr:rowOff>
    </xdr:from>
    <xdr:to>
      <xdr:col>24</xdr:col>
      <xdr:colOff>25400</xdr:colOff>
      <xdr:row>80</xdr:row>
      <xdr:rowOff>149861</xdr:rowOff>
    </xdr:to>
    <xdr:cxnSp macro="">
      <xdr:nvCxnSpPr>
        <xdr:cNvPr id="357" name="直線コネクタ 356"/>
        <xdr:cNvCxnSpPr/>
      </xdr:nvCxnSpPr>
      <xdr:spPr>
        <a:xfrm flipV="1">
          <a:off x="3987800" y="137698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58"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37846</xdr:rowOff>
    </xdr:to>
    <xdr:cxnSp macro="">
      <xdr:nvCxnSpPr>
        <xdr:cNvPr id="360" name="直線コネクタ 359"/>
        <xdr:cNvCxnSpPr/>
      </xdr:nvCxnSpPr>
      <xdr:spPr>
        <a:xfrm flipV="1">
          <a:off x="3098800" y="13865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2" name="テキスト ボックス 36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37846</xdr:rowOff>
    </xdr:from>
    <xdr:to>
      <xdr:col>15</xdr:col>
      <xdr:colOff>98425</xdr:colOff>
      <xdr:row>81</xdr:row>
      <xdr:rowOff>78994</xdr:rowOff>
    </xdr:to>
    <xdr:cxnSp macro="">
      <xdr:nvCxnSpPr>
        <xdr:cNvPr id="363" name="直線コネクタ 362"/>
        <xdr:cNvCxnSpPr/>
      </xdr:nvCxnSpPr>
      <xdr:spPr>
        <a:xfrm flipV="1">
          <a:off x="2209800" y="13925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5" name="テキスト ボックス 36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78994</xdr:rowOff>
    </xdr:from>
    <xdr:to>
      <xdr:col>11</xdr:col>
      <xdr:colOff>9525</xdr:colOff>
      <xdr:row>81</xdr:row>
      <xdr:rowOff>88137</xdr:rowOff>
    </xdr:to>
    <xdr:cxnSp macro="">
      <xdr:nvCxnSpPr>
        <xdr:cNvPr id="366" name="直線コネクタ 365"/>
        <xdr:cNvCxnSpPr/>
      </xdr:nvCxnSpPr>
      <xdr:spPr>
        <a:xfrm flipV="1">
          <a:off x="1320800" y="13966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68" name="テキスト ボックス 36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69" name="フローチャート: 判断 368"/>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0" name="テキスト ボックス 369"/>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xdr:rowOff>
    </xdr:from>
    <xdr:to>
      <xdr:col>24</xdr:col>
      <xdr:colOff>76200</xdr:colOff>
      <xdr:row>80</xdr:row>
      <xdr:rowOff>104648</xdr:rowOff>
    </xdr:to>
    <xdr:sp macro="" textlink="">
      <xdr:nvSpPr>
        <xdr:cNvPr id="376" name="楕円 375"/>
        <xdr:cNvSpPr/>
      </xdr:nvSpPr>
      <xdr:spPr>
        <a:xfrm>
          <a:off x="4775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83075</xdr:rowOff>
    </xdr:from>
    <xdr:ext cx="762000" cy="259045"/>
    <xdr:sp macro="" textlink="">
      <xdr:nvSpPr>
        <xdr:cNvPr id="377" name="公債費該当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78" name="楕円 377"/>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79" name="テキスト ボックス 378"/>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158496</xdr:rowOff>
    </xdr:from>
    <xdr:to>
      <xdr:col>15</xdr:col>
      <xdr:colOff>149225</xdr:colOff>
      <xdr:row>81</xdr:row>
      <xdr:rowOff>88646</xdr:rowOff>
    </xdr:to>
    <xdr:sp macro="" textlink="">
      <xdr:nvSpPr>
        <xdr:cNvPr id="380" name="楕円 379"/>
        <xdr:cNvSpPr/>
      </xdr:nvSpPr>
      <xdr:spPr>
        <a:xfrm>
          <a:off x="3048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73423</xdr:rowOff>
    </xdr:from>
    <xdr:ext cx="762000" cy="259045"/>
    <xdr:sp macro="" textlink="">
      <xdr:nvSpPr>
        <xdr:cNvPr id="381" name="テキスト ボックス 380"/>
        <xdr:cNvSpPr txBox="1"/>
      </xdr:nvSpPr>
      <xdr:spPr>
        <a:xfrm>
          <a:off x="2717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28194</xdr:rowOff>
    </xdr:from>
    <xdr:to>
      <xdr:col>11</xdr:col>
      <xdr:colOff>60325</xdr:colOff>
      <xdr:row>81</xdr:row>
      <xdr:rowOff>129794</xdr:rowOff>
    </xdr:to>
    <xdr:sp macro="" textlink="">
      <xdr:nvSpPr>
        <xdr:cNvPr id="382" name="楕円 381"/>
        <xdr:cNvSpPr/>
      </xdr:nvSpPr>
      <xdr:spPr>
        <a:xfrm>
          <a:off x="2159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114571</xdr:rowOff>
    </xdr:from>
    <xdr:ext cx="762000" cy="259045"/>
    <xdr:sp macro="" textlink="">
      <xdr:nvSpPr>
        <xdr:cNvPr id="383" name="テキスト ボックス 382"/>
        <xdr:cNvSpPr txBox="1"/>
      </xdr:nvSpPr>
      <xdr:spPr>
        <a:xfrm>
          <a:off x="1828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37337</xdr:rowOff>
    </xdr:from>
    <xdr:to>
      <xdr:col>6</xdr:col>
      <xdr:colOff>171450</xdr:colOff>
      <xdr:row>81</xdr:row>
      <xdr:rowOff>138937</xdr:rowOff>
    </xdr:to>
    <xdr:sp macro="" textlink="">
      <xdr:nvSpPr>
        <xdr:cNvPr id="384" name="楕円 383"/>
        <xdr:cNvSpPr/>
      </xdr:nvSpPr>
      <xdr:spPr>
        <a:xfrm>
          <a:off x="1270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123714</xdr:rowOff>
    </xdr:from>
    <xdr:ext cx="762000" cy="259045"/>
    <xdr:sp macro="" textlink="">
      <xdr:nvSpPr>
        <xdr:cNvPr id="385" name="テキスト ボックス 384"/>
        <xdr:cNvSpPr txBox="1"/>
      </xdr:nvSpPr>
      <xdr:spPr>
        <a:xfrm>
          <a:off x="939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項目では類似団体内平均値と比較し大幅に低い水準となっているが、これは当町が事業実施の際、地方債に依存することが多かったためその償還に係る一般財源の割合が多いことが要因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普通交付税合併算定替えの優遇措置が逓減し、歳入における経常一般財源が年々減少しているため、比率は年々増加傾向にある。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161289</xdr:rowOff>
    </xdr:from>
    <xdr:to>
      <xdr:col>82</xdr:col>
      <xdr:colOff>107950</xdr:colOff>
      <xdr:row>81</xdr:row>
      <xdr:rowOff>157480</xdr:rowOff>
    </xdr:to>
    <xdr:cxnSp macro="">
      <xdr:nvCxnSpPr>
        <xdr:cNvPr id="413" name="直線コネクタ 412"/>
        <xdr:cNvCxnSpPr/>
      </xdr:nvCxnSpPr>
      <xdr:spPr>
        <a:xfrm flipV="1">
          <a:off x="16510000" y="13020039"/>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129557</xdr:rowOff>
    </xdr:from>
    <xdr:ext cx="762000" cy="259045"/>
    <xdr:sp macro="" textlink="">
      <xdr:nvSpPr>
        <xdr:cNvPr id="414"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157480</xdr:rowOff>
    </xdr:from>
    <xdr:to>
      <xdr:col>82</xdr:col>
      <xdr:colOff>196850</xdr:colOff>
      <xdr:row>81</xdr:row>
      <xdr:rowOff>157480</xdr:rowOff>
    </xdr:to>
    <xdr:cxnSp macro="">
      <xdr:nvCxnSpPr>
        <xdr:cNvPr id="415" name="直線コネクタ 414"/>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76217</xdr:rowOff>
    </xdr:from>
    <xdr:ext cx="762000" cy="259045"/>
    <xdr:sp macro="" textlink="">
      <xdr:nvSpPr>
        <xdr:cNvPr id="416" name="公債費以外最大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161289</xdr:rowOff>
    </xdr:from>
    <xdr:to>
      <xdr:col>82</xdr:col>
      <xdr:colOff>196850</xdr:colOff>
      <xdr:row>75</xdr:row>
      <xdr:rowOff>161289</xdr:rowOff>
    </xdr:to>
    <xdr:cxnSp macro="">
      <xdr:nvCxnSpPr>
        <xdr:cNvPr id="417" name="直線コネクタ 416"/>
        <xdr:cNvCxnSpPr/>
      </xdr:nvCxnSpPr>
      <xdr:spPr>
        <a:xfrm>
          <a:off x="16421100" y="1302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75</xdr:row>
      <xdr:rowOff>161289</xdr:rowOff>
    </xdr:to>
    <xdr:cxnSp macro="">
      <xdr:nvCxnSpPr>
        <xdr:cNvPr id="418" name="直線コネクタ 417"/>
        <xdr:cNvCxnSpPr/>
      </xdr:nvCxnSpPr>
      <xdr:spPr>
        <a:xfrm>
          <a:off x="15671800" y="129095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17797</xdr:rowOff>
    </xdr:from>
    <xdr:ext cx="762000" cy="259045"/>
    <xdr:sp macro="" textlink="">
      <xdr:nvSpPr>
        <xdr:cNvPr id="419"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20" name="フローチャート: 判断 419"/>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50800</xdr:rowOff>
    </xdr:to>
    <xdr:cxnSp macro="">
      <xdr:nvCxnSpPr>
        <xdr:cNvPr id="421" name="直線コネクタ 420"/>
        <xdr:cNvCxnSpPr/>
      </xdr:nvCxnSpPr>
      <xdr:spPr>
        <a:xfrm>
          <a:off x="14782800" y="12863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2" name="フローチャート: 判断 421"/>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3" name="テキスト ボックス 42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75</xdr:row>
      <xdr:rowOff>5080</xdr:rowOff>
    </xdr:to>
    <xdr:cxnSp macro="">
      <xdr:nvCxnSpPr>
        <xdr:cNvPr id="424" name="直線コネクタ 423"/>
        <xdr:cNvCxnSpPr/>
      </xdr:nvCxnSpPr>
      <xdr:spPr>
        <a:xfrm>
          <a:off x="13893800" y="12833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25" name="フローチャート: 判断 424"/>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26" name="テキスト ボックス 425"/>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146050</xdr:rowOff>
    </xdr:to>
    <xdr:cxnSp macro="">
      <xdr:nvCxnSpPr>
        <xdr:cNvPr id="427" name="直線コネクタ 426"/>
        <xdr:cNvCxnSpPr/>
      </xdr:nvCxnSpPr>
      <xdr:spPr>
        <a:xfrm>
          <a:off x="13004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114300</xdr:rowOff>
    </xdr:from>
    <xdr:to>
      <xdr:col>69</xdr:col>
      <xdr:colOff>142875</xdr:colOff>
      <xdr:row>78</xdr:row>
      <xdr:rowOff>44450</xdr:rowOff>
    </xdr:to>
    <xdr:sp macro="" textlink="">
      <xdr:nvSpPr>
        <xdr:cNvPr id="428" name="フローチャート: 判断 427"/>
        <xdr:cNvSpPr/>
      </xdr:nvSpPr>
      <xdr:spPr>
        <a:xfrm>
          <a:off x="13843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29" name="テキスト ボックス 428"/>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30" name="フローチャート: 判断 429"/>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124477</xdr:rowOff>
    </xdr:from>
    <xdr:ext cx="762000" cy="259045"/>
    <xdr:sp macro="" textlink="">
      <xdr:nvSpPr>
        <xdr:cNvPr id="431" name="テキスト ボックス 430"/>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7" name="楕円 436"/>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19067</xdr:rowOff>
    </xdr:from>
    <xdr:ext cx="762000" cy="259045"/>
    <xdr:sp macro="" textlink="">
      <xdr:nvSpPr>
        <xdr:cNvPr id="438" name="公債費以外該当値テキスト"/>
        <xdr:cNvSpPr txBox="1"/>
      </xdr:nvSpPr>
      <xdr:spPr>
        <a:xfrm>
          <a:off x="16598900" y="128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39" name="楕円 43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40" name="テキスト ボックス 439"/>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41" name="楕円 440"/>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42" name="テキスト ボックス 441"/>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95250</xdr:rowOff>
    </xdr:from>
    <xdr:to>
      <xdr:col>69</xdr:col>
      <xdr:colOff>142875</xdr:colOff>
      <xdr:row>75</xdr:row>
      <xdr:rowOff>25400</xdr:rowOff>
    </xdr:to>
    <xdr:sp macro="" textlink="">
      <xdr:nvSpPr>
        <xdr:cNvPr id="443" name="楕円 442"/>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35577</xdr:rowOff>
    </xdr:from>
    <xdr:ext cx="762000" cy="259045"/>
    <xdr:sp macro="" textlink="">
      <xdr:nvSpPr>
        <xdr:cNvPr id="444" name="テキスト ボックス 443"/>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26670</xdr:rowOff>
    </xdr:from>
    <xdr:to>
      <xdr:col>65</xdr:col>
      <xdr:colOff>53975</xdr:colOff>
      <xdr:row>74</xdr:row>
      <xdr:rowOff>128270</xdr:rowOff>
    </xdr:to>
    <xdr:sp macro="" textlink="">
      <xdr:nvSpPr>
        <xdr:cNvPr id="445" name="楕円 444"/>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138447</xdr:rowOff>
    </xdr:from>
    <xdr:ext cx="762000" cy="259045"/>
    <xdr:sp macro="" textlink="">
      <xdr:nvSpPr>
        <xdr:cNvPr id="446" name="テキスト ボックス 445"/>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78895</xdr:rowOff>
    </xdr:from>
    <xdr:to>
      <xdr:col>29</xdr:col>
      <xdr:colOff>127000</xdr:colOff>
      <xdr:row>14</xdr:row>
      <xdr:rowOff>103988</xdr:rowOff>
    </xdr:to>
    <xdr:cxnSp macro="">
      <xdr:nvCxnSpPr>
        <xdr:cNvPr id="50" name="直線コネクタ 49"/>
        <xdr:cNvCxnSpPr/>
      </xdr:nvCxnSpPr>
      <xdr:spPr bwMode="auto">
        <a:xfrm flipV="1">
          <a:off x="5003800" y="2526820"/>
          <a:ext cx="6477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103988</xdr:rowOff>
    </xdr:from>
    <xdr:to>
      <xdr:col>26</xdr:col>
      <xdr:colOff>50800</xdr:colOff>
      <xdr:row>14</xdr:row>
      <xdr:rowOff>135573</xdr:rowOff>
    </xdr:to>
    <xdr:cxnSp macro="">
      <xdr:nvCxnSpPr>
        <xdr:cNvPr id="53" name="直線コネクタ 52"/>
        <xdr:cNvCxnSpPr/>
      </xdr:nvCxnSpPr>
      <xdr:spPr bwMode="auto">
        <a:xfrm flipV="1">
          <a:off x="4305300" y="2551913"/>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135573</xdr:rowOff>
    </xdr:from>
    <xdr:to>
      <xdr:col>22</xdr:col>
      <xdr:colOff>114300</xdr:colOff>
      <xdr:row>14</xdr:row>
      <xdr:rowOff>147231</xdr:rowOff>
    </xdr:to>
    <xdr:cxnSp macro="">
      <xdr:nvCxnSpPr>
        <xdr:cNvPr id="56" name="直線コネクタ 55"/>
        <xdr:cNvCxnSpPr/>
      </xdr:nvCxnSpPr>
      <xdr:spPr bwMode="auto">
        <a:xfrm flipV="1">
          <a:off x="3606800" y="2583498"/>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144435</xdr:rowOff>
    </xdr:from>
    <xdr:to>
      <xdr:col>18</xdr:col>
      <xdr:colOff>177800</xdr:colOff>
      <xdr:row>14</xdr:row>
      <xdr:rowOff>147231</xdr:rowOff>
    </xdr:to>
    <xdr:cxnSp macro="">
      <xdr:nvCxnSpPr>
        <xdr:cNvPr id="59" name="直線コネクタ 58"/>
        <xdr:cNvCxnSpPr/>
      </xdr:nvCxnSpPr>
      <xdr:spPr bwMode="auto">
        <a:xfrm>
          <a:off x="2908300" y="2592360"/>
          <a:ext cx="6985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28095</xdr:rowOff>
    </xdr:from>
    <xdr:to>
      <xdr:col>29</xdr:col>
      <xdr:colOff>177800</xdr:colOff>
      <xdr:row>14</xdr:row>
      <xdr:rowOff>129695</xdr:rowOff>
    </xdr:to>
    <xdr:sp macro="" textlink="">
      <xdr:nvSpPr>
        <xdr:cNvPr id="69" name="楕円 68"/>
        <xdr:cNvSpPr/>
      </xdr:nvSpPr>
      <xdr:spPr bwMode="auto">
        <a:xfrm>
          <a:off x="5600700" y="247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44622</xdr:rowOff>
    </xdr:from>
    <xdr:ext cx="762000" cy="259045"/>
    <xdr:sp macro="" textlink="">
      <xdr:nvSpPr>
        <xdr:cNvPr id="70" name="人口1人当たり決算額の推移該当値テキスト130"/>
        <xdr:cNvSpPr txBox="1"/>
      </xdr:nvSpPr>
      <xdr:spPr>
        <a:xfrm>
          <a:off x="5740400" y="23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53188</xdr:rowOff>
    </xdr:from>
    <xdr:to>
      <xdr:col>26</xdr:col>
      <xdr:colOff>101600</xdr:colOff>
      <xdr:row>14</xdr:row>
      <xdr:rowOff>154788</xdr:rowOff>
    </xdr:to>
    <xdr:sp macro="" textlink="">
      <xdr:nvSpPr>
        <xdr:cNvPr id="71" name="楕円 70"/>
        <xdr:cNvSpPr/>
      </xdr:nvSpPr>
      <xdr:spPr bwMode="auto">
        <a:xfrm>
          <a:off x="4953000" y="25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164965</xdr:rowOff>
    </xdr:from>
    <xdr:ext cx="736600" cy="259045"/>
    <xdr:sp macro="" textlink="">
      <xdr:nvSpPr>
        <xdr:cNvPr id="72" name="テキスト ボックス 71"/>
        <xdr:cNvSpPr txBox="1"/>
      </xdr:nvSpPr>
      <xdr:spPr>
        <a:xfrm>
          <a:off x="4622800" y="226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84773</xdr:rowOff>
    </xdr:from>
    <xdr:to>
      <xdr:col>22</xdr:col>
      <xdr:colOff>165100</xdr:colOff>
      <xdr:row>15</xdr:row>
      <xdr:rowOff>14923</xdr:rowOff>
    </xdr:to>
    <xdr:sp macro="" textlink="">
      <xdr:nvSpPr>
        <xdr:cNvPr id="73" name="楕円 72"/>
        <xdr:cNvSpPr/>
      </xdr:nvSpPr>
      <xdr:spPr bwMode="auto">
        <a:xfrm>
          <a:off x="42545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25100</xdr:rowOff>
    </xdr:from>
    <xdr:ext cx="762000" cy="259045"/>
    <xdr:sp macro="" textlink="">
      <xdr:nvSpPr>
        <xdr:cNvPr id="74" name="テキスト ボックス 73"/>
        <xdr:cNvSpPr txBox="1"/>
      </xdr:nvSpPr>
      <xdr:spPr>
        <a:xfrm>
          <a:off x="3924300" y="2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96431</xdr:rowOff>
    </xdr:from>
    <xdr:to>
      <xdr:col>19</xdr:col>
      <xdr:colOff>38100</xdr:colOff>
      <xdr:row>15</xdr:row>
      <xdr:rowOff>26581</xdr:rowOff>
    </xdr:to>
    <xdr:sp macro="" textlink="">
      <xdr:nvSpPr>
        <xdr:cNvPr id="75" name="楕円 74"/>
        <xdr:cNvSpPr/>
      </xdr:nvSpPr>
      <xdr:spPr bwMode="auto">
        <a:xfrm>
          <a:off x="35560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36758</xdr:rowOff>
    </xdr:from>
    <xdr:ext cx="762000" cy="259045"/>
    <xdr:sp macro="" textlink="">
      <xdr:nvSpPr>
        <xdr:cNvPr id="76" name="テキスト ボックス 75"/>
        <xdr:cNvSpPr txBox="1"/>
      </xdr:nvSpPr>
      <xdr:spPr>
        <a:xfrm>
          <a:off x="32258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93635</xdr:rowOff>
    </xdr:from>
    <xdr:to>
      <xdr:col>15</xdr:col>
      <xdr:colOff>101600</xdr:colOff>
      <xdr:row>15</xdr:row>
      <xdr:rowOff>23785</xdr:rowOff>
    </xdr:to>
    <xdr:sp macro="" textlink="">
      <xdr:nvSpPr>
        <xdr:cNvPr id="77" name="楕円 76"/>
        <xdr:cNvSpPr/>
      </xdr:nvSpPr>
      <xdr:spPr bwMode="auto">
        <a:xfrm>
          <a:off x="2857500" y="2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33962</xdr:rowOff>
    </xdr:from>
    <xdr:ext cx="762000" cy="259045"/>
    <xdr:sp macro="" textlink="">
      <xdr:nvSpPr>
        <xdr:cNvPr id="78" name="テキスト ボックス 77"/>
        <xdr:cNvSpPr txBox="1"/>
      </xdr:nvSpPr>
      <xdr:spPr>
        <a:xfrm>
          <a:off x="2527300" y="23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130467</xdr:rowOff>
    </xdr:from>
    <xdr:to>
      <xdr:col>29</xdr:col>
      <xdr:colOff>127000</xdr:colOff>
      <xdr:row>34</xdr:row>
      <xdr:rowOff>137782</xdr:rowOff>
    </xdr:to>
    <xdr:cxnSp macro="">
      <xdr:nvCxnSpPr>
        <xdr:cNvPr id="111" name="直線コネクタ 110"/>
        <xdr:cNvCxnSpPr/>
      </xdr:nvCxnSpPr>
      <xdr:spPr bwMode="auto">
        <a:xfrm>
          <a:off x="5003800" y="6397917"/>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118713</xdr:rowOff>
    </xdr:from>
    <xdr:to>
      <xdr:col>26</xdr:col>
      <xdr:colOff>50800</xdr:colOff>
      <xdr:row>34</xdr:row>
      <xdr:rowOff>130467</xdr:rowOff>
    </xdr:to>
    <xdr:cxnSp macro="">
      <xdr:nvCxnSpPr>
        <xdr:cNvPr id="114" name="直線コネクタ 113"/>
        <xdr:cNvCxnSpPr/>
      </xdr:nvCxnSpPr>
      <xdr:spPr bwMode="auto">
        <a:xfrm>
          <a:off x="4305300" y="6386163"/>
          <a:ext cx="6985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274600</xdr:rowOff>
    </xdr:from>
    <xdr:to>
      <xdr:col>22</xdr:col>
      <xdr:colOff>114300</xdr:colOff>
      <xdr:row>34</xdr:row>
      <xdr:rowOff>118713</xdr:rowOff>
    </xdr:to>
    <xdr:cxnSp macro="">
      <xdr:nvCxnSpPr>
        <xdr:cNvPr id="117" name="直線コネクタ 116"/>
        <xdr:cNvCxnSpPr/>
      </xdr:nvCxnSpPr>
      <xdr:spPr bwMode="auto">
        <a:xfrm>
          <a:off x="3606800" y="6199150"/>
          <a:ext cx="698500" cy="18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162261</xdr:rowOff>
    </xdr:from>
    <xdr:to>
      <xdr:col>18</xdr:col>
      <xdr:colOff>177800</xdr:colOff>
      <xdr:row>33</xdr:row>
      <xdr:rowOff>274600</xdr:rowOff>
    </xdr:to>
    <xdr:cxnSp macro="">
      <xdr:nvCxnSpPr>
        <xdr:cNvPr id="120" name="直線コネクタ 119"/>
        <xdr:cNvCxnSpPr/>
      </xdr:nvCxnSpPr>
      <xdr:spPr bwMode="auto">
        <a:xfrm>
          <a:off x="2908300" y="6086811"/>
          <a:ext cx="698500" cy="11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86982</xdr:rowOff>
    </xdr:from>
    <xdr:to>
      <xdr:col>29</xdr:col>
      <xdr:colOff>177800</xdr:colOff>
      <xdr:row>34</xdr:row>
      <xdr:rowOff>188582</xdr:rowOff>
    </xdr:to>
    <xdr:sp macro="" textlink="">
      <xdr:nvSpPr>
        <xdr:cNvPr id="130" name="楕円 129"/>
        <xdr:cNvSpPr/>
      </xdr:nvSpPr>
      <xdr:spPr bwMode="auto">
        <a:xfrm>
          <a:off x="56007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274959</xdr:rowOff>
    </xdr:from>
    <xdr:ext cx="762000" cy="259045"/>
    <xdr:sp macro="" textlink="">
      <xdr:nvSpPr>
        <xdr:cNvPr id="131" name="人口1人当たり決算額の推移該当値テキスト445"/>
        <xdr:cNvSpPr txBox="1"/>
      </xdr:nvSpPr>
      <xdr:spPr>
        <a:xfrm>
          <a:off x="5740400" y="61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79667</xdr:rowOff>
    </xdr:from>
    <xdr:to>
      <xdr:col>26</xdr:col>
      <xdr:colOff>101600</xdr:colOff>
      <xdr:row>34</xdr:row>
      <xdr:rowOff>181267</xdr:rowOff>
    </xdr:to>
    <xdr:sp macro="" textlink="">
      <xdr:nvSpPr>
        <xdr:cNvPr id="132" name="楕円 131"/>
        <xdr:cNvSpPr/>
      </xdr:nvSpPr>
      <xdr:spPr bwMode="auto">
        <a:xfrm>
          <a:off x="4953000" y="634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191444</xdr:rowOff>
    </xdr:from>
    <xdr:ext cx="736600" cy="259045"/>
    <xdr:sp macro="" textlink="">
      <xdr:nvSpPr>
        <xdr:cNvPr id="133" name="テキスト ボックス 132"/>
        <xdr:cNvSpPr txBox="1"/>
      </xdr:nvSpPr>
      <xdr:spPr>
        <a:xfrm>
          <a:off x="4622800" y="611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67913</xdr:rowOff>
    </xdr:from>
    <xdr:to>
      <xdr:col>22</xdr:col>
      <xdr:colOff>165100</xdr:colOff>
      <xdr:row>34</xdr:row>
      <xdr:rowOff>169513</xdr:rowOff>
    </xdr:to>
    <xdr:sp macro="" textlink="">
      <xdr:nvSpPr>
        <xdr:cNvPr id="134" name="楕円 133"/>
        <xdr:cNvSpPr/>
      </xdr:nvSpPr>
      <xdr:spPr bwMode="auto">
        <a:xfrm>
          <a:off x="4254500" y="63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179690</xdr:rowOff>
    </xdr:from>
    <xdr:ext cx="762000" cy="259045"/>
    <xdr:sp macro="" textlink="">
      <xdr:nvSpPr>
        <xdr:cNvPr id="135" name="テキスト ボックス 134"/>
        <xdr:cNvSpPr txBox="1"/>
      </xdr:nvSpPr>
      <xdr:spPr>
        <a:xfrm>
          <a:off x="3924300" y="610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223800</xdr:rowOff>
    </xdr:from>
    <xdr:to>
      <xdr:col>19</xdr:col>
      <xdr:colOff>38100</xdr:colOff>
      <xdr:row>33</xdr:row>
      <xdr:rowOff>325400</xdr:rowOff>
    </xdr:to>
    <xdr:sp macro="" textlink="">
      <xdr:nvSpPr>
        <xdr:cNvPr id="136" name="楕円 135"/>
        <xdr:cNvSpPr/>
      </xdr:nvSpPr>
      <xdr:spPr bwMode="auto">
        <a:xfrm>
          <a:off x="3556000" y="614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164127</xdr:rowOff>
    </xdr:from>
    <xdr:ext cx="762000" cy="259045"/>
    <xdr:sp macro="" textlink="">
      <xdr:nvSpPr>
        <xdr:cNvPr id="137" name="テキスト ボックス 136"/>
        <xdr:cNvSpPr txBox="1"/>
      </xdr:nvSpPr>
      <xdr:spPr>
        <a:xfrm>
          <a:off x="3225800" y="59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111461</xdr:rowOff>
    </xdr:from>
    <xdr:to>
      <xdr:col>15</xdr:col>
      <xdr:colOff>101600</xdr:colOff>
      <xdr:row>33</xdr:row>
      <xdr:rowOff>213061</xdr:rowOff>
    </xdr:to>
    <xdr:sp macro="" textlink="">
      <xdr:nvSpPr>
        <xdr:cNvPr id="138" name="楕円 137"/>
        <xdr:cNvSpPr/>
      </xdr:nvSpPr>
      <xdr:spPr bwMode="auto">
        <a:xfrm>
          <a:off x="2857500" y="603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51788</xdr:rowOff>
    </xdr:from>
    <xdr:ext cx="762000" cy="259045"/>
    <xdr:sp macro="" textlink="">
      <xdr:nvSpPr>
        <xdr:cNvPr id="139" name="テキスト ボックス 138"/>
        <xdr:cNvSpPr txBox="1"/>
      </xdr:nvSpPr>
      <xdr:spPr>
        <a:xfrm>
          <a:off x="2527300" y="58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10556</xdr:rowOff>
    </xdr:from>
    <xdr:to>
      <xdr:col>24</xdr:col>
      <xdr:colOff>63500</xdr:colOff>
      <xdr:row>35</xdr:row>
      <xdr:rowOff>27594</xdr:rowOff>
    </xdr:to>
    <xdr:cxnSp macro="">
      <xdr:nvCxnSpPr>
        <xdr:cNvPr id="61" name="直線コネクタ 60"/>
        <xdr:cNvCxnSpPr/>
      </xdr:nvCxnSpPr>
      <xdr:spPr>
        <a:xfrm flipV="1">
          <a:off x="3797300" y="6011306"/>
          <a:ext cx="8382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20675</xdr:rowOff>
    </xdr:from>
    <xdr:to>
      <xdr:col>19</xdr:col>
      <xdr:colOff>177800</xdr:colOff>
      <xdr:row>35</xdr:row>
      <xdr:rowOff>27594</xdr:rowOff>
    </xdr:to>
    <xdr:cxnSp macro="">
      <xdr:nvCxnSpPr>
        <xdr:cNvPr id="64" name="直線コネクタ 63"/>
        <xdr:cNvCxnSpPr/>
      </xdr:nvCxnSpPr>
      <xdr:spPr>
        <a:xfrm>
          <a:off x="2908300" y="6021425"/>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20675</xdr:rowOff>
    </xdr:from>
    <xdr:to>
      <xdr:col>15</xdr:col>
      <xdr:colOff>50800</xdr:colOff>
      <xdr:row>35</xdr:row>
      <xdr:rowOff>55979</xdr:rowOff>
    </xdr:to>
    <xdr:cxnSp macro="">
      <xdr:nvCxnSpPr>
        <xdr:cNvPr id="67" name="直線コネクタ 66"/>
        <xdr:cNvCxnSpPr/>
      </xdr:nvCxnSpPr>
      <xdr:spPr>
        <a:xfrm flipV="1">
          <a:off x="2019300" y="6021425"/>
          <a:ext cx="889000" cy="3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50774</xdr:rowOff>
    </xdr:from>
    <xdr:to>
      <xdr:col>10</xdr:col>
      <xdr:colOff>114300</xdr:colOff>
      <xdr:row>35</xdr:row>
      <xdr:rowOff>55979</xdr:rowOff>
    </xdr:to>
    <xdr:cxnSp macro="">
      <xdr:nvCxnSpPr>
        <xdr:cNvPr id="70" name="直線コネクタ 69"/>
        <xdr:cNvCxnSpPr/>
      </xdr:nvCxnSpPr>
      <xdr:spPr>
        <a:xfrm>
          <a:off x="1130300" y="6051524"/>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131206</xdr:rowOff>
    </xdr:from>
    <xdr:to>
      <xdr:col>24</xdr:col>
      <xdr:colOff>114300</xdr:colOff>
      <xdr:row>35</xdr:row>
      <xdr:rowOff>61356</xdr:rowOff>
    </xdr:to>
    <xdr:sp macro="" textlink="">
      <xdr:nvSpPr>
        <xdr:cNvPr id="80" name="楕円 79"/>
        <xdr:cNvSpPr/>
      </xdr:nvSpPr>
      <xdr:spPr>
        <a:xfrm>
          <a:off x="4584700" y="59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154083</xdr:rowOff>
    </xdr:from>
    <xdr:ext cx="599010" cy="259045"/>
    <xdr:sp macro="" textlink="">
      <xdr:nvSpPr>
        <xdr:cNvPr id="81" name="人件費該当値テキスト"/>
        <xdr:cNvSpPr txBox="1"/>
      </xdr:nvSpPr>
      <xdr:spPr>
        <a:xfrm>
          <a:off x="4686300" y="5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148244</xdr:rowOff>
    </xdr:from>
    <xdr:to>
      <xdr:col>20</xdr:col>
      <xdr:colOff>38100</xdr:colOff>
      <xdr:row>35</xdr:row>
      <xdr:rowOff>78394</xdr:rowOff>
    </xdr:to>
    <xdr:sp macro="" textlink="">
      <xdr:nvSpPr>
        <xdr:cNvPr id="82" name="楕円 81"/>
        <xdr:cNvSpPr/>
      </xdr:nvSpPr>
      <xdr:spPr>
        <a:xfrm>
          <a:off x="3746500" y="59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94921</xdr:rowOff>
    </xdr:from>
    <xdr:ext cx="599010" cy="259045"/>
    <xdr:sp macro="" textlink="">
      <xdr:nvSpPr>
        <xdr:cNvPr id="83" name="テキスト ボックス 82"/>
        <xdr:cNvSpPr txBox="1"/>
      </xdr:nvSpPr>
      <xdr:spPr>
        <a:xfrm>
          <a:off x="3497795" y="57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141325</xdr:rowOff>
    </xdr:from>
    <xdr:to>
      <xdr:col>15</xdr:col>
      <xdr:colOff>101600</xdr:colOff>
      <xdr:row>35</xdr:row>
      <xdr:rowOff>71475</xdr:rowOff>
    </xdr:to>
    <xdr:sp macro="" textlink="">
      <xdr:nvSpPr>
        <xdr:cNvPr id="84" name="楕円 83"/>
        <xdr:cNvSpPr/>
      </xdr:nvSpPr>
      <xdr:spPr>
        <a:xfrm>
          <a:off x="2857500" y="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88002</xdr:rowOff>
    </xdr:from>
    <xdr:ext cx="599010" cy="259045"/>
    <xdr:sp macro="" textlink="">
      <xdr:nvSpPr>
        <xdr:cNvPr id="85" name="テキスト ボックス 84"/>
        <xdr:cNvSpPr txBox="1"/>
      </xdr:nvSpPr>
      <xdr:spPr>
        <a:xfrm>
          <a:off x="2608795" y="5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5179</xdr:rowOff>
    </xdr:from>
    <xdr:to>
      <xdr:col>10</xdr:col>
      <xdr:colOff>165100</xdr:colOff>
      <xdr:row>35</xdr:row>
      <xdr:rowOff>106779</xdr:rowOff>
    </xdr:to>
    <xdr:sp macro="" textlink="">
      <xdr:nvSpPr>
        <xdr:cNvPr id="86" name="楕円 85"/>
        <xdr:cNvSpPr/>
      </xdr:nvSpPr>
      <xdr:spPr>
        <a:xfrm>
          <a:off x="1968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123306</xdr:rowOff>
    </xdr:from>
    <xdr:ext cx="599010" cy="259045"/>
    <xdr:sp macro="" textlink="">
      <xdr:nvSpPr>
        <xdr:cNvPr id="87" name="テキスト ボックス 86"/>
        <xdr:cNvSpPr txBox="1"/>
      </xdr:nvSpPr>
      <xdr:spPr>
        <a:xfrm>
          <a:off x="1719795" y="57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171424</xdr:rowOff>
    </xdr:from>
    <xdr:to>
      <xdr:col>6</xdr:col>
      <xdr:colOff>38100</xdr:colOff>
      <xdr:row>35</xdr:row>
      <xdr:rowOff>101574</xdr:rowOff>
    </xdr:to>
    <xdr:sp macro="" textlink="">
      <xdr:nvSpPr>
        <xdr:cNvPr id="88" name="楕円 87"/>
        <xdr:cNvSpPr/>
      </xdr:nvSpPr>
      <xdr:spPr>
        <a:xfrm>
          <a:off x="1079500" y="60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118101</xdr:rowOff>
    </xdr:from>
    <xdr:ext cx="599010" cy="259045"/>
    <xdr:sp macro="" textlink="">
      <xdr:nvSpPr>
        <xdr:cNvPr id="89" name="テキスト ボックス 88"/>
        <xdr:cNvSpPr txBox="1"/>
      </xdr:nvSpPr>
      <xdr:spPr>
        <a:xfrm>
          <a:off x="830795" y="577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23164</xdr:rowOff>
    </xdr:from>
    <xdr:to>
      <xdr:col>24</xdr:col>
      <xdr:colOff>63500</xdr:colOff>
      <xdr:row>55</xdr:row>
      <xdr:rowOff>57056</xdr:rowOff>
    </xdr:to>
    <xdr:cxnSp macro="">
      <xdr:nvCxnSpPr>
        <xdr:cNvPr id="116" name="直線コネクタ 115"/>
        <xdr:cNvCxnSpPr/>
      </xdr:nvCxnSpPr>
      <xdr:spPr>
        <a:xfrm flipV="1">
          <a:off x="3797300" y="9452914"/>
          <a:ext cx="8382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57056</xdr:rowOff>
    </xdr:from>
    <xdr:to>
      <xdr:col>19</xdr:col>
      <xdr:colOff>177800</xdr:colOff>
      <xdr:row>55</xdr:row>
      <xdr:rowOff>90240</xdr:rowOff>
    </xdr:to>
    <xdr:cxnSp macro="">
      <xdr:nvCxnSpPr>
        <xdr:cNvPr id="119" name="直線コネクタ 118"/>
        <xdr:cNvCxnSpPr/>
      </xdr:nvCxnSpPr>
      <xdr:spPr>
        <a:xfrm flipV="1">
          <a:off x="2908300" y="9486806"/>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90240</xdr:rowOff>
    </xdr:from>
    <xdr:to>
      <xdr:col>15</xdr:col>
      <xdr:colOff>50800</xdr:colOff>
      <xdr:row>55</xdr:row>
      <xdr:rowOff>105593</xdr:rowOff>
    </xdr:to>
    <xdr:cxnSp macro="">
      <xdr:nvCxnSpPr>
        <xdr:cNvPr id="122" name="直線コネクタ 121"/>
        <xdr:cNvCxnSpPr/>
      </xdr:nvCxnSpPr>
      <xdr:spPr>
        <a:xfrm flipV="1">
          <a:off x="2019300" y="9519990"/>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105593</xdr:rowOff>
    </xdr:from>
    <xdr:to>
      <xdr:col>10</xdr:col>
      <xdr:colOff>114300</xdr:colOff>
      <xdr:row>55</xdr:row>
      <xdr:rowOff>146668</xdr:rowOff>
    </xdr:to>
    <xdr:cxnSp macro="">
      <xdr:nvCxnSpPr>
        <xdr:cNvPr id="125" name="直線コネクタ 124"/>
        <xdr:cNvCxnSpPr/>
      </xdr:nvCxnSpPr>
      <xdr:spPr>
        <a:xfrm flipV="1">
          <a:off x="1130300" y="9535343"/>
          <a:ext cx="889000" cy="4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143814</xdr:rowOff>
    </xdr:from>
    <xdr:to>
      <xdr:col>24</xdr:col>
      <xdr:colOff>114300</xdr:colOff>
      <xdr:row>55</xdr:row>
      <xdr:rowOff>73964</xdr:rowOff>
    </xdr:to>
    <xdr:sp macro="" textlink="">
      <xdr:nvSpPr>
        <xdr:cNvPr id="135" name="楕円 134"/>
        <xdr:cNvSpPr/>
      </xdr:nvSpPr>
      <xdr:spPr>
        <a:xfrm>
          <a:off x="4584700" y="94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166691</xdr:rowOff>
    </xdr:from>
    <xdr:ext cx="599010" cy="259045"/>
    <xdr:sp macro="" textlink="">
      <xdr:nvSpPr>
        <xdr:cNvPr id="136" name="物件費該当値テキスト"/>
        <xdr:cNvSpPr txBox="1"/>
      </xdr:nvSpPr>
      <xdr:spPr>
        <a:xfrm>
          <a:off x="4686300" y="925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6256</xdr:rowOff>
    </xdr:from>
    <xdr:to>
      <xdr:col>20</xdr:col>
      <xdr:colOff>38100</xdr:colOff>
      <xdr:row>55</xdr:row>
      <xdr:rowOff>107856</xdr:rowOff>
    </xdr:to>
    <xdr:sp macro="" textlink="">
      <xdr:nvSpPr>
        <xdr:cNvPr id="137" name="楕円 136"/>
        <xdr:cNvSpPr/>
      </xdr:nvSpPr>
      <xdr:spPr>
        <a:xfrm>
          <a:off x="3746500" y="94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124383</xdr:rowOff>
    </xdr:from>
    <xdr:ext cx="599010" cy="259045"/>
    <xdr:sp macro="" textlink="">
      <xdr:nvSpPr>
        <xdr:cNvPr id="138" name="テキスト ボックス 137"/>
        <xdr:cNvSpPr txBox="1"/>
      </xdr:nvSpPr>
      <xdr:spPr>
        <a:xfrm>
          <a:off x="3497795" y="92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39440</xdr:rowOff>
    </xdr:from>
    <xdr:to>
      <xdr:col>15</xdr:col>
      <xdr:colOff>101600</xdr:colOff>
      <xdr:row>55</xdr:row>
      <xdr:rowOff>141040</xdr:rowOff>
    </xdr:to>
    <xdr:sp macro="" textlink="">
      <xdr:nvSpPr>
        <xdr:cNvPr id="139" name="楕円 138"/>
        <xdr:cNvSpPr/>
      </xdr:nvSpPr>
      <xdr:spPr>
        <a:xfrm>
          <a:off x="2857500" y="94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157567</xdr:rowOff>
    </xdr:from>
    <xdr:ext cx="599010" cy="259045"/>
    <xdr:sp macro="" textlink="">
      <xdr:nvSpPr>
        <xdr:cNvPr id="140" name="テキスト ボックス 139"/>
        <xdr:cNvSpPr txBox="1"/>
      </xdr:nvSpPr>
      <xdr:spPr>
        <a:xfrm>
          <a:off x="2608795" y="924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54793</xdr:rowOff>
    </xdr:from>
    <xdr:to>
      <xdr:col>10</xdr:col>
      <xdr:colOff>165100</xdr:colOff>
      <xdr:row>55</xdr:row>
      <xdr:rowOff>156393</xdr:rowOff>
    </xdr:to>
    <xdr:sp macro="" textlink="">
      <xdr:nvSpPr>
        <xdr:cNvPr id="141" name="楕円 140"/>
        <xdr:cNvSpPr/>
      </xdr:nvSpPr>
      <xdr:spPr>
        <a:xfrm>
          <a:off x="1968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1470</xdr:rowOff>
    </xdr:from>
    <xdr:ext cx="599010" cy="259045"/>
    <xdr:sp macro="" textlink="">
      <xdr:nvSpPr>
        <xdr:cNvPr id="142" name="テキスト ボックス 141"/>
        <xdr:cNvSpPr txBox="1"/>
      </xdr:nvSpPr>
      <xdr:spPr>
        <a:xfrm>
          <a:off x="1719795" y="92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95868</xdr:rowOff>
    </xdr:from>
    <xdr:to>
      <xdr:col>6</xdr:col>
      <xdr:colOff>38100</xdr:colOff>
      <xdr:row>56</xdr:row>
      <xdr:rowOff>26018</xdr:rowOff>
    </xdr:to>
    <xdr:sp macro="" textlink="">
      <xdr:nvSpPr>
        <xdr:cNvPr id="143" name="楕円 142"/>
        <xdr:cNvSpPr/>
      </xdr:nvSpPr>
      <xdr:spPr>
        <a:xfrm>
          <a:off x="1079500" y="95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42545</xdr:rowOff>
    </xdr:from>
    <xdr:ext cx="599010" cy="259045"/>
    <xdr:sp macro="" textlink="">
      <xdr:nvSpPr>
        <xdr:cNvPr id="144" name="テキスト ボックス 143"/>
        <xdr:cNvSpPr txBox="1"/>
      </xdr:nvSpPr>
      <xdr:spPr>
        <a:xfrm>
          <a:off x="830795" y="930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92151</xdr:rowOff>
    </xdr:from>
    <xdr:to>
      <xdr:col>24</xdr:col>
      <xdr:colOff>63500</xdr:colOff>
      <xdr:row>78</xdr:row>
      <xdr:rowOff>93484</xdr:rowOff>
    </xdr:to>
    <xdr:cxnSp macro="">
      <xdr:nvCxnSpPr>
        <xdr:cNvPr id="173" name="直線コネクタ 172"/>
        <xdr:cNvCxnSpPr/>
      </xdr:nvCxnSpPr>
      <xdr:spPr>
        <a:xfrm flipV="1">
          <a:off x="3797300" y="1346525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163398</xdr:rowOff>
    </xdr:from>
    <xdr:to>
      <xdr:col>19</xdr:col>
      <xdr:colOff>177800</xdr:colOff>
      <xdr:row>78</xdr:row>
      <xdr:rowOff>93484</xdr:rowOff>
    </xdr:to>
    <xdr:cxnSp macro="">
      <xdr:nvCxnSpPr>
        <xdr:cNvPr id="176" name="直線コネクタ 175"/>
        <xdr:cNvCxnSpPr/>
      </xdr:nvCxnSpPr>
      <xdr:spPr>
        <a:xfrm>
          <a:off x="2908300" y="1336504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163398</xdr:rowOff>
    </xdr:from>
    <xdr:to>
      <xdr:col>15</xdr:col>
      <xdr:colOff>50800</xdr:colOff>
      <xdr:row>78</xdr:row>
      <xdr:rowOff>43117</xdr:rowOff>
    </xdr:to>
    <xdr:cxnSp macro="">
      <xdr:nvCxnSpPr>
        <xdr:cNvPr id="179" name="直線コネクタ 178"/>
        <xdr:cNvCxnSpPr/>
      </xdr:nvCxnSpPr>
      <xdr:spPr>
        <a:xfrm flipV="1">
          <a:off x="2019300" y="13365048"/>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43117</xdr:rowOff>
    </xdr:from>
    <xdr:to>
      <xdr:col>10</xdr:col>
      <xdr:colOff>114300</xdr:colOff>
      <xdr:row>78</xdr:row>
      <xdr:rowOff>65709</xdr:rowOff>
    </xdr:to>
    <xdr:cxnSp macro="">
      <xdr:nvCxnSpPr>
        <xdr:cNvPr id="182" name="直線コネクタ 181"/>
        <xdr:cNvCxnSpPr/>
      </xdr:nvCxnSpPr>
      <xdr:spPr>
        <a:xfrm flipV="1">
          <a:off x="1130300" y="13416217"/>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41351</xdr:rowOff>
    </xdr:from>
    <xdr:to>
      <xdr:col>24</xdr:col>
      <xdr:colOff>114300</xdr:colOff>
      <xdr:row>78</xdr:row>
      <xdr:rowOff>142951</xdr:rowOff>
    </xdr:to>
    <xdr:sp macro="" textlink="">
      <xdr:nvSpPr>
        <xdr:cNvPr id="192" name="楕円 191"/>
        <xdr:cNvSpPr/>
      </xdr:nvSpPr>
      <xdr:spPr>
        <a:xfrm>
          <a:off x="45847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127728</xdr:rowOff>
    </xdr:from>
    <xdr:ext cx="469744" cy="259045"/>
    <xdr:sp macro="" textlink="">
      <xdr:nvSpPr>
        <xdr:cNvPr id="193" name="維持補修費該当値テキスト"/>
        <xdr:cNvSpPr txBox="1"/>
      </xdr:nvSpPr>
      <xdr:spPr>
        <a:xfrm>
          <a:off x="4686300" y="1332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42684</xdr:rowOff>
    </xdr:from>
    <xdr:to>
      <xdr:col>20</xdr:col>
      <xdr:colOff>38100</xdr:colOff>
      <xdr:row>78</xdr:row>
      <xdr:rowOff>144284</xdr:rowOff>
    </xdr:to>
    <xdr:sp macro="" textlink="">
      <xdr:nvSpPr>
        <xdr:cNvPr id="194" name="楕円 193"/>
        <xdr:cNvSpPr/>
      </xdr:nvSpPr>
      <xdr:spPr>
        <a:xfrm>
          <a:off x="3746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135411</xdr:rowOff>
    </xdr:from>
    <xdr:ext cx="469744" cy="259045"/>
    <xdr:sp macro="" textlink="">
      <xdr:nvSpPr>
        <xdr:cNvPr id="195" name="テキスト ボックス 194"/>
        <xdr:cNvSpPr txBox="1"/>
      </xdr:nvSpPr>
      <xdr:spPr>
        <a:xfrm>
          <a:off x="3562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112598</xdr:rowOff>
    </xdr:from>
    <xdr:to>
      <xdr:col>15</xdr:col>
      <xdr:colOff>101600</xdr:colOff>
      <xdr:row>78</xdr:row>
      <xdr:rowOff>42748</xdr:rowOff>
    </xdr:to>
    <xdr:sp macro="" textlink="">
      <xdr:nvSpPr>
        <xdr:cNvPr id="196" name="楕円 195"/>
        <xdr:cNvSpPr/>
      </xdr:nvSpPr>
      <xdr:spPr>
        <a:xfrm>
          <a:off x="2857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59275</xdr:rowOff>
    </xdr:from>
    <xdr:ext cx="469744" cy="259045"/>
    <xdr:sp macro="" textlink="">
      <xdr:nvSpPr>
        <xdr:cNvPr id="197" name="テキスト ボックス 196"/>
        <xdr:cNvSpPr txBox="1"/>
      </xdr:nvSpPr>
      <xdr:spPr>
        <a:xfrm>
          <a:off x="2673428" y="130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163767</xdr:rowOff>
    </xdr:from>
    <xdr:to>
      <xdr:col>10</xdr:col>
      <xdr:colOff>165100</xdr:colOff>
      <xdr:row>78</xdr:row>
      <xdr:rowOff>93917</xdr:rowOff>
    </xdr:to>
    <xdr:sp macro="" textlink="">
      <xdr:nvSpPr>
        <xdr:cNvPr id="198" name="楕円 197"/>
        <xdr:cNvSpPr/>
      </xdr:nvSpPr>
      <xdr:spPr>
        <a:xfrm>
          <a:off x="1968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85044</xdr:rowOff>
    </xdr:from>
    <xdr:ext cx="469744" cy="259045"/>
    <xdr:sp macro="" textlink="">
      <xdr:nvSpPr>
        <xdr:cNvPr id="199" name="テキスト ボックス 198"/>
        <xdr:cNvSpPr txBox="1"/>
      </xdr:nvSpPr>
      <xdr:spPr>
        <a:xfrm>
          <a:off x="1784428" y="134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14909</xdr:rowOff>
    </xdr:from>
    <xdr:to>
      <xdr:col>6</xdr:col>
      <xdr:colOff>38100</xdr:colOff>
      <xdr:row>78</xdr:row>
      <xdr:rowOff>116509</xdr:rowOff>
    </xdr:to>
    <xdr:sp macro="" textlink="">
      <xdr:nvSpPr>
        <xdr:cNvPr id="200" name="楕円 199"/>
        <xdr:cNvSpPr/>
      </xdr:nvSpPr>
      <xdr:spPr>
        <a:xfrm>
          <a:off x="1079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107636</xdr:rowOff>
    </xdr:from>
    <xdr:ext cx="469744" cy="259045"/>
    <xdr:sp macro="" textlink="">
      <xdr:nvSpPr>
        <xdr:cNvPr id="201" name="テキスト ボックス 200"/>
        <xdr:cNvSpPr txBox="1"/>
      </xdr:nvSpPr>
      <xdr:spPr>
        <a:xfrm>
          <a:off x="895428"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112891</xdr:rowOff>
    </xdr:from>
    <xdr:to>
      <xdr:col>24</xdr:col>
      <xdr:colOff>63500</xdr:colOff>
      <xdr:row>92</xdr:row>
      <xdr:rowOff>119126</xdr:rowOff>
    </xdr:to>
    <xdr:cxnSp macro="">
      <xdr:nvCxnSpPr>
        <xdr:cNvPr id="231" name="直線コネクタ 230"/>
        <xdr:cNvCxnSpPr/>
      </xdr:nvCxnSpPr>
      <xdr:spPr>
        <a:xfrm>
          <a:off x="3797300" y="15886291"/>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97041</xdr:rowOff>
    </xdr:from>
    <xdr:to>
      <xdr:col>19</xdr:col>
      <xdr:colOff>177800</xdr:colOff>
      <xdr:row>92</xdr:row>
      <xdr:rowOff>112891</xdr:rowOff>
    </xdr:to>
    <xdr:cxnSp macro="">
      <xdr:nvCxnSpPr>
        <xdr:cNvPr id="234" name="直線コネクタ 233"/>
        <xdr:cNvCxnSpPr/>
      </xdr:nvCxnSpPr>
      <xdr:spPr>
        <a:xfrm>
          <a:off x="2908300" y="1587044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97041</xdr:rowOff>
    </xdr:from>
    <xdr:to>
      <xdr:col>15</xdr:col>
      <xdr:colOff>50800</xdr:colOff>
      <xdr:row>92</xdr:row>
      <xdr:rowOff>105714</xdr:rowOff>
    </xdr:to>
    <xdr:cxnSp macro="">
      <xdr:nvCxnSpPr>
        <xdr:cNvPr id="237" name="直線コネクタ 236"/>
        <xdr:cNvCxnSpPr/>
      </xdr:nvCxnSpPr>
      <xdr:spPr>
        <a:xfrm flipV="1">
          <a:off x="2019300" y="15870441"/>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105714</xdr:rowOff>
    </xdr:from>
    <xdr:to>
      <xdr:col>10</xdr:col>
      <xdr:colOff>114300</xdr:colOff>
      <xdr:row>92</xdr:row>
      <xdr:rowOff>126251</xdr:rowOff>
    </xdr:to>
    <xdr:cxnSp macro="">
      <xdr:nvCxnSpPr>
        <xdr:cNvPr id="240" name="直線コネクタ 239"/>
        <xdr:cNvCxnSpPr/>
      </xdr:nvCxnSpPr>
      <xdr:spPr>
        <a:xfrm flipV="1">
          <a:off x="1130300" y="15879114"/>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68326</xdr:rowOff>
    </xdr:from>
    <xdr:to>
      <xdr:col>24</xdr:col>
      <xdr:colOff>114300</xdr:colOff>
      <xdr:row>92</xdr:row>
      <xdr:rowOff>169926</xdr:rowOff>
    </xdr:to>
    <xdr:sp macro="" textlink="">
      <xdr:nvSpPr>
        <xdr:cNvPr id="250" name="楕円 249"/>
        <xdr:cNvSpPr/>
      </xdr:nvSpPr>
      <xdr:spPr>
        <a:xfrm>
          <a:off x="4584700" y="15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91203</xdr:rowOff>
    </xdr:from>
    <xdr:ext cx="599010" cy="259045"/>
    <xdr:sp macro="" textlink="">
      <xdr:nvSpPr>
        <xdr:cNvPr id="251" name="扶助費該当値テキスト"/>
        <xdr:cNvSpPr txBox="1"/>
      </xdr:nvSpPr>
      <xdr:spPr>
        <a:xfrm>
          <a:off x="4686300" y="1569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62091</xdr:rowOff>
    </xdr:from>
    <xdr:to>
      <xdr:col>20</xdr:col>
      <xdr:colOff>38100</xdr:colOff>
      <xdr:row>92</xdr:row>
      <xdr:rowOff>163691</xdr:rowOff>
    </xdr:to>
    <xdr:sp macro="" textlink="">
      <xdr:nvSpPr>
        <xdr:cNvPr id="252" name="楕円 251"/>
        <xdr:cNvSpPr/>
      </xdr:nvSpPr>
      <xdr:spPr>
        <a:xfrm>
          <a:off x="3746500" y="158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8768</xdr:rowOff>
    </xdr:from>
    <xdr:ext cx="599010" cy="259045"/>
    <xdr:sp macro="" textlink="">
      <xdr:nvSpPr>
        <xdr:cNvPr id="253" name="テキスト ボックス 252"/>
        <xdr:cNvSpPr txBox="1"/>
      </xdr:nvSpPr>
      <xdr:spPr>
        <a:xfrm>
          <a:off x="3497795" y="1561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46241</xdr:rowOff>
    </xdr:from>
    <xdr:to>
      <xdr:col>15</xdr:col>
      <xdr:colOff>101600</xdr:colOff>
      <xdr:row>92</xdr:row>
      <xdr:rowOff>147841</xdr:rowOff>
    </xdr:to>
    <xdr:sp macro="" textlink="">
      <xdr:nvSpPr>
        <xdr:cNvPr id="254" name="楕円 253"/>
        <xdr:cNvSpPr/>
      </xdr:nvSpPr>
      <xdr:spPr>
        <a:xfrm>
          <a:off x="2857500" y="158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164368</xdr:rowOff>
    </xdr:from>
    <xdr:ext cx="599010" cy="259045"/>
    <xdr:sp macro="" textlink="">
      <xdr:nvSpPr>
        <xdr:cNvPr id="255" name="テキスト ボックス 254"/>
        <xdr:cNvSpPr txBox="1"/>
      </xdr:nvSpPr>
      <xdr:spPr>
        <a:xfrm>
          <a:off x="2608795" y="155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54914</xdr:rowOff>
    </xdr:from>
    <xdr:to>
      <xdr:col>10</xdr:col>
      <xdr:colOff>165100</xdr:colOff>
      <xdr:row>92</xdr:row>
      <xdr:rowOff>156514</xdr:rowOff>
    </xdr:to>
    <xdr:sp macro="" textlink="">
      <xdr:nvSpPr>
        <xdr:cNvPr id="256" name="楕円 255"/>
        <xdr:cNvSpPr/>
      </xdr:nvSpPr>
      <xdr:spPr>
        <a:xfrm>
          <a:off x="1968500" y="15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1591</xdr:rowOff>
    </xdr:from>
    <xdr:ext cx="599010" cy="259045"/>
    <xdr:sp macro="" textlink="">
      <xdr:nvSpPr>
        <xdr:cNvPr id="257" name="テキスト ボックス 256"/>
        <xdr:cNvSpPr txBox="1"/>
      </xdr:nvSpPr>
      <xdr:spPr>
        <a:xfrm>
          <a:off x="1719795" y="1560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75451</xdr:rowOff>
    </xdr:from>
    <xdr:to>
      <xdr:col>6</xdr:col>
      <xdr:colOff>38100</xdr:colOff>
      <xdr:row>93</xdr:row>
      <xdr:rowOff>5601</xdr:rowOff>
    </xdr:to>
    <xdr:sp macro="" textlink="">
      <xdr:nvSpPr>
        <xdr:cNvPr id="258" name="楕円 257"/>
        <xdr:cNvSpPr/>
      </xdr:nvSpPr>
      <xdr:spPr>
        <a:xfrm>
          <a:off x="1079500" y="158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22128</xdr:rowOff>
    </xdr:from>
    <xdr:ext cx="599010" cy="259045"/>
    <xdr:sp macro="" textlink="">
      <xdr:nvSpPr>
        <xdr:cNvPr id="259" name="テキスト ボックス 258"/>
        <xdr:cNvSpPr txBox="1"/>
      </xdr:nvSpPr>
      <xdr:spPr>
        <a:xfrm>
          <a:off x="830795" y="1562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33657</xdr:rowOff>
    </xdr:from>
    <xdr:to>
      <xdr:col>55</xdr:col>
      <xdr:colOff>0</xdr:colOff>
      <xdr:row>33</xdr:row>
      <xdr:rowOff>110718</xdr:rowOff>
    </xdr:to>
    <xdr:cxnSp macro="">
      <xdr:nvCxnSpPr>
        <xdr:cNvPr id="286" name="直線コネクタ 285"/>
        <xdr:cNvCxnSpPr/>
      </xdr:nvCxnSpPr>
      <xdr:spPr>
        <a:xfrm flipV="1">
          <a:off x="9639300" y="5691507"/>
          <a:ext cx="8382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165193</xdr:rowOff>
    </xdr:from>
    <xdr:to>
      <xdr:col>50</xdr:col>
      <xdr:colOff>114300</xdr:colOff>
      <xdr:row>33</xdr:row>
      <xdr:rowOff>110718</xdr:rowOff>
    </xdr:to>
    <xdr:cxnSp macro="">
      <xdr:nvCxnSpPr>
        <xdr:cNvPr id="289" name="直線コネクタ 288"/>
        <xdr:cNvCxnSpPr/>
      </xdr:nvCxnSpPr>
      <xdr:spPr>
        <a:xfrm>
          <a:off x="8750300" y="5651593"/>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165193</xdr:rowOff>
    </xdr:from>
    <xdr:to>
      <xdr:col>45</xdr:col>
      <xdr:colOff>177800</xdr:colOff>
      <xdr:row>34</xdr:row>
      <xdr:rowOff>58414</xdr:rowOff>
    </xdr:to>
    <xdr:cxnSp macro="">
      <xdr:nvCxnSpPr>
        <xdr:cNvPr id="292" name="直線コネクタ 291"/>
        <xdr:cNvCxnSpPr/>
      </xdr:nvCxnSpPr>
      <xdr:spPr>
        <a:xfrm flipV="1">
          <a:off x="7861300" y="5651593"/>
          <a:ext cx="889000" cy="2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58414</xdr:rowOff>
    </xdr:from>
    <xdr:to>
      <xdr:col>41</xdr:col>
      <xdr:colOff>50800</xdr:colOff>
      <xdr:row>34</xdr:row>
      <xdr:rowOff>160256</xdr:rowOff>
    </xdr:to>
    <xdr:cxnSp macro="">
      <xdr:nvCxnSpPr>
        <xdr:cNvPr id="295" name="直線コネクタ 294"/>
        <xdr:cNvCxnSpPr/>
      </xdr:nvCxnSpPr>
      <xdr:spPr>
        <a:xfrm flipV="1">
          <a:off x="6972300" y="5887714"/>
          <a:ext cx="8890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154307</xdr:rowOff>
    </xdr:from>
    <xdr:to>
      <xdr:col>55</xdr:col>
      <xdr:colOff>50800</xdr:colOff>
      <xdr:row>33</xdr:row>
      <xdr:rowOff>84457</xdr:rowOff>
    </xdr:to>
    <xdr:sp macro="" textlink="">
      <xdr:nvSpPr>
        <xdr:cNvPr id="305" name="楕円 304"/>
        <xdr:cNvSpPr/>
      </xdr:nvSpPr>
      <xdr:spPr>
        <a:xfrm>
          <a:off x="10426700" y="5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5734</xdr:rowOff>
    </xdr:from>
    <xdr:ext cx="599010" cy="259045"/>
    <xdr:sp macro="" textlink="">
      <xdr:nvSpPr>
        <xdr:cNvPr id="306" name="補助費等該当値テキスト"/>
        <xdr:cNvSpPr txBox="1"/>
      </xdr:nvSpPr>
      <xdr:spPr>
        <a:xfrm>
          <a:off x="10528300" y="549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59918</xdr:rowOff>
    </xdr:from>
    <xdr:to>
      <xdr:col>50</xdr:col>
      <xdr:colOff>165100</xdr:colOff>
      <xdr:row>33</xdr:row>
      <xdr:rowOff>161518</xdr:rowOff>
    </xdr:to>
    <xdr:sp macro="" textlink="">
      <xdr:nvSpPr>
        <xdr:cNvPr id="307" name="楕円 306"/>
        <xdr:cNvSpPr/>
      </xdr:nvSpPr>
      <xdr:spPr>
        <a:xfrm>
          <a:off x="9588500" y="57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6595</xdr:rowOff>
    </xdr:from>
    <xdr:ext cx="599010" cy="259045"/>
    <xdr:sp macro="" textlink="">
      <xdr:nvSpPr>
        <xdr:cNvPr id="308" name="テキスト ボックス 307"/>
        <xdr:cNvSpPr txBox="1"/>
      </xdr:nvSpPr>
      <xdr:spPr>
        <a:xfrm>
          <a:off x="9339795" y="549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114393</xdr:rowOff>
    </xdr:from>
    <xdr:to>
      <xdr:col>46</xdr:col>
      <xdr:colOff>38100</xdr:colOff>
      <xdr:row>33</xdr:row>
      <xdr:rowOff>44543</xdr:rowOff>
    </xdr:to>
    <xdr:sp macro="" textlink="">
      <xdr:nvSpPr>
        <xdr:cNvPr id="309" name="楕円 308"/>
        <xdr:cNvSpPr/>
      </xdr:nvSpPr>
      <xdr:spPr>
        <a:xfrm>
          <a:off x="8699500" y="5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61070</xdr:rowOff>
    </xdr:from>
    <xdr:ext cx="599010" cy="259045"/>
    <xdr:sp macro="" textlink="">
      <xdr:nvSpPr>
        <xdr:cNvPr id="310" name="テキスト ボックス 309"/>
        <xdr:cNvSpPr txBox="1"/>
      </xdr:nvSpPr>
      <xdr:spPr>
        <a:xfrm>
          <a:off x="8450795" y="53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7614</xdr:rowOff>
    </xdr:from>
    <xdr:to>
      <xdr:col>41</xdr:col>
      <xdr:colOff>101600</xdr:colOff>
      <xdr:row>34</xdr:row>
      <xdr:rowOff>109214</xdr:rowOff>
    </xdr:to>
    <xdr:sp macro="" textlink="">
      <xdr:nvSpPr>
        <xdr:cNvPr id="311" name="楕円 310"/>
        <xdr:cNvSpPr/>
      </xdr:nvSpPr>
      <xdr:spPr>
        <a:xfrm>
          <a:off x="7810500" y="58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125741</xdr:rowOff>
    </xdr:from>
    <xdr:ext cx="599010" cy="259045"/>
    <xdr:sp macro="" textlink="">
      <xdr:nvSpPr>
        <xdr:cNvPr id="312" name="テキスト ボックス 311"/>
        <xdr:cNvSpPr txBox="1"/>
      </xdr:nvSpPr>
      <xdr:spPr>
        <a:xfrm>
          <a:off x="7561795" y="56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109456</xdr:rowOff>
    </xdr:from>
    <xdr:to>
      <xdr:col>36</xdr:col>
      <xdr:colOff>165100</xdr:colOff>
      <xdr:row>35</xdr:row>
      <xdr:rowOff>39606</xdr:rowOff>
    </xdr:to>
    <xdr:sp macro="" textlink="">
      <xdr:nvSpPr>
        <xdr:cNvPr id="313" name="楕円 312"/>
        <xdr:cNvSpPr/>
      </xdr:nvSpPr>
      <xdr:spPr>
        <a:xfrm>
          <a:off x="6921500" y="59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56133</xdr:rowOff>
    </xdr:from>
    <xdr:ext cx="599010" cy="259045"/>
    <xdr:sp macro="" textlink="">
      <xdr:nvSpPr>
        <xdr:cNvPr id="314" name="テキスト ボックス 313"/>
        <xdr:cNvSpPr txBox="1"/>
      </xdr:nvSpPr>
      <xdr:spPr>
        <a:xfrm>
          <a:off x="6672795" y="57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110880</xdr:rowOff>
    </xdr:from>
    <xdr:to>
      <xdr:col>55</xdr:col>
      <xdr:colOff>0</xdr:colOff>
      <xdr:row>55</xdr:row>
      <xdr:rowOff>45344</xdr:rowOff>
    </xdr:to>
    <xdr:cxnSp macro="">
      <xdr:nvCxnSpPr>
        <xdr:cNvPr id="345" name="直線コネクタ 344"/>
        <xdr:cNvCxnSpPr/>
      </xdr:nvCxnSpPr>
      <xdr:spPr>
        <a:xfrm flipV="1">
          <a:off x="9639300" y="9026280"/>
          <a:ext cx="838200" cy="4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94881</xdr:rowOff>
    </xdr:from>
    <xdr:to>
      <xdr:col>50</xdr:col>
      <xdr:colOff>114300</xdr:colOff>
      <xdr:row>55</xdr:row>
      <xdr:rowOff>45344</xdr:rowOff>
    </xdr:to>
    <xdr:cxnSp macro="">
      <xdr:nvCxnSpPr>
        <xdr:cNvPr id="348" name="直線コネクタ 347"/>
        <xdr:cNvCxnSpPr/>
      </xdr:nvCxnSpPr>
      <xdr:spPr>
        <a:xfrm>
          <a:off x="8750300" y="9353181"/>
          <a:ext cx="889000" cy="1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94881</xdr:rowOff>
    </xdr:from>
    <xdr:to>
      <xdr:col>45</xdr:col>
      <xdr:colOff>177800</xdr:colOff>
      <xdr:row>56</xdr:row>
      <xdr:rowOff>94134</xdr:rowOff>
    </xdr:to>
    <xdr:cxnSp macro="">
      <xdr:nvCxnSpPr>
        <xdr:cNvPr id="351" name="直線コネクタ 350"/>
        <xdr:cNvCxnSpPr/>
      </xdr:nvCxnSpPr>
      <xdr:spPr>
        <a:xfrm flipV="1">
          <a:off x="7861300" y="9353181"/>
          <a:ext cx="889000" cy="3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94134</xdr:rowOff>
    </xdr:from>
    <xdr:to>
      <xdr:col>41</xdr:col>
      <xdr:colOff>50800</xdr:colOff>
      <xdr:row>57</xdr:row>
      <xdr:rowOff>8164</xdr:rowOff>
    </xdr:to>
    <xdr:cxnSp macro="">
      <xdr:nvCxnSpPr>
        <xdr:cNvPr id="354" name="直線コネクタ 353"/>
        <xdr:cNvCxnSpPr/>
      </xdr:nvCxnSpPr>
      <xdr:spPr>
        <a:xfrm flipV="1">
          <a:off x="6972300" y="9695334"/>
          <a:ext cx="889000" cy="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60080</xdr:rowOff>
    </xdr:from>
    <xdr:to>
      <xdr:col>55</xdr:col>
      <xdr:colOff>50800</xdr:colOff>
      <xdr:row>52</xdr:row>
      <xdr:rowOff>161680</xdr:rowOff>
    </xdr:to>
    <xdr:sp macro="" textlink="">
      <xdr:nvSpPr>
        <xdr:cNvPr id="364" name="楕円 363"/>
        <xdr:cNvSpPr/>
      </xdr:nvSpPr>
      <xdr:spPr>
        <a:xfrm>
          <a:off x="10426700" y="89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82957</xdr:rowOff>
    </xdr:from>
    <xdr:ext cx="599010" cy="259045"/>
    <xdr:sp macro="" textlink="">
      <xdr:nvSpPr>
        <xdr:cNvPr id="365" name="普通建設事業費該当値テキスト"/>
        <xdr:cNvSpPr txBox="1"/>
      </xdr:nvSpPr>
      <xdr:spPr>
        <a:xfrm>
          <a:off x="10528300" y="88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165994</xdr:rowOff>
    </xdr:from>
    <xdr:to>
      <xdr:col>50</xdr:col>
      <xdr:colOff>165100</xdr:colOff>
      <xdr:row>55</xdr:row>
      <xdr:rowOff>96144</xdr:rowOff>
    </xdr:to>
    <xdr:sp macro="" textlink="">
      <xdr:nvSpPr>
        <xdr:cNvPr id="366" name="楕円 365"/>
        <xdr:cNvSpPr/>
      </xdr:nvSpPr>
      <xdr:spPr>
        <a:xfrm>
          <a:off x="9588500" y="94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112671</xdr:rowOff>
    </xdr:from>
    <xdr:ext cx="599010" cy="259045"/>
    <xdr:sp macro="" textlink="">
      <xdr:nvSpPr>
        <xdr:cNvPr id="367" name="テキスト ボックス 366"/>
        <xdr:cNvSpPr txBox="1"/>
      </xdr:nvSpPr>
      <xdr:spPr>
        <a:xfrm>
          <a:off x="9339795" y="919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44081</xdr:rowOff>
    </xdr:from>
    <xdr:to>
      <xdr:col>46</xdr:col>
      <xdr:colOff>38100</xdr:colOff>
      <xdr:row>54</xdr:row>
      <xdr:rowOff>145681</xdr:rowOff>
    </xdr:to>
    <xdr:sp macro="" textlink="">
      <xdr:nvSpPr>
        <xdr:cNvPr id="368" name="楕円 367"/>
        <xdr:cNvSpPr/>
      </xdr:nvSpPr>
      <xdr:spPr>
        <a:xfrm>
          <a:off x="8699500" y="93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162208</xdr:rowOff>
    </xdr:from>
    <xdr:ext cx="599010" cy="259045"/>
    <xdr:sp macro="" textlink="">
      <xdr:nvSpPr>
        <xdr:cNvPr id="369" name="テキスト ボックス 368"/>
        <xdr:cNvSpPr txBox="1"/>
      </xdr:nvSpPr>
      <xdr:spPr>
        <a:xfrm>
          <a:off x="8450795" y="907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43334</xdr:rowOff>
    </xdr:from>
    <xdr:to>
      <xdr:col>41</xdr:col>
      <xdr:colOff>101600</xdr:colOff>
      <xdr:row>56</xdr:row>
      <xdr:rowOff>144934</xdr:rowOff>
    </xdr:to>
    <xdr:sp macro="" textlink="">
      <xdr:nvSpPr>
        <xdr:cNvPr id="370" name="楕円 369"/>
        <xdr:cNvSpPr/>
      </xdr:nvSpPr>
      <xdr:spPr>
        <a:xfrm>
          <a:off x="7810500" y="96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161461</xdr:rowOff>
    </xdr:from>
    <xdr:ext cx="599010" cy="259045"/>
    <xdr:sp macro="" textlink="">
      <xdr:nvSpPr>
        <xdr:cNvPr id="371" name="テキスト ボックス 370"/>
        <xdr:cNvSpPr txBox="1"/>
      </xdr:nvSpPr>
      <xdr:spPr>
        <a:xfrm>
          <a:off x="7561795" y="941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128814</xdr:rowOff>
    </xdr:from>
    <xdr:to>
      <xdr:col>36</xdr:col>
      <xdr:colOff>165100</xdr:colOff>
      <xdr:row>57</xdr:row>
      <xdr:rowOff>58964</xdr:rowOff>
    </xdr:to>
    <xdr:sp macro="" textlink="">
      <xdr:nvSpPr>
        <xdr:cNvPr id="372" name="楕円 371"/>
        <xdr:cNvSpPr/>
      </xdr:nvSpPr>
      <xdr:spPr>
        <a:xfrm>
          <a:off x="6921500" y="97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75491</xdr:rowOff>
    </xdr:from>
    <xdr:ext cx="599010" cy="259045"/>
    <xdr:sp macro="" textlink="">
      <xdr:nvSpPr>
        <xdr:cNvPr id="373" name="テキスト ボックス 372"/>
        <xdr:cNvSpPr txBox="1"/>
      </xdr:nvSpPr>
      <xdr:spPr>
        <a:xfrm>
          <a:off x="6672795" y="950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4248</xdr:rowOff>
    </xdr:from>
    <xdr:to>
      <xdr:col>55</xdr:col>
      <xdr:colOff>0</xdr:colOff>
      <xdr:row>78</xdr:row>
      <xdr:rowOff>38280</xdr:rowOff>
    </xdr:to>
    <xdr:cxnSp macro="">
      <xdr:nvCxnSpPr>
        <xdr:cNvPr id="404" name="直線コネクタ 403"/>
        <xdr:cNvCxnSpPr/>
      </xdr:nvCxnSpPr>
      <xdr:spPr>
        <a:xfrm flipV="1">
          <a:off x="9639300" y="13034448"/>
          <a:ext cx="838200" cy="3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38280</xdr:rowOff>
    </xdr:from>
    <xdr:to>
      <xdr:col>50</xdr:col>
      <xdr:colOff>114300</xdr:colOff>
      <xdr:row>78</xdr:row>
      <xdr:rowOff>59824</xdr:rowOff>
    </xdr:to>
    <xdr:cxnSp macro="">
      <xdr:nvCxnSpPr>
        <xdr:cNvPr id="407" name="直線コネクタ 406"/>
        <xdr:cNvCxnSpPr/>
      </xdr:nvCxnSpPr>
      <xdr:spPr>
        <a:xfrm flipV="1">
          <a:off x="8750300" y="13411380"/>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59824</xdr:rowOff>
    </xdr:from>
    <xdr:to>
      <xdr:col>45</xdr:col>
      <xdr:colOff>177800</xdr:colOff>
      <xdr:row>79</xdr:row>
      <xdr:rowOff>72589</xdr:rowOff>
    </xdr:to>
    <xdr:cxnSp macro="">
      <xdr:nvCxnSpPr>
        <xdr:cNvPr id="410" name="直線コネクタ 409"/>
        <xdr:cNvCxnSpPr/>
      </xdr:nvCxnSpPr>
      <xdr:spPr>
        <a:xfrm flipV="1">
          <a:off x="7861300" y="13432924"/>
          <a:ext cx="889000" cy="18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67453</xdr:rowOff>
    </xdr:from>
    <xdr:to>
      <xdr:col>41</xdr:col>
      <xdr:colOff>50800</xdr:colOff>
      <xdr:row>79</xdr:row>
      <xdr:rowOff>72589</xdr:rowOff>
    </xdr:to>
    <xdr:cxnSp macro="">
      <xdr:nvCxnSpPr>
        <xdr:cNvPr id="413" name="直線コネクタ 412"/>
        <xdr:cNvCxnSpPr/>
      </xdr:nvCxnSpPr>
      <xdr:spPr>
        <a:xfrm>
          <a:off x="6972300" y="1361200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124898</xdr:rowOff>
    </xdr:from>
    <xdr:to>
      <xdr:col>55</xdr:col>
      <xdr:colOff>50800</xdr:colOff>
      <xdr:row>76</xdr:row>
      <xdr:rowOff>55048</xdr:rowOff>
    </xdr:to>
    <xdr:sp macro="" textlink="">
      <xdr:nvSpPr>
        <xdr:cNvPr id="423" name="楕円 422"/>
        <xdr:cNvSpPr/>
      </xdr:nvSpPr>
      <xdr:spPr>
        <a:xfrm>
          <a:off x="10426700" y="129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147775</xdr:rowOff>
    </xdr:from>
    <xdr:ext cx="599010" cy="259045"/>
    <xdr:sp macro="" textlink="">
      <xdr:nvSpPr>
        <xdr:cNvPr id="424" name="普通建設事業費 （ うち新規整備　）該当値テキスト"/>
        <xdr:cNvSpPr txBox="1"/>
      </xdr:nvSpPr>
      <xdr:spPr>
        <a:xfrm>
          <a:off x="10528300" y="128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158930</xdr:rowOff>
    </xdr:from>
    <xdr:to>
      <xdr:col>50</xdr:col>
      <xdr:colOff>165100</xdr:colOff>
      <xdr:row>78</xdr:row>
      <xdr:rowOff>89080</xdr:rowOff>
    </xdr:to>
    <xdr:sp macro="" textlink="">
      <xdr:nvSpPr>
        <xdr:cNvPr id="425" name="楕円 424"/>
        <xdr:cNvSpPr/>
      </xdr:nvSpPr>
      <xdr:spPr>
        <a:xfrm>
          <a:off x="9588500" y="133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105607</xdr:rowOff>
    </xdr:from>
    <xdr:ext cx="534377" cy="259045"/>
    <xdr:sp macro="" textlink="">
      <xdr:nvSpPr>
        <xdr:cNvPr id="426" name="テキスト ボックス 425"/>
        <xdr:cNvSpPr txBox="1"/>
      </xdr:nvSpPr>
      <xdr:spPr>
        <a:xfrm>
          <a:off x="9372111" y="131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9024</xdr:rowOff>
    </xdr:from>
    <xdr:to>
      <xdr:col>46</xdr:col>
      <xdr:colOff>38100</xdr:colOff>
      <xdr:row>78</xdr:row>
      <xdr:rowOff>110624</xdr:rowOff>
    </xdr:to>
    <xdr:sp macro="" textlink="">
      <xdr:nvSpPr>
        <xdr:cNvPr id="427" name="楕円 426"/>
        <xdr:cNvSpPr/>
      </xdr:nvSpPr>
      <xdr:spPr>
        <a:xfrm>
          <a:off x="8699500" y="133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127151</xdr:rowOff>
    </xdr:from>
    <xdr:ext cx="534377" cy="259045"/>
    <xdr:sp macro="" textlink="">
      <xdr:nvSpPr>
        <xdr:cNvPr id="428" name="テキスト ボックス 427"/>
        <xdr:cNvSpPr txBox="1"/>
      </xdr:nvSpPr>
      <xdr:spPr>
        <a:xfrm>
          <a:off x="8483111" y="131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21789</xdr:rowOff>
    </xdr:from>
    <xdr:to>
      <xdr:col>41</xdr:col>
      <xdr:colOff>101600</xdr:colOff>
      <xdr:row>79</xdr:row>
      <xdr:rowOff>123389</xdr:rowOff>
    </xdr:to>
    <xdr:sp macro="" textlink="">
      <xdr:nvSpPr>
        <xdr:cNvPr id="429" name="楕円 428"/>
        <xdr:cNvSpPr/>
      </xdr:nvSpPr>
      <xdr:spPr>
        <a:xfrm>
          <a:off x="7810500" y="1356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114516</xdr:rowOff>
    </xdr:from>
    <xdr:ext cx="469744" cy="259045"/>
    <xdr:sp macro="" textlink="">
      <xdr:nvSpPr>
        <xdr:cNvPr id="430" name="テキスト ボックス 429"/>
        <xdr:cNvSpPr txBox="1"/>
      </xdr:nvSpPr>
      <xdr:spPr>
        <a:xfrm>
          <a:off x="7626428" y="1365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16653</xdr:rowOff>
    </xdr:from>
    <xdr:to>
      <xdr:col>36</xdr:col>
      <xdr:colOff>165100</xdr:colOff>
      <xdr:row>79</xdr:row>
      <xdr:rowOff>118253</xdr:rowOff>
    </xdr:to>
    <xdr:sp macro="" textlink="">
      <xdr:nvSpPr>
        <xdr:cNvPr id="431" name="楕円 430"/>
        <xdr:cNvSpPr/>
      </xdr:nvSpPr>
      <xdr:spPr>
        <a:xfrm>
          <a:off x="6921500" y="135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109380</xdr:rowOff>
    </xdr:from>
    <xdr:ext cx="469744" cy="259045"/>
    <xdr:sp macro="" textlink="">
      <xdr:nvSpPr>
        <xdr:cNvPr id="432" name="テキスト ボックス 431"/>
        <xdr:cNvSpPr txBox="1"/>
      </xdr:nvSpPr>
      <xdr:spPr>
        <a:xfrm>
          <a:off x="6737428" y="136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66740</xdr:rowOff>
    </xdr:from>
    <xdr:to>
      <xdr:col>55</xdr:col>
      <xdr:colOff>0</xdr:colOff>
      <xdr:row>94</xdr:row>
      <xdr:rowOff>166798</xdr:rowOff>
    </xdr:to>
    <xdr:cxnSp macro="">
      <xdr:nvCxnSpPr>
        <xdr:cNvPr id="459" name="直線コネクタ 458"/>
        <xdr:cNvCxnSpPr/>
      </xdr:nvCxnSpPr>
      <xdr:spPr>
        <a:xfrm flipV="1">
          <a:off x="9639300" y="16183040"/>
          <a:ext cx="8382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14455</xdr:rowOff>
    </xdr:from>
    <xdr:to>
      <xdr:col>50</xdr:col>
      <xdr:colOff>114300</xdr:colOff>
      <xdr:row>94</xdr:row>
      <xdr:rowOff>166798</xdr:rowOff>
    </xdr:to>
    <xdr:cxnSp macro="">
      <xdr:nvCxnSpPr>
        <xdr:cNvPr id="462" name="直線コネクタ 461"/>
        <xdr:cNvCxnSpPr/>
      </xdr:nvCxnSpPr>
      <xdr:spPr>
        <a:xfrm>
          <a:off x="8750300" y="16130755"/>
          <a:ext cx="889000" cy="1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14455</xdr:rowOff>
    </xdr:from>
    <xdr:to>
      <xdr:col>45</xdr:col>
      <xdr:colOff>177800</xdr:colOff>
      <xdr:row>95</xdr:row>
      <xdr:rowOff>75692</xdr:rowOff>
    </xdr:to>
    <xdr:cxnSp macro="">
      <xdr:nvCxnSpPr>
        <xdr:cNvPr id="465" name="直線コネクタ 464"/>
        <xdr:cNvCxnSpPr/>
      </xdr:nvCxnSpPr>
      <xdr:spPr>
        <a:xfrm flipV="1">
          <a:off x="7861300" y="16130755"/>
          <a:ext cx="889000" cy="23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75692</xdr:rowOff>
    </xdr:from>
    <xdr:to>
      <xdr:col>41</xdr:col>
      <xdr:colOff>50800</xdr:colOff>
      <xdr:row>96</xdr:row>
      <xdr:rowOff>8556</xdr:rowOff>
    </xdr:to>
    <xdr:cxnSp macro="">
      <xdr:nvCxnSpPr>
        <xdr:cNvPr id="468" name="直線コネクタ 467"/>
        <xdr:cNvCxnSpPr/>
      </xdr:nvCxnSpPr>
      <xdr:spPr>
        <a:xfrm flipV="1">
          <a:off x="6972300" y="16363442"/>
          <a:ext cx="889000" cy="10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15940</xdr:rowOff>
    </xdr:from>
    <xdr:to>
      <xdr:col>55</xdr:col>
      <xdr:colOff>50800</xdr:colOff>
      <xdr:row>94</xdr:row>
      <xdr:rowOff>117540</xdr:rowOff>
    </xdr:to>
    <xdr:sp macro="" textlink="">
      <xdr:nvSpPr>
        <xdr:cNvPr id="478" name="楕円 477"/>
        <xdr:cNvSpPr/>
      </xdr:nvSpPr>
      <xdr:spPr>
        <a:xfrm>
          <a:off x="10426700" y="161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38817</xdr:rowOff>
    </xdr:from>
    <xdr:ext cx="599010" cy="259045"/>
    <xdr:sp macro="" textlink="">
      <xdr:nvSpPr>
        <xdr:cNvPr id="479" name="普通建設事業費 （ うち更新整備　）該当値テキスト"/>
        <xdr:cNvSpPr txBox="1"/>
      </xdr:nvSpPr>
      <xdr:spPr>
        <a:xfrm>
          <a:off x="10528300" y="159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115998</xdr:rowOff>
    </xdr:from>
    <xdr:to>
      <xdr:col>50</xdr:col>
      <xdr:colOff>165100</xdr:colOff>
      <xdr:row>95</xdr:row>
      <xdr:rowOff>46148</xdr:rowOff>
    </xdr:to>
    <xdr:sp macro="" textlink="">
      <xdr:nvSpPr>
        <xdr:cNvPr id="480" name="楕円 479"/>
        <xdr:cNvSpPr/>
      </xdr:nvSpPr>
      <xdr:spPr>
        <a:xfrm>
          <a:off x="9588500" y="162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62675</xdr:rowOff>
    </xdr:from>
    <xdr:ext cx="599010" cy="259045"/>
    <xdr:sp macro="" textlink="">
      <xdr:nvSpPr>
        <xdr:cNvPr id="481" name="テキスト ボックス 480"/>
        <xdr:cNvSpPr txBox="1"/>
      </xdr:nvSpPr>
      <xdr:spPr>
        <a:xfrm>
          <a:off x="9339795" y="160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135105</xdr:rowOff>
    </xdr:from>
    <xdr:to>
      <xdr:col>46</xdr:col>
      <xdr:colOff>38100</xdr:colOff>
      <xdr:row>94</xdr:row>
      <xdr:rowOff>65255</xdr:rowOff>
    </xdr:to>
    <xdr:sp macro="" textlink="">
      <xdr:nvSpPr>
        <xdr:cNvPr id="482" name="楕円 481"/>
        <xdr:cNvSpPr/>
      </xdr:nvSpPr>
      <xdr:spPr>
        <a:xfrm>
          <a:off x="8699500" y="160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81782</xdr:rowOff>
    </xdr:from>
    <xdr:ext cx="599010" cy="259045"/>
    <xdr:sp macro="" textlink="">
      <xdr:nvSpPr>
        <xdr:cNvPr id="483" name="テキスト ボックス 482"/>
        <xdr:cNvSpPr txBox="1"/>
      </xdr:nvSpPr>
      <xdr:spPr>
        <a:xfrm>
          <a:off x="8450795" y="15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24892</xdr:rowOff>
    </xdr:from>
    <xdr:to>
      <xdr:col>41</xdr:col>
      <xdr:colOff>101600</xdr:colOff>
      <xdr:row>95</xdr:row>
      <xdr:rowOff>126492</xdr:rowOff>
    </xdr:to>
    <xdr:sp macro="" textlink="">
      <xdr:nvSpPr>
        <xdr:cNvPr id="484" name="楕円 483"/>
        <xdr:cNvSpPr/>
      </xdr:nvSpPr>
      <xdr:spPr>
        <a:xfrm>
          <a:off x="7810500" y="163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143019</xdr:rowOff>
    </xdr:from>
    <xdr:ext cx="599010" cy="259045"/>
    <xdr:sp macro="" textlink="">
      <xdr:nvSpPr>
        <xdr:cNvPr id="485" name="テキスト ボックス 484"/>
        <xdr:cNvSpPr txBox="1"/>
      </xdr:nvSpPr>
      <xdr:spPr>
        <a:xfrm>
          <a:off x="7561795" y="160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129206</xdr:rowOff>
    </xdr:from>
    <xdr:to>
      <xdr:col>36</xdr:col>
      <xdr:colOff>165100</xdr:colOff>
      <xdr:row>96</xdr:row>
      <xdr:rowOff>59356</xdr:rowOff>
    </xdr:to>
    <xdr:sp macro="" textlink="">
      <xdr:nvSpPr>
        <xdr:cNvPr id="486" name="楕円 485"/>
        <xdr:cNvSpPr/>
      </xdr:nvSpPr>
      <xdr:spPr>
        <a:xfrm>
          <a:off x="6921500" y="164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75883</xdr:rowOff>
    </xdr:from>
    <xdr:ext cx="599010" cy="259045"/>
    <xdr:sp macro="" textlink="">
      <xdr:nvSpPr>
        <xdr:cNvPr id="487" name="テキスト ボックス 486"/>
        <xdr:cNvSpPr txBox="1"/>
      </xdr:nvSpPr>
      <xdr:spPr>
        <a:xfrm>
          <a:off x="6672795" y="161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80099</xdr:rowOff>
    </xdr:from>
    <xdr:to>
      <xdr:col>85</xdr:col>
      <xdr:colOff>127000</xdr:colOff>
      <xdr:row>38</xdr:row>
      <xdr:rowOff>132499</xdr:rowOff>
    </xdr:to>
    <xdr:cxnSp macro="">
      <xdr:nvCxnSpPr>
        <xdr:cNvPr id="516" name="直線コネクタ 515"/>
        <xdr:cNvCxnSpPr/>
      </xdr:nvCxnSpPr>
      <xdr:spPr>
        <a:xfrm>
          <a:off x="15481300" y="6595199"/>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80099</xdr:rowOff>
    </xdr:from>
    <xdr:to>
      <xdr:col>81</xdr:col>
      <xdr:colOff>50800</xdr:colOff>
      <xdr:row>39</xdr:row>
      <xdr:rowOff>13995</xdr:rowOff>
    </xdr:to>
    <xdr:cxnSp macro="">
      <xdr:nvCxnSpPr>
        <xdr:cNvPr id="519" name="直線コネクタ 518"/>
        <xdr:cNvCxnSpPr/>
      </xdr:nvCxnSpPr>
      <xdr:spPr>
        <a:xfrm flipV="1">
          <a:off x="14592300" y="6595199"/>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65583</xdr:rowOff>
    </xdr:from>
    <xdr:to>
      <xdr:col>76</xdr:col>
      <xdr:colOff>114300</xdr:colOff>
      <xdr:row>39</xdr:row>
      <xdr:rowOff>13995</xdr:rowOff>
    </xdr:to>
    <xdr:cxnSp macro="">
      <xdr:nvCxnSpPr>
        <xdr:cNvPr id="522" name="直線コネクタ 521"/>
        <xdr:cNvCxnSpPr/>
      </xdr:nvCxnSpPr>
      <xdr:spPr>
        <a:xfrm>
          <a:off x="13703300" y="6580683"/>
          <a:ext cx="8890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65583</xdr:rowOff>
    </xdr:from>
    <xdr:to>
      <xdr:col>71</xdr:col>
      <xdr:colOff>177800</xdr:colOff>
      <xdr:row>38</xdr:row>
      <xdr:rowOff>168656</xdr:rowOff>
    </xdr:to>
    <xdr:cxnSp macro="">
      <xdr:nvCxnSpPr>
        <xdr:cNvPr id="525" name="直線コネクタ 524"/>
        <xdr:cNvCxnSpPr/>
      </xdr:nvCxnSpPr>
      <xdr:spPr>
        <a:xfrm flipV="1">
          <a:off x="12814300" y="6580683"/>
          <a:ext cx="889000" cy="1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81699</xdr:rowOff>
    </xdr:from>
    <xdr:to>
      <xdr:col>85</xdr:col>
      <xdr:colOff>177800</xdr:colOff>
      <xdr:row>39</xdr:row>
      <xdr:rowOff>11849</xdr:rowOff>
    </xdr:to>
    <xdr:sp macro="" textlink="">
      <xdr:nvSpPr>
        <xdr:cNvPr id="535" name="楕円 534"/>
        <xdr:cNvSpPr/>
      </xdr:nvSpPr>
      <xdr:spPr>
        <a:xfrm>
          <a:off x="16268700" y="6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41076</xdr:rowOff>
    </xdr:from>
    <xdr:ext cx="469744" cy="259045"/>
    <xdr:sp macro="" textlink="">
      <xdr:nvSpPr>
        <xdr:cNvPr id="536" name="災害復旧事業費該当値テキスト"/>
        <xdr:cNvSpPr txBox="1"/>
      </xdr:nvSpPr>
      <xdr:spPr>
        <a:xfrm>
          <a:off x="16370300" y="63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29299</xdr:rowOff>
    </xdr:from>
    <xdr:to>
      <xdr:col>81</xdr:col>
      <xdr:colOff>101600</xdr:colOff>
      <xdr:row>38</xdr:row>
      <xdr:rowOff>130899</xdr:rowOff>
    </xdr:to>
    <xdr:sp macro="" textlink="">
      <xdr:nvSpPr>
        <xdr:cNvPr id="537" name="楕円 536"/>
        <xdr:cNvSpPr/>
      </xdr:nvSpPr>
      <xdr:spPr>
        <a:xfrm>
          <a:off x="15430500" y="65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147426</xdr:rowOff>
    </xdr:from>
    <xdr:ext cx="534377" cy="259045"/>
    <xdr:sp macro="" textlink="">
      <xdr:nvSpPr>
        <xdr:cNvPr id="538" name="テキスト ボックス 537"/>
        <xdr:cNvSpPr txBox="1"/>
      </xdr:nvSpPr>
      <xdr:spPr>
        <a:xfrm>
          <a:off x="15214111" y="63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134645</xdr:rowOff>
    </xdr:from>
    <xdr:to>
      <xdr:col>76</xdr:col>
      <xdr:colOff>165100</xdr:colOff>
      <xdr:row>39</xdr:row>
      <xdr:rowOff>64795</xdr:rowOff>
    </xdr:to>
    <xdr:sp macro="" textlink="">
      <xdr:nvSpPr>
        <xdr:cNvPr id="539" name="楕円 538"/>
        <xdr:cNvSpPr/>
      </xdr:nvSpPr>
      <xdr:spPr>
        <a:xfrm>
          <a:off x="14541500" y="66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81322</xdr:rowOff>
    </xdr:from>
    <xdr:ext cx="469744" cy="259045"/>
    <xdr:sp macro="" textlink="">
      <xdr:nvSpPr>
        <xdr:cNvPr id="540" name="テキスト ボックス 539"/>
        <xdr:cNvSpPr txBox="1"/>
      </xdr:nvSpPr>
      <xdr:spPr>
        <a:xfrm>
          <a:off x="14357428" y="642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14783</xdr:rowOff>
    </xdr:from>
    <xdr:to>
      <xdr:col>72</xdr:col>
      <xdr:colOff>38100</xdr:colOff>
      <xdr:row>38</xdr:row>
      <xdr:rowOff>116383</xdr:rowOff>
    </xdr:to>
    <xdr:sp macro="" textlink="">
      <xdr:nvSpPr>
        <xdr:cNvPr id="541" name="楕円 540"/>
        <xdr:cNvSpPr/>
      </xdr:nvSpPr>
      <xdr:spPr>
        <a:xfrm>
          <a:off x="13652500" y="65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132910</xdr:rowOff>
    </xdr:from>
    <xdr:ext cx="534377" cy="259045"/>
    <xdr:sp macro="" textlink="">
      <xdr:nvSpPr>
        <xdr:cNvPr id="542" name="テキスト ボックス 541"/>
        <xdr:cNvSpPr txBox="1"/>
      </xdr:nvSpPr>
      <xdr:spPr>
        <a:xfrm>
          <a:off x="13436111" y="63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117856</xdr:rowOff>
    </xdr:from>
    <xdr:to>
      <xdr:col>67</xdr:col>
      <xdr:colOff>101600</xdr:colOff>
      <xdr:row>39</xdr:row>
      <xdr:rowOff>48006</xdr:rowOff>
    </xdr:to>
    <xdr:sp macro="" textlink="">
      <xdr:nvSpPr>
        <xdr:cNvPr id="543" name="楕円 542"/>
        <xdr:cNvSpPr/>
      </xdr:nvSpPr>
      <xdr:spPr>
        <a:xfrm>
          <a:off x="12763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64533</xdr:rowOff>
    </xdr:from>
    <xdr:ext cx="469744" cy="259045"/>
    <xdr:sp macro="" textlink="">
      <xdr:nvSpPr>
        <xdr:cNvPr id="544" name="テキスト ボックス 543"/>
        <xdr:cNvSpPr txBox="1"/>
      </xdr:nvSpPr>
      <xdr:spPr>
        <a:xfrm>
          <a:off x="12579428" y="640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22337</xdr:rowOff>
    </xdr:from>
    <xdr:to>
      <xdr:col>85</xdr:col>
      <xdr:colOff>127000</xdr:colOff>
      <xdr:row>71</xdr:row>
      <xdr:rowOff>156060</xdr:rowOff>
    </xdr:to>
    <xdr:cxnSp macro="">
      <xdr:nvCxnSpPr>
        <xdr:cNvPr id="622" name="直線コネクタ 621"/>
        <xdr:cNvCxnSpPr/>
      </xdr:nvCxnSpPr>
      <xdr:spPr>
        <a:xfrm>
          <a:off x="15481300" y="12195287"/>
          <a:ext cx="8382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96716</xdr:rowOff>
    </xdr:from>
    <xdr:to>
      <xdr:col>81</xdr:col>
      <xdr:colOff>50800</xdr:colOff>
      <xdr:row>71</xdr:row>
      <xdr:rowOff>22337</xdr:rowOff>
    </xdr:to>
    <xdr:cxnSp macro="">
      <xdr:nvCxnSpPr>
        <xdr:cNvPr id="625" name="直線コネクタ 624"/>
        <xdr:cNvCxnSpPr/>
      </xdr:nvCxnSpPr>
      <xdr:spPr>
        <a:xfrm>
          <a:off x="14592300" y="12098216"/>
          <a:ext cx="8890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96716</xdr:rowOff>
    </xdr:from>
    <xdr:to>
      <xdr:col>76</xdr:col>
      <xdr:colOff>114300</xdr:colOff>
      <xdr:row>70</xdr:row>
      <xdr:rowOff>100945</xdr:rowOff>
    </xdr:to>
    <xdr:cxnSp macro="">
      <xdr:nvCxnSpPr>
        <xdr:cNvPr id="628" name="直線コネクタ 627"/>
        <xdr:cNvCxnSpPr/>
      </xdr:nvCxnSpPr>
      <xdr:spPr>
        <a:xfrm flipV="1">
          <a:off x="13703300" y="120982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63546</xdr:rowOff>
    </xdr:from>
    <xdr:to>
      <xdr:col>71</xdr:col>
      <xdr:colOff>177800</xdr:colOff>
      <xdr:row>70</xdr:row>
      <xdr:rowOff>100945</xdr:rowOff>
    </xdr:to>
    <xdr:cxnSp macro="">
      <xdr:nvCxnSpPr>
        <xdr:cNvPr id="631" name="直線コネクタ 630"/>
        <xdr:cNvCxnSpPr/>
      </xdr:nvCxnSpPr>
      <xdr:spPr>
        <a:xfrm>
          <a:off x="12814300" y="1206504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105260</xdr:rowOff>
    </xdr:from>
    <xdr:to>
      <xdr:col>85</xdr:col>
      <xdr:colOff>177800</xdr:colOff>
      <xdr:row>72</xdr:row>
      <xdr:rowOff>35410</xdr:rowOff>
    </xdr:to>
    <xdr:sp macro="" textlink="">
      <xdr:nvSpPr>
        <xdr:cNvPr id="641" name="楕円 640"/>
        <xdr:cNvSpPr/>
      </xdr:nvSpPr>
      <xdr:spPr>
        <a:xfrm>
          <a:off x="162687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58287</xdr:rowOff>
    </xdr:from>
    <xdr:ext cx="599010" cy="259045"/>
    <xdr:sp macro="" textlink="">
      <xdr:nvSpPr>
        <xdr:cNvPr id="642" name="公債費該当値テキスト"/>
        <xdr:cNvSpPr txBox="1"/>
      </xdr:nvSpPr>
      <xdr:spPr>
        <a:xfrm>
          <a:off x="16370300" y="1223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142987</xdr:rowOff>
    </xdr:from>
    <xdr:to>
      <xdr:col>81</xdr:col>
      <xdr:colOff>101600</xdr:colOff>
      <xdr:row>71</xdr:row>
      <xdr:rowOff>73137</xdr:rowOff>
    </xdr:to>
    <xdr:sp macro="" textlink="">
      <xdr:nvSpPr>
        <xdr:cNvPr id="643" name="楕円 642"/>
        <xdr:cNvSpPr/>
      </xdr:nvSpPr>
      <xdr:spPr>
        <a:xfrm>
          <a:off x="15430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89664</xdr:rowOff>
    </xdr:from>
    <xdr:ext cx="599010" cy="259045"/>
    <xdr:sp macro="" textlink="">
      <xdr:nvSpPr>
        <xdr:cNvPr id="644" name="テキスト ボックス 643"/>
        <xdr:cNvSpPr txBox="1"/>
      </xdr:nvSpPr>
      <xdr:spPr>
        <a:xfrm>
          <a:off x="15181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45916</xdr:rowOff>
    </xdr:from>
    <xdr:to>
      <xdr:col>76</xdr:col>
      <xdr:colOff>165100</xdr:colOff>
      <xdr:row>70</xdr:row>
      <xdr:rowOff>147516</xdr:rowOff>
    </xdr:to>
    <xdr:sp macro="" textlink="">
      <xdr:nvSpPr>
        <xdr:cNvPr id="645" name="楕円 644"/>
        <xdr:cNvSpPr/>
      </xdr:nvSpPr>
      <xdr:spPr>
        <a:xfrm>
          <a:off x="14541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164043</xdr:rowOff>
    </xdr:from>
    <xdr:ext cx="599010" cy="259045"/>
    <xdr:sp macro="" textlink="">
      <xdr:nvSpPr>
        <xdr:cNvPr id="646" name="テキスト ボックス 645"/>
        <xdr:cNvSpPr txBox="1"/>
      </xdr:nvSpPr>
      <xdr:spPr>
        <a:xfrm>
          <a:off x="14292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50145</xdr:rowOff>
    </xdr:from>
    <xdr:to>
      <xdr:col>72</xdr:col>
      <xdr:colOff>38100</xdr:colOff>
      <xdr:row>70</xdr:row>
      <xdr:rowOff>151745</xdr:rowOff>
    </xdr:to>
    <xdr:sp macro="" textlink="">
      <xdr:nvSpPr>
        <xdr:cNvPr id="647" name="楕円 646"/>
        <xdr:cNvSpPr/>
      </xdr:nvSpPr>
      <xdr:spPr>
        <a:xfrm>
          <a:off x="13652500" y="120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168272</xdr:rowOff>
    </xdr:from>
    <xdr:ext cx="599010" cy="259045"/>
    <xdr:sp macro="" textlink="">
      <xdr:nvSpPr>
        <xdr:cNvPr id="648" name="テキスト ボックス 647"/>
        <xdr:cNvSpPr txBox="1"/>
      </xdr:nvSpPr>
      <xdr:spPr>
        <a:xfrm>
          <a:off x="13403795" y="118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12746</xdr:rowOff>
    </xdr:from>
    <xdr:to>
      <xdr:col>67</xdr:col>
      <xdr:colOff>101600</xdr:colOff>
      <xdr:row>70</xdr:row>
      <xdr:rowOff>114346</xdr:rowOff>
    </xdr:to>
    <xdr:sp macro="" textlink="">
      <xdr:nvSpPr>
        <xdr:cNvPr id="649" name="楕円 648"/>
        <xdr:cNvSpPr/>
      </xdr:nvSpPr>
      <xdr:spPr>
        <a:xfrm>
          <a:off x="12763500" y="120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130873</xdr:rowOff>
    </xdr:from>
    <xdr:ext cx="599010" cy="259045"/>
    <xdr:sp macro="" textlink="">
      <xdr:nvSpPr>
        <xdr:cNvPr id="650" name="テキスト ボックス 649"/>
        <xdr:cNvSpPr txBox="1"/>
      </xdr:nvSpPr>
      <xdr:spPr>
        <a:xfrm>
          <a:off x="12514795" y="1178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122174</xdr:rowOff>
    </xdr:from>
    <xdr:to>
      <xdr:col>85</xdr:col>
      <xdr:colOff>127000</xdr:colOff>
      <xdr:row>98</xdr:row>
      <xdr:rowOff>147110</xdr:rowOff>
    </xdr:to>
    <xdr:cxnSp macro="">
      <xdr:nvCxnSpPr>
        <xdr:cNvPr id="679" name="直線コネクタ 678"/>
        <xdr:cNvCxnSpPr/>
      </xdr:nvCxnSpPr>
      <xdr:spPr>
        <a:xfrm>
          <a:off x="15481300" y="16924274"/>
          <a:ext cx="8382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118574</xdr:rowOff>
    </xdr:from>
    <xdr:to>
      <xdr:col>81</xdr:col>
      <xdr:colOff>50800</xdr:colOff>
      <xdr:row>98</xdr:row>
      <xdr:rowOff>122174</xdr:rowOff>
    </xdr:to>
    <xdr:cxnSp macro="">
      <xdr:nvCxnSpPr>
        <xdr:cNvPr id="682" name="直線コネクタ 681"/>
        <xdr:cNvCxnSpPr/>
      </xdr:nvCxnSpPr>
      <xdr:spPr>
        <a:xfrm>
          <a:off x="14592300" y="1692067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118574</xdr:rowOff>
    </xdr:from>
    <xdr:to>
      <xdr:col>76</xdr:col>
      <xdr:colOff>114300</xdr:colOff>
      <xdr:row>98</xdr:row>
      <xdr:rowOff>127984</xdr:rowOff>
    </xdr:to>
    <xdr:cxnSp macro="">
      <xdr:nvCxnSpPr>
        <xdr:cNvPr id="685" name="直線コネクタ 684"/>
        <xdr:cNvCxnSpPr/>
      </xdr:nvCxnSpPr>
      <xdr:spPr>
        <a:xfrm flipV="1">
          <a:off x="13703300" y="16920674"/>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15666</xdr:rowOff>
    </xdr:from>
    <xdr:to>
      <xdr:col>71</xdr:col>
      <xdr:colOff>177800</xdr:colOff>
      <xdr:row>98</xdr:row>
      <xdr:rowOff>127984</xdr:rowOff>
    </xdr:to>
    <xdr:cxnSp macro="">
      <xdr:nvCxnSpPr>
        <xdr:cNvPr id="688" name="直線コネクタ 687"/>
        <xdr:cNvCxnSpPr/>
      </xdr:nvCxnSpPr>
      <xdr:spPr>
        <a:xfrm>
          <a:off x="12814300" y="16303416"/>
          <a:ext cx="889000" cy="6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96310</xdr:rowOff>
    </xdr:from>
    <xdr:to>
      <xdr:col>85</xdr:col>
      <xdr:colOff>177800</xdr:colOff>
      <xdr:row>99</xdr:row>
      <xdr:rowOff>26460</xdr:rowOff>
    </xdr:to>
    <xdr:sp macro="" textlink="">
      <xdr:nvSpPr>
        <xdr:cNvPr id="698" name="楕円 697"/>
        <xdr:cNvSpPr/>
      </xdr:nvSpPr>
      <xdr:spPr>
        <a:xfrm>
          <a:off x="16268700" y="16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11237</xdr:rowOff>
    </xdr:from>
    <xdr:ext cx="469744" cy="259045"/>
    <xdr:sp macro="" textlink="">
      <xdr:nvSpPr>
        <xdr:cNvPr id="699" name="積立金該当値テキスト"/>
        <xdr:cNvSpPr txBox="1"/>
      </xdr:nvSpPr>
      <xdr:spPr>
        <a:xfrm>
          <a:off x="16370300" y="168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71374</xdr:rowOff>
    </xdr:from>
    <xdr:to>
      <xdr:col>81</xdr:col>
      <xdr:colOff>101600</xdr:colOff>
      <xdr:row>99</xdr:row>
      <xdr:rowOff>1524</xdr:rowOff>
    </xdr:to>
    <xdr:sp macro="" textlink="">
      <xdr:nvSpPr>
        <xdr:cNvPr id="700" name="楕円 699"/>
        <xdr:cNvSpPr/>
      </xdr:nvSpPr>
      <xdr:spPr>
        <a:xfrm>
          <a:off x="15430500" y="168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164101</xdr:rowOff>
    </xdr:from>
    <xdr:ext cx="469744" cy="259045"/>
    <xdr:sp macro="" textlink="">
      <xdr:nvSpPr>
        <xdr:cNvPr id="701" name="テキスト ボックス 700"/>
        <xdr:cNvSpPr txBox="1"/>
      </xdr:nvSpPr>
      <xdr:spPr>
        <a:xfrm>
          <a:off x="15246428" y="1696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67774</xdr:rowOff>
    </xdr:from>
    <xdr:to>
      <xdr:col>76</xdr:col>
      <xdr:colOff>165100</xdr:colOff>
      <xdr:row>98</xdr:row>
      <xdr:rowOff>169374</xdr:rowOff>
    </xdr:to>
    <xdr:sp macro="" textlink="">
      <xdr:nvSpPr>
        <xdr:cNvPr id="702" name="楕円 701"/>
        <xdr:cNvSpPr/>
      </xdr:nvSpPr>
      <xdr:spPr>
        <a:xfrm>
          <a:off x="14541500" y="168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160501</xdr:rowOff>
    </xdr:from>
    <xdr:ext cx="469744" cy="259045"/>
    <xdr:sp macro="" textlink="">
      <xdr:nvSpPr>
        <xdr:cNvPr id="703" name="テキスト ボックス 702"/>
        <xdr:cNvSpPr txBox="1"/>
      </xdr:nvSpPr>
      <xdr:spPr>
        <a:xfrm>
          <a:off x="14357428" y="169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77184</xdr:rowOff>
    </xdr:from>
    <xdr:to>
      <xdr:col>72</xdr:col>
      <xdr:colOff>38100</xdr:colOff>
      <xdr:row>99</xdr:row>
      <xdr:rowOff>7334</xdr:rowOff>
    </xdr:to>
    <xdr:sp macro="" textlink="">
      <xdr:nvSpPr>
        <xdr:cNvPr id="704" name="楕円 703"/>
        <xdr:cNvSpPr/>
      </xdr:nvSpPr>
      <xdr:spPr>
        <a:xfrm>
          <a:off x="13652500" y="168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169911</xdr:rowOff>
    </xdr:from>
    <xdr:ext cx="469744" cy="259045"/>
    <xdr:sp macro="" textlink="">
      <xdr:nvSpPr>
        <xdr:cNvPr id="705" name="テキスト ボックス 704"/>
        <xdr:cNvSpPr txBox="1"/>
      </xdr:nvSpPr>
      <xdr:spPr>
        <a:xfrm>
          <a:off x="13468428" y="1697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136316</xdr:rowOff>
    </xdr:from>
    <xdr:to>
      <xdr:col>67</xdr:col>
      <xdr:colOff>101600</xdr:colOff>
      <xdr:row>95</xdr:row>
      <xdr:rowOff>66466</xdr:rowOff>
    </xdr:to>
    <xdr:sp macro="" textlink="">
      <xdr:nvSpPr>
        <xdr:cNvPr id="706" name="楕円 705"/>
        <xdr:cNvSpPr/>
      </xdr:nvSpPr>
      <xdr:spPr>
        <a:xfrm>
          <a:off x="12763500" y="162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82993</xdr:rowOff>
    </xdr:from>
    <xdr:ext cx="534377" cy="259045"/>
    <xdr:sp macro="" textlink="">
      <xdr:nvSpPr>
        <xdr:cNvPr id="707" name="テキスト ボックス 706"/>
        <xdr:cNvSpPr txBox="1"/>
      </xdr:nvSpPr>
      <xdr:spPr>
        <a:xfrm>
          <a:off x="12547111" y="160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20371</xdr:rowOff>
    </xdr:from>
    <xdr:to>
      <xdr:col>116</xdr:col>
      <xdr:colOff>63500</xdr:colOff>
      <xdr:row>39</xdr:row>
      <xdr:rowOff>28296</xdr:rowOff>
    </xdr:to>
    <xdr:cxnSp macro="">
      <xdr:nvCxnSpPr>
        <xdr:cNvPr id="736" name="直線コネクタ 735"/>
        <xdr:cNvCxnSpPr/>
      </xdr:nvCxnSpPr>
      <xdr:spPr>
        <a:xfrm>
          <a:off x="21323300" y="6706921"/>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116383</xdr:rowOff>
    </xdr:from>
    <xdr:to>
      <xdr:col>111</xdr:col>
      <xdr:colOff>177800</xdr:colOff>
      <xdr:row>39</xdr:row>
      <xdr:rowOff>20371</xdr:rowOff>
    </xdr:to>
    <xdr:cxnSp macro="">
      <xdr:nvCxnSpPr>
        <xdr:cNvPr id="739" name="直線コネクタ 738"/>
        <xdr:cNvCxnSpPr/>
      </xdr:nvCxnSpPr>
      <xdr:spPr>
        <a:xfrm>
          <a:off x="20434300" y="6631483"/>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116383</xdr:rowOff>
    </xdr:from>
    <xdr:to>
      <xdr:col>107</xdr:col>
      <xdr:colOff>50800</xdr:colOff>
      <xdr:row>38</xdr:row>
      <xdr:rowOff>148272</xdr:rowOff>
    </xdr:to>
    <xdr:cxnSp macro="">
      <xdr:nvCxnSpPr>
        <xdr:cNvPr id="742" name="直線コネクタ 741"/>
        <xdr:cNvCxnSpPr/>
      </xdr:nvCxnSpPr>
      <xdr:spPr>
        <a:xfrm flipV="1">
          <a:off x="19545300" y="6631483"/>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148272</xdr:rowOff>
    </xdr:from>
    <xdr:to>
      <xdr:col>102</xdr:col>
      <xdr:colOff>114300</xdr:colOff>
      <xdr:row>39</xdr:row>
      <xdr:rowOff>2997</xdr:rowOff>
    </xdr:to>
    <xdr:cxnSp macro="">
      <xdr:nvCxnSpPr>
        <xdr:cNvPr id="745" name="直線コネクタ 744"/>
        <xdr:cNvCxnSpPr/>
      </xdr:nvCxnSpPr>
      <xdr:spPr>
        <a:xfrm flipV="1">
          <a:off x="18656300" y="6663372"/>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46182</xdr:rowOff>
    </xdr:from>
    <xdr:ext cx="469744" cy="259045"/>
    <xdr:sp macro="" textlink="">
      <xdr:nvSpPr>
        <xdr:cNvPr id="749" name="テキスト ボックス 748"/>
        <xdr:cNvSpPr txBox="1"/>
      </xdr:nvSpPr>
      <xdr:spPr>
        <a:xfrm>
          <a:off x="18421428"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148946</xdr:rowOff>
    </xdr:from>
    <xdr:to>
      <xdr:col>116</xdr:col>
      <xdr:colOff>114300</xdr:colOff>
      <xdr:row>39</xdr:row>
      <xdr:rowOff>79096</xdr:rowOff>
    </xdr:to>
    <xdr:sp macro="" textlink="">
      <xdr:nvSpPr>
        <xdr:cNvPr id="755" name="楕円 754"/>
        <xdr:cNvSpPr/>
      </xdr:nvSpPr>
      <xdr:spPr>
        <a:xfrm>
          <a:off x="221107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63873</xdr:rowOff>
    </xdr:from>
    <xdr:ext cx="378565" cy="259045"/>
    <xdr:sp macro="" textlink="">
      <xdr:nvSpPr>
        <xdr:cNvPr id="756" name="投資及び出資金該当値テキスト"/>
        <xdr:cNvSpPr txBox="1"/>
      </xdr:nvSpPr>
      <xdr:spPr>
        <a:xfrm>
          <a:off x="22212300" y="65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141021</xdr:rowOff>
    </xdr:from>
    <xdr:to>
      <xdr:col>112</xdr:col>
      <xdr:colOff>38100</xdr:colOff>
      <xdr:row>39</xdr:row>
      <xdr:rowOff>71171</xdr:rowOff>
    </xdr:to>
    <xdr:sp macro="" textlink="">
      <xdr:nvSpPr>
        <xdr:cNvPr id="757" name="楕円 756"/>
        <xdr:cNvSpPr/>
      </xdr:nvSpPr>
      <xdr:spPr>
        <a:xfrm>
          <a:off x="21272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62298</xdr:rowOff>
    </xdr:from>
    <xdr:ext cx="378565" cy="259045"/>
    <xdr:sp macro="" textlink="">
      <xdr:nvSpPr>
        <xdr:cNvPr id="758" name="テキスト ボックス 757"/>
        <xdr:cNvSpPr txBox="1"/>
      </xdr:nvSpPr>
      <xdr:spPr>
        <a:xfrm>
          <a:off x="21134017" y="6748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65583</xdr:rowOff>
    </xdr:from>
    <xdr:to>
      <xdr:col>107</xdr:col>
      <xdr:colOff>101600</xdr:colOff>
      <xdr:row>38</xdr:row>
      <xdr:rowOff>167183</xdr:rowOff>
    </xdr:to>
    <xdr:sp macro="" textlink="">
      <xdr:nvSpPr>
        <xdr:cNvPr id="759" name="楕円 758"/>
        <xdr:cNvSpPr/>
      </xdr:nvSpPr>
      <xdr:spPr>
        <a:xfrm>
          <a:off x="20383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12260</xdr:rowOff>
    </xdr:from>
    <xdr:ext cx="469744" cy="259045"/>
    <xdr:sp macro="" textlink="">
      <xdr:nvSpPr>
        <xdr:cNvPr id="760" name="テキスト ボックス 759"/>
        <xdr:cNvSpPr txBox="1"/>
      </xdr:nvSpPr>
      <xdr:spPr>
        <a:xfrm>
          <a:off x="20199428" y="63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97472</xdr:rowOff>
    </xdr:from>
    <xdr:to>
      <xdr:col>102</xdr:col>
      <xdr:colOff>165100</xdr:colOff>
      <xdr:row>39</xdr:row>
      <xdr:rowOff>27622</xdr:rowOff>
    </xdr:to>
    <xdr:sp macro="" textlink="">
      <xdr:nvSpPr>
        <xdr:cNvPr id="761" name="楕円 760"/>
        <xdr:cNvSpPr/>
      </xdr:nvSpPr>
      <xdr:spPr>
        <a:xfrm>
          <a:off x="19494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44149</xdr:rowOff>
    </xdr:from>
    <xdr:ext cx="469744" cy="259045"/>
    <xdr:sp macro="" textlink="">
      <xdr:nvSpPr>
        <xdr:cNvPr id="762" name="テキスト ボックス 761"/>
        <xdr:cNvSpPr txBox="1"/>
      </xdr:nvSpPr>
      <xdr:spPr>
        <a:xfrm>
          <a:off x="19310428" y="63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123647</xdr:rowOff>
    </xdr:from>
    <xdr:to>
      <xdr:col>98</xdr:col>
      <xdr:colOff>38100</xdr:colOff>
      <xdr:row>39</xdr:row>
      <xdr:rowOff>53797</xdr:rowOff>
    </xdr:to>
    <xdr:sp macro="" textlink="">
      <xdr:nvSpPr>
        <xdr:cNvPr id="763" name="楕円 762"/>
        <xdr:cNvSpPr/>
      </xdr:nvSpPr>
      <xdr:spPr>
        <a:xfrm>
          <a:off x="18605500" y="66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70324</xdr:rowOff>
    </xdr:from>
    <xdr:ext cx="469744" cy="259045"/>
    <xdr:sp macro="" textlink="">
      <xdr:nvSpPr>
        <xdr:cNvPr id="764" name="テキスト ボックス 763"/>
        <xdr:cNvSpPr txBox="1"/>
      </xdr:nvSpPr>
      <xdr:spPr>
        <a:xfrm>
          <a:off x="18421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20562</xdr:rowOff>
    </xdr:from>
    <xdr:to>
      <xdr:col>116</xdr:col>
      <xdr:colOff>63500</xdr:colOff>
      <xdr:row>58</xdr:row>
      <xdr:rowOff>25819</xdr:rowOff>
    </xdr:to>
    <xdr:cxnSp macro="">
      <xdr:nvCxnSpPr>
        <xdr:cNvPr id="793" name="直線コネクタ 792"/>
        <xdr:cNvCxnSpPr/>
      </xdr:nvCxnSpPr>
      <xdr:spPr>
        <a:xfrm flipV="1">
          <a:off x="21323300" y="996466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25819</xdr:rowOff>
    </xdr:from>
    <xdr:to>
      <xdr:col>111</xdr:col>
      <xdr:colOff>177800</xdr:colOff>
      <xdr:row>58</xdr:row>
      <xdr:rowOff>32791</xdr:rowOff>
    </xdr:to>
    <xdr:cxnSp macro="">
      <xdr:nvCxnSpPr>
        <xdr:cNvPr id="796" name="直線コネクタ 795"/>
        <xdr:cNvCxnSpPr/>
      </xdr:nvCxnSpPr>
      <xdr:spPr>
        <a:xfrm flipV="1">
          <a:off x="20434300" y="996991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8" name="テキスト ボックス 797"/>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32791</xdr:rowOff>
    </xdr:from>
    <xdr:to>
      <xdr:col>107</xdr:col>
      <xdr:colOff>50800</xdr:colOff>
      <xdr:row>58</xdr:row>
      <xdr:rowOff>36716</xdr:rowOff>
    </xdr:to>
    <xdr:cxnSp macro="">
      <xdr:nvCxnSpPr>
        <xdr:cNvPr id="799" name="直線コネクタ 798"/>
        <xdr:cNvCxnSpPr/>
      </xdr:nvCxnSpPr>
      <xdr:spPr>
        <a:xfrm flipV="1">
          <a:off x="19545300" y="997689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34811</xdr:rowOff>
    </xdr:from>
    <xdr:to>
      <xdr:col>102</xdr:col>
      <xdr:colOff>114300</xdr:colOff>
      <xdr:row>58</xdr:row>
      <xdr:rowOff>36716</xdr:rowOff>
    </xdr:to>
    <xdr:cxnSp macro="">
      <xdr:nvCxnSpPr>
        <xdr:cNvPr id="802" name="直線コネクタ 801"/>
        <xdr:cNvCxnSpPr/>
      </xdr:nvCxnSpPr>
      <xdr:spPr>
        <a:xfrm>
          <a:off x="18656300" y="997891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6" name="テキスト ボックス 805"/>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141212</xdr:rowOff>
    </xdr:from>
    <xdr:to>
      <xdr:col>116</xdr:col>
      <xdr:colOff>114300</xdr:colOff>
      <xdr:row>58</xdr:row>
      <xdr:rowOff>71362</xdr:rowOff>
    </xdr:to>
    <xdr:sp macro="" textlink="">
      <xdr:nvSpPr>
        <xdr:cNvPr id="812" name="楕円 811"/>
        <xdr:cNvSpPr/>
      </xdr:nvSpPr>
      <xdr:spPr>
        <a:xfrm>
          <a:off x="221107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164089</xdr:rowOff>
    </xdr:from>
    <xdr:ext cx="469744" cy="259045"/>
    <xdr:sp macro="" textlink="">
      <xdr:nvSpPr>
        <xdr:cNvPr id="813" name="貸付金該当値テキスト"/>
        <xdr:cNvSpPr txBox="1"/>
      </xdr:nvSpPr>
      <xdr:spPr>
        <a:xfrm>
          <a:off x="22212300" y="976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146469</xdr:rowOff>
    </xdr:from>
    <xdr:to>
      <xdr:col>112</xdr:col>
      <xdr:colOff>38100</xdr:colOff>
      <xdr:row>58</xdr:row>
      <xdr:rowOff>76619</xdr:rowOff>
    </xdr:to>
    <xdr:sp macro="" textlink="">
      <xdr:nvSpPr>
        <xdr:cNvPr id="814" name="楕円 813"/>
        <xdr:cNvSpPr/>
      </xdr:nvSpPr>
      <xdr:spPr>
        <a:xfrm>
          <a:off x="21272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93146</xdr:rowOff>
    </xdr:from>
    <xdr:ext cx="469744" cy="259045"/>
    <xdr:sp macro="" textlink="">
      <xdr:nvSpPr>
        <xdr:cNvPr id="815" name="テキスト ボックス 814"/>
        <xdr:cNvSpPr txBox="1"/>
      </xdr:nvSpPr>
      <xdr:spPr>
        <a:xfrm>
          <a:off x="21088428" y="96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153441</xdr:rowOff>
    </xdr:from>
    <xdr:to>
      <xdr:col>107</xdr:col>
      <xdr:colOff>101600</xdr:colOff>
      <xdr:row>58</xdr:row>
      <xdr:rowOff>83591</xdr:rowOff>
    </xdr:to>
    <xdr:sp macro="" textlink="">
      <xdr:nvSpPr>
        <xdr:cNvPr id="816" name="楕円 815"/>
        <xdr:cNvSpPr/>
      </xdr:nvSpPr>
      <xdr:spPr>
        <a:xfrm>
          <a:off x="20383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100118</xdr:rowOff>
    </xdr:from>
    <xdr:ext cx="469744" cy="259045"/>
    <xdr:sp macro="" textlink="">
      <xdr:nvSpPr>
        <xdr:cNvPr id="817" name="テキスト ボックス 816"/>
        <xdr:cNvSpPr txBox="1"/>
      </xdr:nvSpPr>
      <xdr:spPr>
        <a:xfrm>
          <a:off x="20199428" y="97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157366</xdr:rowOff>
    </xdr:from>
    <xdr:to>
      <xdr:col>102</xdr:col>
      <xdr:colOff>165100</xdr:colOff>
      <xdr:row>58</xdr:row>
      <xdr:rowOff>87516</xdr:rowOff>
    </xdr:to>
    <xdr:sp macro="" textlink="">
      <xdr:nvSpPr>
        <xdr:cNvPr id="818" name="楕円 817"/>
        <xdr:cNvSpPr/>
      </xdr:nvSpPr>
      <xdr:spPr>
        <a:xfrm>
          <a:off x="19494500" y="99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104043</xdr:rowOff>
    </xdr:from>
    <xdr:ext cx="469744" cy="259045"/>
    <xdr:sp macro="" textlink="">
      <xdr:nvSpPr>
        <xdr:cNvPr id="819" name="テキスト ボックス 818"/>
        <xdr:cNvSpPr txBox="1"/>
      </xdr:nvSpPr>
      <xdr:spPr>
        <a:xfrm>
          <a:off x="19310428" y="970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155461</xdr:rowOff>
    </xdr:from>
    <xdr:to>
      <xdr:col>98</xdr:col>
      <xdr:colOff>38100</xdr:colOff>
      <xdr:row>58</xdr:row>
      <xdr:rowOff>85611</xdr:rowOff>
    </xdr:to>
    <xdr:sp macro="" textlink="">
      <xdr:nvSpPr>
        <xdr:cNvPr id="820" name="楕円 819"/>
        <xdr:cNvSpPr/>
      </xdr:nvSpPr>
      <xdr:spPr>
        <a:xfrm>
          <a:off x="18605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102138</xdr:rowOff>
    </xdr:from>
    <xdr:ext cx="469744" cy="259045"/>
    <xdr:sp macro="" textlink="">
      <xdr:nvSpPr>
        <xdr:cNvPr id="821" name="テキスト ボックス 820"/>
        <xdr:cNvSpPr txBox="1"/>
      </xdr:nvSpPr>
      <xdr:spPr>
        <a:xfrm>
          <a:off x="18421428" y="97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128107</xdr:rowOff>
    </xdr:from>
    <xdr:to>
      <xdr:col>116</xdr:col>
      <xdr:colOff>63500</xdr:colOff>
      <xdr:row>73</xdr:row>
      <xdr:rowOff>169908</xdr:rowOff>
    </xdr:to>
    <xdr:cxnSp macro="">
      <xdr:nvCxnSpPr>
        <xdr:cNvPr id="852" name="直線コネクタ 851"/>
        <xdr:cNvCxnSpPr/>
      </xdr:nvCxnSpPr>
      <xdr:spPr>
        <a:xfrm flipV="1">
          <a:off x="21323300" y="12643957"/>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169908</xdr:rowOff>
    </xdr:from>
    <xdr:to>
      <xdr:col>111</xdr:col>
      <xdr:colOff>177800</xdr:colOff>
      <xdr:row>74</xdr:row>
      <xdr:rowOff>70826</xdr:rowOff>
    </xdr:to>
    <xdr:cxnSp macro="">
      <xdr:nvCxnSpPr>
        <xdr:cNvPr id="855" name="直線コネクタ 854"/>
        <xdr:cNvCxnSpPr/>
      </xdr:nvCxnSpPr>
      <xdr:spPr>
        <a:xfrm flipV="1">
          <a:off x="20434300" y="1268575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133963</xdr:rowOff>
    </xdr:from>
    <xdr:to>
      <xdr:col>107</xdr:col>
      <xdr:colOff>50800</xdr:colOff>
      <xdr:row>74</xdr:row>
      <xdr:rowOff>70826</xdr:rowOff>
    </xdr:to>
    <xdr:cxnSp macro="">
      <xdr:nvCxnSpPr>
        <xdr:cNvPr id="858" name="直線コネクタ 857"/>
        <xdr:cNvCxnSpPr/>
      </xdr:nvCxnSpPr>
      <xdr:spPr>
        <a:xfrm>
          <a:off x="19545300" y="12649813"/>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133963</xdr:rowOff>
    </xdr:from>
    <xdr:to>
      <xdr:col>102</xdr:col>
      <xdr:colOff>114300</xdr:colOff>
      <xdr:row>73</xdr:row>
      <xdr:rowOff>156192</xdr:rowOff>
    </xdr:to>
    <xdr:cxnSp macro="">
      <xdr:nvCxnSpPr>
        <xdr:cNvPr id="861" name="直線コネクタ 860"/>
        <xdr:cNvCxnSpPr/>
      </xdr:nvCxnSpPr>
      <xdr:spPr>
        <a:xfrm flipV="1">
          <a:off x="18656300" y="12649813"/>
          <a:ext cx="8890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77307</xdr:rowOff>
    </xdr:from>
    <xdr:to>
      <xdr:col>116</xdr:col>
      <xdr:colOff>114300</xdr:colOff>
      <xdr:row>74</xdr:row>
      <xdr:rowOff>7457</xdr:rowOff>
    </xdr:to>
    <xdr:sp macro="" textlink="">
      <xdr:nvSpPr>
        <xdr:cNvPr id="871" name="楕円 870"/>
        <xdr:cNvSpPr/>
      </xdr:nvSpPr>
      <xdr:spPr>
        <a:xfrm>
          <a:off x="221107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100184</xdr:rowOff>
    </xdr:from>
    <xdr:ext cx="534377" cy="259045"/>
    <xdr:sp macro="" textlink="">
      <xdr:nvSpPr>
        <xdr:cNvPr id="872" name="繰出金該当値テキスト"/>
        <xdr:cNvSpPr txBox="1"/>
      </xdr:nvSpPr>
      <xdr:spPr>
        <a:xfrm>
          <a:off x="22212300" y="124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119108</xdr:rowOff>
    </xdr:from>
    <xdr:to>
      <xdr:col>112</xdr:col>
      <xdr:colOff>38100</xdr:colOff>
      <xdr:row>74</xdr:row>
      <xdr:rowOff>49258</xdr:rowOff>
    </xdr:to>
    <xdr:sp macro="" textlink="">
      <xdr:nvSpPr>
        <xdr:cNvPr id="873" name="楕円 872"/>
        <xdr:cNvSpPr/>
      </xdr:nvSpPr>
      <xdr:spPr>
        <a:xfrm>
          <a:off x="21272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65785</xdr:rowOff>
    </xdr:from>
    <xdr:ext cx="534377" cy="259045"/>
    <xdr:sp macro="" textlink="">
      <xdr:nvSpPr>
        <xdr:cNvPr id="874" name="テキスト ボックス 873"/>
        <xdr:cNvSpPr txBox="1"/>
      </xdr:nvSpPr>
      <xdr:spPr>
        <a:xfrm>
          <a:off x="21056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20026</xdr:rowOff>
    </xdr:from>
    <xdr:to>
      <xdr:col>107</xdr:col>
      <xdr:colOff>101600</xdr:colOff>
      <xdr:row>74</xdr:row>
      <xdr:rowOff>121626</xdr:rowOff>
    </xdr:to>
    <xdr:sp macro="" textlink="">
      <xdr:nvSpPr>
        <xdr:cNvPr id="875" name="楕円 874"/>
        <xdr:cNvSpPr/>
      </xdr:nvSpPr>
      <xdr:spPr>
        <a:xfrm>
          <a:off x="203835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138153</xdr:rowOff>
    </xdr:from>
    <xdr:ext cx="534377" cy="259045"/>
    <xdr:sp macro="" textlink="">
      <xdr:nvSpPr>
        <xdr:cNvPr id="876" name="テキスト ボックス 875"/>
        <xdr:cNvSpPr txBox="1"/>
      </xdr:nvSpPr>
      <xdr:spPr>
        <a:xfrm>
          <a:off x="20167111" y="12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83163</xdr:rowOff>
    </xdr:from>
    <xdr:to>
      <xdr:col>102</xdr:col>
      <xdr:colOff>165100</xdr:colOff>
      <xdr:row>74</xdr:row>
      <xdr:rowOff>13313</xdr:rowOff>
    </xdr:to>
    <xdr:sp macro="" textlink="">
      <xdr:nvSpPr>
        <xdr:cNvPr id="877" name="楕円 876"/>
        <xdr:cNvSpPr/>
      </xdr:nvSpPr>
      <xdr:spPr>
        <a:xfrm>
          <a:off x="19494500" y="12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29840</xdr:rowOff>
    </xdr:from>
    <xdr:ext cx="534377" cy="259045"/>
    <xdr:sp macro="" textlink="">
      <xdr:nvSpPr>
        <xdr:cNvPr id="878" name="テキスト ボックス 877"/>
        <xdr:cNvSpPr txBox="1"/>
      </xdr:nvSpPr>
      <xdr:spPr>
        <a:xfrm>
          <a:off x="19278111" y="123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105392</xdr:rowOff>
    </xdr:from>
    <xdr:to>
      <xdr:col>98</xdr:col>
      <xdr:colOff>38100</xdr:colOff>
      <xdr:row>74</xdr:row>
      <xdr:rowOff>35542</xdr:rowOff>
    </xdr:to>
    <xdr:sp macro="" textlink="">
      <xdr:nvSpPr>
        <xdr:cNvPr id="879" name="楕円 878"/>
        <xdr:cNvSpPr/>
      </xdr:nvSpPr>
      <xdr:spPr>
        <a:xfrm>
          <a:off x="18605500" y="126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52069</xdr:rowOff>
    </xdr:from>
    <xdr:ext cx="534377" cy="259045"/>
    <xdr:sp macro="" textlink="">
      <xdr:nvSpPr>
        <xdr:cNvPr id="880" name="テキスト ボックス 879"/>
        <xdr:cNvSpPr txBox="1"/>
      </xdr:nvSpPr>
      <xdr:spPr>
        <a:xfrm>
          <a:off x="18389111" y="123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1,251,720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円で対前年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144,267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円増額となっている。そのうち公債費が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165,353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類似団体内では突出しているが、ここ数年の地方債の新規発行抑制等による成果で金額は減少傾向にある。普通建設事業費の伸びをみてもわかるとおり、これからしばらくは大規模事業が続くため、今後金額の増加が見込まれるが、起債発行に当たっては交付税措置率の高い有利な地方債を中心に発行を行っ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離島という地域特性上、町単独で維持管理しなければならない公共施設が多く、民間参入が困難であったり、競争に伴うコスト削減効果が期待できなかったりするため、人件費や物件費も今後も高い水準で推移していくものと見込んで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補助費等が類似団体内平均及び県平均値と比較して高額となっている背景には隠岐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町村で共同運営している広域行政サービスへの負担金があり、この部分については今後も横ばいで推移していく見込みである。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14,040
13,951
242.82
17,826,101
17,574,151
211,524
8,431,298
25,379,710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23495</xdr:rowOff>
    </xdr:from>
    <xdr:to>
      <xdr:col>24</xdr:col>
      <xdr:colOff>63500</xdr:colOff>
      <xdr:row>36</xdr:row>
      <xdr:rowOff>35116</xdr:rowOff>
    </xdr:to>
    <xdr:cxnSp macro="">
      <xdr:nvCxnSpPr>
        <xdr:cNvPr id="61" name="直線コネクタ 60"/>
        <xdr:cNvCxnSpPr/>
      </xdr:nvCxnSpPr>
      <xdr:spPr>
        <a:xfrm flipV="1">
          <a:off x="3797300" y="619569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35116</xdr:rowOff>
    </xdr:from>
    <xdr:to>
      <xdr:col>19</xdr:col>
      <xdr:colOff>177800</xdr:colOff>
      <xdr:row>36</xdr:row>
      <xdr:rowOff>49022</xdr:rowOff>
    </xdr:to>
    <xdr:cxnSp macro="">
      <xdr:nvCxnSpPr>
        <xdr:cNvPr id="64" name="直線コネクタ 63"/>
        <xdr:cNvCxnSpPr/>
      </xdr:nvCxnSpPr>
      <xdr:spPr>
        <a:xfrm flipV="1">
          <a:off x="2908300" y="6207316"/>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49022</xdr:rowOff>
    </xdr:from>
    <xdr:to>
      <xdr:col>15</xdr:col>
      <xdr:colOff>50800</xdr:colOff>
      <xdr:row>36</xdr:row>
      <xdr:rowOff>50165</xdr:rowOff>
    </xdr:to>
    <xdr:cxnSp macro="">
      <xdr:nvCxnSpPr>
        <xdr:cNvPr id="67" name="直線コネクタ 66"/>
        <xdr:cNvCxnSpPr/>
      </xdr:nvCxnSpPr>
      <xdr:spPr>
        <a:xfrm flipV="1">
          <a:off x="2019300" y="62212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111887</xdr:rowOff>
    </xdr:from>
    <xdr:to>
      <xdr:col>10</xdr:col>
      <xdr:colOff>114300</xdr:colOff>
      <xdr:row>36</xdr:row>
      <xdr:rowOff>50165</xdr:rowOff>
    </xdr:to>
    <xdr:cxnSp macro="">
      <xdr:nvCxnSpPr>
        <xdr:cNvPr id="70" name="直線コネクタ 69"/>
        <xdr:cNvCxnSpPr/>
      </xdr:nvCxnSpPr>
      <xdr:spPr>
        <a:xfrm>
          <a:off x="1130300" y="611263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144145</xdr:rowOff>
    </xdr:from>
    <xdr:to>
      <xdr:col>24</xdr:col>
      <xdr:colOff>114300</xdr:colOff>
      <xdr:row>36</xdr:row>
      <xdr:rowOff>74295</xdr:rowOff>
    </xdr:to>
    <xdr:sp macro="" textlink="">
      <xdr:nvSpPr>
        <xdr:cNvPr id="80" name="楕円 79"/>
        <xdr:cNvSpPr/>
      </xdr:nvSpPr>
      <xdr:spPr>
        <a:xfrm>
          <a:off x="45847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122572</xdr:rowOff>
    </xdr:from>
    <xdr:ext cx="469744" cy="259045"/>
    <xdr:sp macro="" textlink="">
      <xdr:nvSpPr>
        <xdr:cNvPr id="81" name="議会費該当値テキスト"/>
        <xdr:cNvSpPr txBox="1"/>
      </xdr:nvSpPr>
      <xdr:spPr>
        <a:xfrm>
          <a:off x="4686300"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155766</xdr:rowOff>
    </xdr:from>
    <xdr:to>
      <xdr:col>20</xdr:col>
      <xdr:colOff>38100</xdr:colOff>
      <xdr:row>36</xdr:row>
      <xdr:rowOff>85916</xdr:rowOff>
    </xdr:to>
    <xdr:sp macro="" textlink="">
      <xdr:nvSpPr>
        <xdr:cNvPr id="82" name="楕円 81"/>
        <xdr:cNvSpPr/>
      </xdr:nvSpPr>
      <xdr:spPr>
        <a:xfrm>
          <a:off x="3746500" y="61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77043</xdr:rowOff>
    </xdr:from>
    <xdr:ext cx="469744" cy="259045"/>
    <xdr:sp macro="" textlink="">
      <xdr:nvSpPr>
        <xdr:cNvPr id="83" name="テキスト ボックス 82"/>
        <xdr:cNvSpPr txBox="1"/>
      </xdr:nvSpPr>
      <xdr:spPr>
        <a:xfrm>
          <a:off x="3562428" y="62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169672</xdr:rowOff>
    </xdr:from>
    <xdr:to>
      <xdr:col>15</xdr:col>
      <xdr:colOff>101600</xdr:colOff>
      <xdr:row>36</xdr:row>
      <xdr:rowOff>99822</xdr:rowOff>
    </xdr:to>
    <xdr:sp macro="" textlink="">
      <xdr:nvSpPr>
        <xdr:cNvPr id="84" name="楕円 83"/>
        <xdr:cNvSpPr/>
      </xdr:nvSpPr>
      <xdr:spPr>
        <a:xfrm>
          <a:off x="2857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90949</xdr:rowOff>
    </xdr:from>
    <xdr:ext cx="469744" cy="259045"/>
    <xdr:sp macro="" textlink="">
      <xdr:nvSpPr>
        <xdr:cNvPr id="85" name="テキスト ボックス 84"/>
        <xdr:cNvSpPr txBox="1"/>
      </xdr:nvSpPr>
      <xdr:spPr>
        <a:xfrm>
          <a:off x="2673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170815</xdr:rowOff>
    </xdr:from>
    <xdr:to>
      <xdr:col>10</xdr:col>
      <xdr:colOff>165100</xdr:colOff>
      <xdr:row>36</xdr:row>
      <xdr:rowOff>100965</xdr:rowOff>
    </xdr:to>
    <xdr:sp macro="" textlink="">
      <xdr:nvSpPr>
        <xdr:cNvPr id="86" name="楕円 85"/>
        <xdr:cNvSpPr/>
      </xdr:nvSpPr>
      <xdr:spPr>
        <a:xfrm>
          <a:off x="1968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92092</xdr:rowOff>
    </xdr:from>
    <xdr:ext cx="469744" cy="259045"/>
    <xdr:sp macro="" textlink="">
      <xdr:nvSpPr>
        <xdr:cNvPr id="87" name="テキスト ボックス 86"/>
        <xdr:cNvSpPr txBox="1"/>
      </xdr:nvSpPr>
      <xdr:spPr>
        <a:xfrm>
          <a:off x="1784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61087</xdr:rowOff>
    </xdr:from>
    <xdr:to>
      <xdr:col>6</xdr:col>
      <xdr:colOff>38100</xdr:colOff>
      <xdr:row>35</xdr:row>
      <xdr:rowOff>162687</xdr:rowOff>
    </xdr:to>
    <xdr:sp macro="" textlink="">
      <xdr:nvSpPr>
        <xdr:cNvPr id="88" name="楕円 87"/>
        <xdr:cNvSpPr/>
      </xdr:nvSpPr>
      <xdr:spPr>
        <a:xfrm>
          <a:off x="1079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153814</xdr:rowOff>
    </xdr:from>
    <xdr:ext cx="469744" cy="259045"/>
    <xdr:sp macro="" textlink="">
      <xdr:nvSpPr>
        <xdr:cNvPr id="89" name="テキスト ボックス 88"/>
        <xdr:cNvSpPr txBox="1"/>
      </xdr:nvSpPr>
      <xdr:spPr>
        <a:xfrm>
          <a:off x="895428"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127653</xdr:rowOff>
    </xdr:from>
    <xdr:to>
      <xdr:col>24</xdr:col>
      <xdr:colOff>63500</xdr:colOff>
      <xdr:row>56</xdr:row>
      <xdr:rowOff>7458</xdr:rowOff>
    </xdr:to>
    <xdr:cxnSp macro="">
      <xdr:nvCxnSpPr>
        <xdr:cNvPr id="120" name="直線コネクタ 119"/>
        <xdr:cNvCxnSpPr/>
      </xdr:nvCxnSpPr>
      <xdr:spPr>
        <a:xfrm flipV="1">
          <a:off x="3797300" y="9214503"/>
          <a:ext cx="838200" cy="3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7458</xdr:rowOff>
    </xdr:from>
    <xdr:to>
      <xdr:col>19</xdr:col>
      <xdr:colOff>177800</xdr:colOff>
      <xdr:row>56</xdr:row>
      <xdr:rowOff>47960</xdr:rowOff>
    </xdr:to>
    <xdr:cxnSp macro="">
      <xdr:nvCxnSpPr>
        <xdr:cNvPr id="123" name="直線コネクタ 122"/>
        <xdr:cNvCxnSpPr/>
      </xdr:nvCxnSpPr>
      <xdr:spPr>
        <a:xfrm flipV="1">
          <a:off x="2908300" y="9608658"/>
          <a:ext cx="8890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47960</xdr:rowOff>
    </xdr:from>
    <xdr:to>
      <xdr:col>15</xdr:col>
      <xdr:colOff>50800</xdr:colOff>
      <xdr:row>56</xdr:row>
      <xdr:rowOff>138952</xdr:rowOff>
    </xdr:to>
    <xdr:cxnSp macro="">
      <xdr:nvCxnSpPr>
        <xdr:cNvPr id="126" name="直線コネクタ 125"/>
        <xdr:cNvCxnSpPr/>
      </xdr:nvCxnSpPr>
      <xdr:spPr>
        <a:xfrm flipV="1">
          <a:off x="2019300" y="9649160"/>
          <a:ext cx="8890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89976</xdr:rowOff>
    </xdr:from>
    <xdr:to>
      <xdr:col>10</xdr:col>
      <xdr:colOff>114300</xdr:colOff>
      <xdr:row>56</xdr:row>
      <xdr:rowOff>138952</xdr:rowOff>
    </xdr:to>
    <xdr:cxnSp macro="">
      <xdr:nvCxnSpPr>
        <xdr:cNvPr id="129" name="直線コネクタ 128"/>
        <xdr:cNvCxnSpPr/>
      </xdr:nvCxnSpPr>
      <xdr:spPr>
        <a:xfrm>
          <a:off x="1130300" y="9691176"/>
          <a:ext cx="889000" cy="4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76853</xdr:rowOff>
    </xdr:from>
    <xdr:to>
      <xdr:col>24</xdr:col>
      <xdr:colOff>114300</xdr:colOff>
      <xdr:row>54</xdr:row>
      <xdr:rowOff>7003</xdr:rowOff>
    </xdr:to>
    <xdr:sp macro="" textlink="">
      <xdr:nvSpPr>
        <xdr:cNvPr id="139" name="楕円 138"/>
        <xdr:cNvSpPr/>
      </xdr:nvSpPr>
      <xdr:spPr>
        <a:xfrm>
          <a:off x="4584700" y="91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99730</xdr:rowOff>
    </xdr:from>
    <xdr:ext cx="599010" cy="259045"/>
    <xdr:sp macro="" textlink="">
      <xdr:nvSpPr>
        <xdr:cNvPr id="140" name="総務費該当値テキスト"/>
        <xdr:cNvSpPr txBox="1"/>
      </xdr:nvSpPr>
      <xdr:spPr>
        <a:xfrm>
          <a:off x="4686300" y="901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128108</xdr:rowOff>
    </xdr:from>
    <xdr:to>
      <xdr:col>20</xdr:col>
      <xdr:colOff>38100</xdr:colOff>
      <xdr:row>56</xdr:row>
      <xdr:rowOff>58258</xdr:rowOff>
    </xdr:to>
    <xdr:sp macro="" textlink="">
      <xdr:nvSpPr>
        <xdr:cNvPr id="141" name="楕円 140"/>
        <xdr:cNvSpPr/>
      </xdr:nvSpPr>
      <xdr:spPr>
        <a:xfrm>
          <a:off x="3746500" y="95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74785</xdr:rowOff>
    </xdr:from>
    <xdr:ext cx="599010" cy="259045"/>
    <xdr:sp macro="" textlink="">
      <xdr:nvSpPr>
        <xdr:cNvPr id="142" name="テキスト ボックス 141"/>
        <xdr:cNvSpPr txBox="1"/>
      </xdr:nvSpPr>
      <xdr:spPr>
        <a:xfrm>
          <a:off x="3497795" y="933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168610</xdr:rowOff>
    </xdr:from>
    <xdr:to>
      <xdr:col>15</xdr:col>
      <xdr:colOff>101600</xdr:colOff>
      <xdr:row>56</xdr:row>
      <xdr:rowOff>98760</xdr:rowOff>
    </xdr:to>
    <xdr:sp macro="" textlink="">
      <xdr:nvSpPr>
        <xdr:cNvPr id="143" name="楕円 142"/>
        <xdr:cNvSpPr/>
      </xdr:nvSpPr>
      <xdr:spPr>
        <a:xfrm>
          <a:off x="2857500" y="95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115287</xdr:rowOff>
    </xdr:from>
    <xdr:ext cx="599010" cy="259045"/>
    <xdr:sp macro="" textlink="">
      <xdr:nvSpPr>
        <xdr:cNvPr id="144" name="テキスト ボックス 143"/>
        <xdr:cNvSpPr txBox="1"/>
      </xdr:nvSpPr>
      <xdr:spPr>
        <a:xfrm>
          <a:off x="2608795" y="937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88152</xdr:rowOff>
    </xdr:from>
    <xdr:to>
      <xdr:col>10</xdr:col>
      <xdr:colOff>165100</xdr:colOff>
      <xdr:row>57</xdr:row>
      <xdr:rowOff>18302</xdr:rowOff>
    </xdr:to>
    <xdr:sp macro="" textlink="">
      <xdr:nvSpPr>
        <xdr:cNvPr id="145" name="楕円 144"/>
        <xdr:cNvSpPr/>
      </xdr:nvSpPr>
      <xdr:spPr>
        <a:xfrm>
          <a:off x="1968500" y="9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34829</xdr:rowOff>
    </xdr:from>
    <xdr:ext cx="599010" cy="259045"/>
    <xdr:sp macro="" textlink="">
      <xdr:nvSpPr>
        <xdr:cNvPr id="146" name="テキスト ボックス 145"/>
        <xdr:cNvSpPr txBox="1"/>
      </xdr:nvSpPr>
      <xdr:spPr>
        <a:xfrm>
          <a:off x="1719795" y="946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39176</xdr:rowOff>
    </xdr:from>
    <xdr:to>
      <xdr:col>6</xdr:col>
      <xdr:colOff>38100</xdr:colOff>
      <xdr:row>56</xdr:row>
      <xdr:rowOff>140776</xdr:rowOff>
    </xdr:to>
    <xdr:sp macro="" textlink="">
      <xdr:nvSpPr>
        <xdr:cNvPr id="147" name="楕円 146"/>
        <xdr:cNvSpPr/>
      </xdr:nvSpPr>
      <xdr:spPr>
        <a:xfrm>
          <a:off x="1079500" y="9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157303</xdr:rowOff>
    </xdr:from>
    <xdr:ext cx="599010" cy="259045"/>
    <xdr:sp macro="" textlink="">
      <xdr:nvSpPr>
        <xdr:cNvPr id="148" name="テキスト ボックス 147"/>
        <xdr:cNvSpPr txBox="1"/>
      </xdr:nvSpPr>
      <xdr:spPr>
        <a:xfrm>
          <a:off x="830795" y="94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45121</xdr:rowOff>
    </xdr:from>
    <xdr:to>
      <xdr:col>24</xdr:col>
      <xdr:colOff>63500</xdr:colOff>
      <xdr:row>73</xdr:row>
      <xdr:rowOff>76325</xdr:rowOff>
    </xdr:to>
    <xdr:cxnSp macro="">
      <xdr:nvCxnSpPr>
        <xdr:cNvPr id="178" name="直線コネクタ 177"/>
        <xdr:cNvCxnSpPr/>
      </xdr:nvCxnSpPr>
      <xdr:spPr>
        <a:xfrm flipV="1">
          <a:off x="3797300" y="12560971"/>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51948</xdr:rowOff>
    </xdr:from>
    <xdr:to>
      <xdr:col>19</xdr:col>
      <xdr:colOff>177800</xdr:colOff>
      <xdr:row>73</xdr:row>
      <xdr:rowOff>76325</xdr:rowOff>
    </xdr:to>
    <xdr:cxnSp macro="">
      <xdr:nvCxnSpPr>
        <xdr:cNvPr id="181" name="直線コネクタ 180"/>
        <xdr:cNvCxnSpPr/>
      </xdr:nvCxnSpPr>
      <xdr:spPr>
        <a:xfrm>
          <a:off x="2908300" y="12567798"/>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51948</xdr:rowOff>
    </xdr:from>
    <xdr:to>
      <xdr:col>15</xdr:col>
      <xdr:colOff>50800</xdr:colOff>
      <xdr:row>73</xdr:row>
      <xdr:rowOff>83213</xdr:rowOff>
    </xdr:to>
    <xdr:cxnSp macro="">
      <xdr:nvCxnSpPr>
        <xdr:cNvPr id="184" name="直線コネクタ 183"/>
        <xdr:cNvCxnSpPr/>
      </xdr:nvCxnSpPr>
      <xdr:spPr>
        <a:xfrm flipV="1">
          <a:off x="2019300" y="12567798"/>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83213</xdr:rowOff>
    </xdr:from>
    <xdr:to>
      <xdr:col>10</xdr:col>
      <xdr:colOff>114300</xdr:colOff>
      <xdr:row>73</xdr:row>
      <xdr:rowOff>128392</xdr:rowOff>
    </xdr:to>
    <xdr:cxnSp macro="">
      <xdr:nvCxnSpPr>
        <xdr:cNvPr id="187" name="直線コネクタ 186"/>
        <xdr:cNvCxnSpPr/>
      </xdr:nvCxnSpPr>
      <xdr:spPr>
        <a:xfrm flipV="1">
          <a:off x="1130300" y="12599063"/>
          <a:ext cx="8890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165771</xdr:rowOff>
    </xdr:from>
    <xdr:to>
      <xdr:col>24</xdr:col>
      <xdr:colOff>114300</xdr:colOff>
      <xdr:row>73</xdr:row>
      <xdr:rowOff>95921</xdr:rowOff>
    </xdr:to>
    <xdr:sp macro="" textlink="">
      <xdr:nvSpPr>
        <xdr:cNvPr id="197" name="楕円 196"/>
        <xdr:cNvSpPr/>
      </xdr:nvSpPr>
      <xdr:spPr>
        <a:xfrm>
          <a:off x="4584700" y="125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17198</xdr:rowOff>
    </xdr:from>
    <xdr:ext cx="599010" cy="259045"/>
    <xdr:sp macro="" textlink="">
      <xdr:nvSpPr>
        <xdr:cNvPr id="198" name="民生費該当値テキスト"/>
        <xdr:cNvSpPr txBox="1"/>
      </xdr:nvSpPr>
      <xdr:spPr>
        <a:xfrm>
          <a:off x="4686300" y="1236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25525</xdr:rowOff>
    </xdr:from>
    <xdr:to>
      <xdr:col>20</xdr:col>
      <xdr:colOff>38100</xdr:colOff>
      <xdr:row>73</xdr:row>
      <xdr:rowOff>127125</xdr:rowOff>
    </xdr:to>
    <xdr:sp macro="" textlink="">
      <xdr:nvSpPr>
        <xdr:cNvPr id="199" name="楕円 198"/>
        <xdr:cNvSpPr/>
      </xdr:nvSpPr>
      <xdr:spPr>
        <a:xfrm>
          <a:off x="3746500" y="12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143652</xdr:rowOff>
    </xdr:from>
    <xdr:ext cx="599010" cy="259045"/>
    <xdr:sp macro="" textlink="">
      <xdr:nvSpPr>
        <xdr:cNvPr id="200" name="テキスト ボックス 199"/>
        <xdr:cNvSpPr txBox="1"/>
      </xdr:nvSpPr>
      <xdr:spPr>
        <a:xfrm>
          <a:off x="3497795" y="1231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1148</xdr:rowOff>
    </xdr:from>
    <xdr:to>
      <xdr:col>15</xdr:col>
      <xdr:colOff>101600</xdr:colOff>
      <xdr:row>73</xdr:row>
      <xdr:rowOff>102748</xdr:rowOff>
    </xdr:to>
    <xdr:sp macro="" textlink="">
      <xdr:nvSpPr>
        <xdr:cNvPr id="201" name="楕円 200"/>
        <xdr:cNvSpPr/>
      </xdr:nvSpPr>
      <xdr:spPr>
        <a:xfrm>
          <a:off x="2857500" y="125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119275</xdr:rowOff>
    </xdr:from>
    <xdr:ext cx="599010" cy="259045"/>
    <xdr:sp macro="" textlink="">
      <xdr:nvSpPr>
        <xdr:cNvPr id="202" name="テキスト ボックス 201"/>
        <xdr:cNvSpPr txBox="1"/>
      </xdr:nvSpPr>
      <xdr:spPr>
        <a:xfrm>
          <a:off x="2608795" y="12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32413</xdr:rowOff>
    </xdr:from>
    <xdr:to>
      <xdr:col>10</xdr:col>
      <xdr:colOff>165100</xdr:colOff>
      <xdr:row>73</xdr:row>
      <xdr:rowOff>134013</xdr:rowOff>
    </xdr:to>
    <xdr:sp macro="" textlink="">
      <xdr:nvSpPr>
        <xdr:cNvPr id="203" name="楕円 202"/>
        <xdr:cNvSpPr/>
      </xdr:nvSpPr>
      <xdr:spPr>
        <a:xfrm>
          <a:off x="1968500" y="125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150540</xdr:rowOff>
    </xdr:from>
    <xdr:ext cx="599010" cy="259045"/>
    <xdr:sp macro="" textlink="">
      <xdr:nvSpPr>
        <xdr:cNvPr id="204" name="テキスト ボックス 203"/>
        <xdr:cNvSpPr txBox="1"/>
      </xdr:nvSpPr>
      <xdr:spPr>
        <a:xfrm>
          <a:off x="1719795" y="123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77592</xdr:rowOff>
    </xdr:from>
    <xdr:to>
      <xdr:col>6</xdr:col>
      <xdr:colOff>38100</xdr:colOff>
      <xdr:row>74</xdr:row>
      <xdr:rowOff>7742</xdr:rowOff>
    </xdr:to>
    <xdr:sp macro="" textlink="">
      <xdr:nvSpPr>
        <xdr:cNvPr id="205" name="楕円 204"/>
        <xdr:cNvSpPr/>
      </xdr:nvSpPr>
      <xdr:spPr>
        <a:xfrm>
          <a:off x="1079500" y="125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24269</xdr:rowOff>
    </xdr:from>
    <xdr:ext cx="599010" cy="259045"/>
    <xdr:sp macro="" textlink="">
      <xdr:nvSpPr>
        <xdr:cNvPr id="206" name="テキスト ボックス 205"/>
        <xdr:cNvSpPr txBox="1"/>
      </xdr:nvSpPr>
      <xdr:spPr>
        <a:xfrm>
          <a:off x="830795" y="123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158696</xdr:rowOff>
    </xdr:from>
    <xdr:to>
      <xdr:col>24</xdr:col>
      <xdr:colOff>63500</xdr:colOff>
      <xdr:row>92</xdr:row>
      <xdr:rowOff>90191</xdr:rowOff>
    </xdr:to>
    <xdr:cxnSp macro="">
      <xdr:nvCxnSpPr>
        <xdr:cNvPr id="237" name="直線コネクタ 236"/>
        <xdr:cNvCxnSpPr/>
      </xdr:nvCxnSpPr>
      <xdr:spPr>
        <a:xfrm flipV="1">
          <a:off x="3797300" y="15760646"/>
          <a:ext cx="838200" cy="1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160525</xdr:rowOff>
    </xdr:from>
    <xdr:to>
      <xdr:col>19</xdr:col>
      <xdr:colOff>177800</xdr:colOff>
      <xdr:row>92</xdr:row>
      <xdr:rowOff>90191</xdr:rowOff>
    </xdr:to>
    <xdr:cxnSp macro="">
      <xdr:nvCxnSpPr>
        <xdr:cNvPr id="240" name="直線コネクタ 239"/>
        <xdr:cNvCxnSpPr/>
      </xdr:nvCxnSpPr>
      <xdr:spPr>
        <a:xfrm>
          <a:off x="2908300" y="15762475"/>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160525</xdr:rowOff>
    </xdr:from>
    <xdr:to>
      <xdr:col>15</xdr:col>
      <xdr:colOff>50800</xdr:colOff>
      <xdr:row>92</xdr:row>
      <xdr:rowOff>112889</xdr:rowOff>
    </xdr:to>
    <xdr:cxnSp macro="">
      <xdr:nvCxnSpPr>
        <xdr:cNvPr id="243" name="直線コネクタ 242"/>
        <xdr:cNvCxnSpPr/>
      </xdr:nvCxnSpPr>
      <xdr:spPr>
        <a:xfrm flipV="1">
          <a:off x="2019300" y="15762475"/>
          <a:ext cx="8890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112889</xdr:rowOff>
    </xdr:from>
    <xdr:to>
      <xdr:col>10</xdr:col>
      <xdr:colOff>114300</xdr:colOff>
      <xdr:row>93</xdr:row>
      <xdr:rowOff>59603</xdr:rowOff>
    </xdr:to>
    <xdr:cxnSp macro="">
      <xdr:nvCxnSpPr>
        <xdr:cNvPr id="246" name="直線コネクタ 245"/>
        <xdr:cNvCxnSpPr/>
      </xdr:nvCxnSpPr>
      <xdr:spPr>
        <a:xfrm flipV="1">
          <a:off x="1130300" y="15886289"/>
          <a:ext cx="889000" cy="1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107896</xdr:rowOff>
    </xdr:from>
    <xdr:to>
      <xdr:col>24</xdr:col>
      <xdr:colOff>114300</xdr:colOff>
      <xdr:row>92</xdr:row>
      <xdr:rowOff>38046</xdr:rowOff>
    </xdr:to>
    <xdr:sp macro="" textlink="">
      <xdr:nvSpPr>
        <xdr:cNvPr id="256" name="楕円 255"/>
        <xdr:cNvSpPr/>
      </xdr:nvSpPr>
      <xdr:spPr>
        <a:xfrm>
          <a:off x="4584700" y="157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130773</xdr:rowOff>
    </xdr:from>
    <xdr:ext cx="599010" cy="259045"/>
    <xdr:sp macro="" textlink="">
      <xdr:nvSpPr>
        <xdr:cNvPr id="257" name="衛生費該当値テキスト"/>
        <xdr:cNvSpPr txBox="1"/>
      </xdr:nvSpPr>
      <xdr:spPr>
        <a:xfrm>
          <a:off x="4686300" y="1556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39391</xdr:rowOff>
    </xdr:from>
    <xdr:to>
      <xdr:col>20</xdr:col>
      <xdr:colOff>38100</xdr:colOff>
      <xdr:row>92</xdr:row>
      <xdr:rowOff>140991</xdr:rowOff>
    </xdr:to>
    <xdr:sp macro="" textlink="">
      <xdr:nvSpPr>
        <xdr:cNvPr id="258" name="楕円 257"/>
        <xdr:cNvSpPr/>
      </xdr:nvSpPr>
      <xdr:spPr>
        <a:xfrm>
          <a:off x="3746500" y="158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157518</xdr:rowOff>
    </xdr:from>
    <xdr:ext cx="599010" cy="259045"/>
    <xdr:sp macro="" textlink="">
      <xdr:nvSpPr>
        <xdr:cNvPr id="259" name="テキスト ボックス 258"/>
        <xdr:cNvSpPr txBox="1"/>
      </xdr:nvSpPr>
      <xdr:spPr>
        <a:xfrm>
          <a:off x="3497795" y="1558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109725</xdr:rowOff>
    </xdr:from>
    <xdr:to>
      <xdr:col>15</xdr:col>
      <xdr:colOff>101600</xdr:colOff>
      <xdr:row>92</xdr:row>
      <xdr:rowOff>39875</xdr:rowOff>
    </xdr:to>
    <xdr:sp macro="" textlink="">
      <xdr:nvSpPr>
        <xdr:cNvPr id="260" name="楕円 259"/>
        <xdr:cNvSpPr/>
      </xdr:nvSpPr>
      <xdr:spPr>
        <a:xfrm>
          <a:off x="2857500" y="15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56402</xdr:rowOff>
    </xdr:from>
    <xdr:ext cx="599010" cy="259045"/>
    <xdr:sp macro="" textlink="">
      <xdr:nvSpPr>
        <xdr:cNvPr id="261" name="テキスト ボックス 260"/>
        <xdr:cNvSpPr txBox="1"/>
      </xdr:nvSpPr>
      <xdr:spPr>
        <a:xfrm>
          <a:off x="2608795" y="1548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62089</xdr:rowOff>
    </xdr:from>
    <xdr:to>
      <xdr:col>10</xdr:col>
      <xdr:colOff>165100</xdr:colOff>
      <xdr:row>92</xdr:row>
      <xdr:rowOff>163689</xdr:rowOff>
    </xdr:to>
    <xdr:sp macro="" textlink="">
      <xdr:nvSpPr>
        <xdr:cNvPr id="262" name="楕円 261"/>
        <xdr:cNvSpPr/>
      </xdr:nvSpPr>
      <xdr:spPr>
        <a:xfrm>
          <a:off x="1968500" y="15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8766</xdr:rowOff>
    </xdr:from>
    <xdr:ext cx="599010" cy="259045"/>
    <xdr:sp macro="" textlink="">
      <xdr:nvSpPr>
        <xdr:cNvPr id="263" name="テキスト ボックス 262"/>
        <xdr:cNvSpPr txBox="1"/>
      </xdr:nvSpPr>
      <xdr:spPr>
        <a:xfrm>
          <a:off x="1719795" y="1561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8803</xdr:rowOff>
    </xdr:from>
    <xdr:to>
      <xdr:col>6</xdr:col>
      <xdr:colOff>38100</xdr:colOff>
      <xdr:row>93</xdr:row>
      <xdr:rowOff>110403</xdr:rowOff>
    </xdr:to>
    <xdr:sp macro="" textlink="">
      <xdr:nvSpPr>
        <xdr:cNvPr id="264" name="楕円 263"/>
        <xdr:cNvSpPr/>
      </xdr:nvSpPr>
      <xdr:spPr>
        <a:xfrm>
          <a:off x="1079500" y="159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126930</xdr:rowOff>
    </xdr:from>
    <xdr:ext cx="534377" cy="259045"/>
    <xdr:sp macro="" textlink="">
      <xdr:nvSpPr>
        <xdr:cNvPr id="265" name="テキスト ボックス 264"/>
        <xdr:cNvSpPr txBox="1"/>
      </xdr:nvSpPr>
      <xdr:spPr>
        <a:xfrm>
          <a:off x="863111" y="157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132461</xdr:rowOff>
    </xdr:from>
    <xdr:to>
      <xdr:col>55</xdr:col>
      <xdr:colOff>0</xdr:colOff>
      <xdr:row>30</xdr:row>
      <xdr:rowOff>151892</xdr:rowOff>
    </xdr:to>
    <xdr:cxnSp macro="">
      <xdr:nvCxnSpPr>
        <xdr:cNvPr id="294" name="直線コネクタ 293"/>
        <xdr:cNvCxnSpPr/>
      </xdr:nvCxnSpPr>
      <xdr:spPr>
        <a:xfrm>
          <a:off x="9639300" y="527596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98171</xdr:rowOff>
    </xdr:from>
    <xdr:to>
      <xdr:col>50</xdr:col>
      <xdr:colOff>114300</xdr:colOff>
      <xdr:row>30</xdr:row>
      <xdr:rowOff>132461</xdr:rowOff>
    </xdr:to>
    <xdr:cxnSp macro="">
      <xdr:nvCxnSpPr>
        <xdr:cNvPr id="297" name="直線コネクタ 296"/>
        <xdr:cNvCxnSpPr/>
      </xdr:nvCxnSpPr>
      <xdr:spPr>
        <a:xfrm>
          <a:off x="8750300" y="524167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98171</xdr:rowOff>
    </xdr:from>
    <xdr:to>
      <xdr:col>45</xdr:col>
      <xdr:colOff>177800</xdr:colOff>
      <xdr:row>30</xdr:row>
      <xdr:rowOff>148844</xdr:rowOff>
    </xdr:to>
    <xdr:cxnSp macro="">
      <xdr:nvCxnSpPr>
        <xdr:cNvPr id="300" name="直線コネクタ 299"/>
        <xdr:cNvCxnSpPr/>
      </xdr:nvCxnSpPr>
      <xdr:spPr>
        <a:xfrm flipV="1">
          <a:off x="7861300" y="524167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148844</xdr:rowOff>
    </xdr:from>
    <xdr:to>
      <xdr:col>41</xdr:col>
      <xdr:colOff>50800</xdr:colOff>
      <xdr:row>31</xdr:row>
      <xdr:rowOff>70358</xdr:rowOff>
    </xdr:to>
    <xdr:cxnSp macro="">
      <xdr:nvCxnSpPr>
        <xdr:cNvPr id="303" name="直線コネクタ 302"/>
        <xdr:cNvCxnSpPr/>
      </xdr:nvCxnSpPr>
      <xdr:spPr>
        <a:xfrm flipV="1">
          <a:off x="6972300" y="529234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101092</xdr:rowOff>
    </xdr:from>
    <xdr:to>
      <xdr:col>55</xdr:col>
      <xdr:colOff>50800</xdr:colOff>
      <xdr:row>31</xdr:row>
      <xdr:rowOff>31242</xdr:rowOff>
    </xdr:to>
    <xdr:sp macro="" textlink="">
      <xdr:nvSpPr>
        <xdr:cNvPr id="313" name="楕円 312"/>
        <xdr:cNvSpPr/>
      </xdr:nvSpPr>
      <xdr:spPr>
        <a:xfrm>
          <a:off x="10426700" y="52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123969</xdr:rowOff>
    </xdr:from>
    <xdr:ext cx="469744" cy="259045"/>
    <xdr:sp macro="" textlink="">
      <xdr:nvSpPr>
        <xdr:cNvPr id="314" name="労働費該当値テキスト"/>
        <xdr:cNvSpPr txBox="1"/>
      </xdr:nvSpPr>
      <xdr:spPr>
        <a:xfrm>
          <a:off x="10528300" y="50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81661</xdr:rowOff>
    </xdr:from>
    <xdr:to>
      <xdr:col>50</xdr:col>
      <xdr:colOff>165100</xdr:colOff>
      <xdr:row>31</xdr:row>
      <xdr:rowOff>11811</xdr:rowOff>
    </xdr:to>
    <xdr:sp macro="" textlink="">
      <xdr:nvSpPr>
        <xdr:cNvPr id="315" name="楕円 314"/>
        <xdr:cNvSpPr/>
      </xdr:nvSpPr>
      <xdr:spPr>
        <a:xfrm>
          <a:off x="9588500" y="5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28338</xdr:rowOff>
    </xdr:from>
    <xdr:ext cx="469744" cy="259045"/>
    <xdr:sp macro="" textlink="">
      <xdr:nvSpPr>
        <xdr:cNvPr id="316" name="テキスト ボックス 315"/>
        <xdr:cNvSpPr txBox="1"/>
      </xdr:nvSpPr>
      <xdr:spPr>
        <a:xfrm>
          <a:off x="9404428" y="50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47371</xdr:rowOff>
    </xdr:from>
    <xdr:to>
      <xdr:col>46</xdr:col>
      <xdr:colOff>38100</xdr:colOff>
      <xdr:row>30</xdr:row>
      <xdr:rowOff>148971</xdr:rowOff>
    </xdr:to>
    <xdr:sp macro="" textlink="">
      <xdr:nvSpPr>
        <xdr:cNvPr id="317" name="楕円 316"/>
        <xdr:cNvSpPr/>
      </xdr:nvSpPr>
      <xdr:spPr>
        <a:xfrm>
          <a:off x="8699500" y="51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165498</xdr:rowOff>
    </xdr:from>
    <xdr:ext cx="469744" cy="259045"/>
    <xdr:sp macro="" textlink="">
      <xdr:nvSpPr>
        <xdr:cNvPr id="318" name="テキスト ボックス 317"/>
        <xdr:cNvSpPr txBox="1"/>
      </xdr:nvSpPr>
      <xdr:spPr>
        <a:xfrm>
          <a:off x="8515428" y="496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98044</xdr:rowOff>
    </xdr:from>
    <xdr:to>
      <xdr:col>41</xdr:col>
      <xdr:colOff>101600</xdr:colOff>
      <xdr:row>31</xdr:row>
      <xdr:rowOff>28194</xdr:rowOff>
    </xdr:to>
    <xdr:sp macro="" textlink="">
      <xdr:nvSpPr>
        <xdr:cNvPr id="319" name="楕円 318"/>
        <xdr:cNvSpPr/>
      </xdr:nvSpPr>
      <xdr:spPr>
        <a:xfrm>
          <a:off x="7810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44721</xdr:rowOff>
    </xdr:from>
    <xdr:ext cx="469744" cy="259045"/>
    <xdr:sp macro="" textlink="">
      <xdr:nvSpPr>
        <xdr:cNvPr id="320" name="テキスト ボックス 319"/>
        <xdr:cNvSpPr txBox="1"/>
      </xdr:nvSpPr>
      <xdr:spPr>
        <a:xfrm>
          <a:off x="7626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19558</xdr:rowOff>
    </xdr:from>
    <xdr:to>
      <xdr:col>36</xdr:col>
      <xdr:colOff>165100</xdr:colOff>
      <xdr:row>31</xdr:row>
      <xdr:rowOff>121158</xdr:rowOff>
    </xdr:to>
    <xdr:sp macro="" textlink="">
      <xdr:nvSpPr>
        <xdr:cNvPr id="321" name="楕円 320"/>
        <xdr:cNvSpPr/>
      </xdr:nvSpPr>
      <xdr:spPr>
        <a:xfrm>
          <a:off x="6921500" y="53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137685</xdr:rowOff>
    </xdr:from>
    <xdr:ext cx="469744" cy="259045"/>
    <xdr:sp macro="" textlink="">
      <xdr:nvSpPr>
        <xdr:cNvPr id="322" name="テキスト ボックス 321"/>
        <xdr:cNvSpPr txBox="1"/>
      </xdr:nvSpPr>
      <xdr:spPr>
        <a:xfrm>
          <a:off x="6737428" y="51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80099</xdr:rowOff>
    </xdr:from>
    <xdr:to>
      <xdr:col>55</xdr:col>
      <xdr:colOff>0</xdr:colOff>
      <xdr:row>53</xdr:row>
      <xdr:rowOff>85484</xdr:rowOff>
    </xdr:to>
    <xdr:cxnSp macro="">
      <xdr:nvCxnSpPr>
        <xdr:cNvPr id="351" name="直線コネクタ 350"/>
        <xdr:cNvCxnSpPr/>
      </xdr:nvCxnSpPr>
      <xdr:spPr>
        <a:xfrm flipV="1">
          <a:off x="9639300" y="9166949"/>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62674</xdr:rowOff>
    </xdr:from>
    <xdr:to>
      <xdr:col>50</xdr:col>
      <xdr:colOff>114300</xdr:colOff>
      <xdr:row>53</xdr:row>
      <xdr:rowOff>85484</xdr:rowOff>
    </xdr:to>
    <xdr:cxnSp macro="">
      <xdr:nvCxnSpPr>
        <xdr:cNvPr id="354" name="直線コネクタ 353"/>
        <xdr:cNvCxnSpPr/>
      </xdr:nvCxnSpPr>
      <xdr:spPr>
        <a:xfrm>
          <a:off x="8750300" y="8806624"/>
          <a:ext cx="889000" cy="3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62674</xdr:rowOff>
    </xdr:from>
    <xdr:to>
      <xdr:col>45</xdr:col>
      <xdr:colOff>177800</xdr:colOff>
      <xdr:row>53</xdr:row>
      <xdr:rowOff>107200</xdr:rowOff>
    </xdr:to>
    <xdr:cxnSp macro="">
      <xdr:nvCxnSpPr>
        <xdr:cNvPr id="357" name="直線コネクタ 356"/>
        <xdr:cNvCxnSpPr/>
      </xdr:nvCxnSpPr>
      <xdr:spPr>
        <a:xfrm flipV="1">
          <a:off x="7861300" y="8806624"/>
          <a:ext cx="889000" cy="3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107200</xdr:rowOff>
    </xdr:from>
    <xdr:to>
      <xdr:col>41</xdr:col>
      <xdr:colOff>50800</xdr:colOff>
      <xdr:row>54</xdr:row>
      <xdr:rowOff>5156</xdr:rowOff>
    </xdr:to>
    <xdr:cxnSp macro="">
      <xdr:nvCxnSpPr>
        <xdr:cNvPr id="360" name="直線コネクタ 359"/>
        <xdr:cNvCxnSpPr/>
      </xdr:nvCxnSpPr>
      <xdr:spPr>
        <a:xfrm flipV="1">
          <a:off x="6972300" y="9194050"/>
          <a:ext cx="889000" cy="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29299</xdr:rowOff>
    </xdr:from>
    <xdr:to>
      <xdr:col>55</xdr:col>
      <xdr:colOff>50800</xdr:colOff>
      <xdr:row>53</xdr:row>
      <xdr:rowOff>130899</xdr:rowOff>
    </xdr:to>
    <xdr:sp macro="" textlink="">
      <xdr:nvSpPr>
        <xdr:cNvPr id="370" name="楕円 369"/>
        <xdr:cNvSpPr/>
      </xdr:nvSpPr>
      <xdr:spPr>
        <a:xfrm>
          <a:off x="10426700" y="91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52176</xdr:rowOff>
    </xdr:from>
    <xdr:ext cx="534377" cy="259045"/>
    <xdr:sp macro="" textlink="">
      <xdr:nvSpPr>
        <xdr:cNvPr id="371" name="農林水産業費該当値テキスト"/>
        <xdr:cNvSpPr txBox="1"/>
      </xdr:nvSpPr>
      <xdr:spPr>
        <a:xfrm>
          <a:off x="10528300" y="89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34684</xdr:rowOff>
    </xdr:from>
    <xdr:to>
      <xdr:col>50</xdr:col>
      <xdr:colOff>165100</xdr:colOff>
      <xdr:row>53</xdr:row>
      <xdr:rowOff>136284</xdr:rowOff>
    </xdr:to>
    <xdr:sp macro="" textlink="">
      <xdr:nvSpPr>
        <xdr:cNvPr id="372" name="楕円 371"/>
        <xdr:cNvSpPr/>
      </xdr:nvSpPr>
      <xdr:spPr>
        <a:xfrm>
          <a:off x="9588500" y="91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152811</xdr:rowOff>
    </xdr:from>
    <xdr:ext cx="534377" cy="259045"/>
    <xdr:sp macro="" textlink="">
      <xdr:nvSpPr>
        <xdr:cNvPr id="373" name="テキスト ボックス 372"/>
        <xdr:cNvSpPr txBox="1"/>
      </xdr:nvSpPr>
      <xdr:spPr>
        <a:xfrm>
          <a:off x="9372111" y="8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11874</xdr:rowOff>
    </xdr:from>
    <xdr:to>
      <xdr:col>46</xdr:col>
      <xdr:colOff>38100</xdr:colOff>
      <xdr:row>51</xdr:row>
      <xdr:rowOff>113474</xdr:rowOff>
    </xdr:to>
    <xdr:sp macro="" textlink="">
      <xdr:nvSpPr>
        <xdr:cNvPr id="374" name="楕円 373"/>
        <xdr:cNvSpPr/>
      </xdr:nvSpPr>
      <xdr:spPr>
        <a:xfrm>
          <a:off x="8699500" y="87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130001</xdr:rowOff>
    </xdr:from>
    <xdr:ext cx="599010" cy="259045"/>
    <xdr:sp macro="" textlink="">
      <xdr:nvSpPr>
        <xdr:cNvPr id="375" name="テキスト ボックス 374"/>
        <xdr:cNvSpPr txBox="1"/>
      </xdr:nvSpPr>
      <xdr:spPr>
        <a:xfrm>
          <a:off x="8450795" y="853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56400</xdr:rowOff>
    </xdr:from>
    <xdr:to>
      <xdr:col>41</xdr:col>
      <xdr:colOff>101600</xdr:colOff>
      <xdr:row>53</xdr:row>
      <xdr:rowOff>158000</xdr:rowOff>
    </xdr:to>
    <xdr:sp macro="" textlink="">
      <xdr:nvSpPr>
        <xdr:cNvPr id="376" name="楕円 375"/>
        <xdr:cNvSpPr/>
      </xdr:nvSpPr>
      <xdr:spPr>
        <a:xfrm>
          <a:off x="7810500" y="9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3077</xdr:rowOff>
    </xdr:from>
    <xdr:ext cx="534377" cy="259045"/>
    <xdr:sp macro="" textlink="">
      <xdr:nvSpPr>
        <xdr:cNvPr id="377" name="テキスト ボックス 376"/>
        <xdr:cNvSpPr txBox="1"/>
      </xdr:nvSpPr>
      <xdr:spPr>
        <a:xfrm>
          <a:off x="7594111" y="89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125806</xdr:rowOff>
    </xdr:from>
    <xdr:to>
      <xdr:col>36</xdr:col>
      <xdr:colOff>165100</xdr:colOff>
      <xdr:row>54</xdr:row>
      <xdr:rowOff>55956</xdr:rowOff>
    </xdr:to>
    <xdr:sp macro="" textlink="">
      <xdr:nvSpPr>
        <xdr:cNvPr id="378" name="楕円 377"/>
        <xdr:cNvSpPr/>
      </xdr:nvSpPr>
      <xdr:spPr>
        <a:xfrm>
          <a:off x="6921500" y="92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72483</xdr:rowOff>
    </xdr:from>
    <xdr:ext cx="534377" cy="259045"/>
    <xdr:sp macro="" textlink="">
      <xdr:nvSpPr>
        <xdr:cNvPr id="379" name="テキスト ボックス 378"/>
        <xdr:cNvSpPr txBox="1"/>
      </xdr:nvSpPr>
      <xdr:spPr>
        <a:xfrm>
          <a:off x="6705111" y="89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50445</xdr:rowOff>
    </xdr:from>
    <xdr:to>
      <xdr:col>55</xdr:col>
      <xdr:colOff>0</xdr:colOff>
      <xdr:row>76</xdr:row>
      <xdr:rowOff>87745</xdr:rowOff>
    </xdr:to>
    <xdr:cxnSp macro="">
      <xdr:nvCxnSpPr>
        <xdr:cNvPr id="408" name="直線コネクタ 407"/>
        <xdr:cNvCxnSpPr/>
      </xdr:nvCxnSpPr>
      <xdr:spPr>
        <a:xfrm>
          <a:off x="9639300" y="13080645"/>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34392</xdr:rowOff>
    </xdr:from>
    <xdr:to>
      <xdr:col>50</xdr:col>
      <xdr:colOff>114300</xdr:colOff>
      <xdr:row>76</xdr:row>
      <xdr:rowOff>50445</xdr:rowOff>
    </xdr:to>
    <xdr:cxnSp macro="">
      <xdr:nvCxnSpPr>
        <xdr:cNvPr id="411" name="直線コネクタ 410"/>
        <xdr:cNvCxnSpPr/>
      </xdr:nvCxnSpPr>
      <xdr:spPr>
        <a:xfrm>
          <a:off x="8750300" y="12893142"/>
          <a:ext cx="889000" cy="1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34392</xdr:rowOff>
    </xdr:from>
    <xdr:to>
      <xdr:col>45</xdr:col>
      <xdr:colOff>177800</xdr:colOff>
      <xdr:row>76</xdr:row>
      <xdr:rowOff>154978</xdr:rowOff>
    </xdr:to>
    <xdr:cxnSp macro="">
      <xdr:nvCxnSpPr>
        <xdr:cNvPr id="414" name="直線コネクタ 413"/>
        <xdr:cNvCxnSpPr/>
      </xdr:nvCxnSpPr>
      <xdr:spPr>
        <a:xfrm flipV="1">
          <a:off x="7861300" y="12893142"/>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136361</xdr:rowOff>
    </xdr:from>
    <xdr:to>
      <xdr:col>41</xdr:col>
      <xdr:colOff>50800</xdr:colOff>
      <xdr:row>76</xdr:row>
      <xdr:rowOff>154978</xdr:rowOff>
    </xdr:to>
    <xdr:cxnSp macro="">
      <xdr:nvCxnSpPr>
        <xdr:cNvPr id="417" name="直線コネクタ 416"/>
        <xdr:cNvCxnSpPr/>
      </xdr:nvCxnSpPr>
      <xdr:spPr>
        <a:xfrm>
          <a:off x="6972300" y="13166561"/>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36945</xdr:rowOff>
    </xdr:from>
    <xdr:to>
      <xdr:col>55</xdr:col>
      <xdr:colOff>50800</xdr:colOff>
      <xdr:row>76</xdr:row>
      <xdr:rowOff>138545</xdr:rowOff>
    </xdr:to>
    <xdr:sp macro="" textlink="">
      <xdr:nvSpPr>
        <xdr:cNvPr id="427" name="楕円 426"/>
        <xdr:cNvSpPr/>
      </xdr:nvSpPr>
      <xdr:spPr>
        <a:xfrm>
          <a:off x="10426700" y="130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59821</xdr:rowOff>
    </xdr:from>
    <xdr:ext cx="534377" cy="259045"/>
    <xdr:sp macro="" textlink="">
      <xdr:nvSpPr>
        <xdr:cNvPr id="428" name="商工費該当値テキスト"/>
        <xdr:cNvSpPr txBox="1"/>
      </xdr:nvSpPr>
      <xdr:spPr>
        <a:xfrm>
          <a:off x="10528300" y="129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171095</xdr:rowOff>
    </xdr:from>
    <xdr:to>
      <xdr:col>50</xdr:col>
      <xdr:colOff>165100</xdr:colOff>
      <xdr:row>76</xdr:row>
      <xdr:rowOff>101245</xdr:rowOff>
    </xdr:to>
    <xdr:sp macro="" textlink="">
      <xdr:nvSpPr>
        <xdr:cNvPr id="429" name="楕円 428"/>
        <xdr:cNvSpPr/>
      </xdr:nvSpPr>
      <xdr:spPr>
        <a:xfrm>
          <a:off x="9588500" y="13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117771</xdr:rowOff>
    </xdr:from>
    <xdr:ext cx="534377" cy="259045"/>
    <xdr:sp macro="" textlink="">
      <xdr:nvSpPr>
        <xdr:cNvPr id="430" name="テキスト ボックス 429"/>
        <xdr:cNvSpPr txBox="1"/>
      </xdr:nvSpPr>
      <xdr:spPr>
        <a:xfrm>
          <a:off x="9372111" y="128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155042</xdr:rowOff>
    </xdr:from>
    <xdr:to>
      <xdr:col>46</xdr:col>
      <xdr:colOff>38100</xdr:colOff>
      <xdr:row>75</xdr:row>
      <xdr:rowOff>85192</xdr:rowOff>
    </xdr:to>
    <xdr:sp macro="" textlink="">
      <xdr:nvSpPr>
        <xdr:cNvPr id="431" name="楕円 430"/>
        <xdr:cNvSpPr/>
      </xdr:nvSpPr>
      <xdr:spPr>
        <a:xfrm>
          <a:off x="86995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101719</xdr:rowOff>
    </xdr:from>
    <xdr:ext cx="534377" cy="259045"/>
    <xdr:sp macro="" textlink="">
      <xdr:nvSpPr>
        <xdr:cNvPr id="432" name="テキスト ボックス 431"/>
        <xdr:cNvSpPr txBox="1"/>
      </xdr:nvSpPr>
      <xdr:spPr>
        <a:xfrm>
          <a:off x="8483111"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104178</xdr:rowOff>
    </xdr:from>
    <xdr:to>
      <xdr:col>41</xdr:col>
      <xdr:colOff>101600</xdr:colOff>
      <xdr:row>77</xdr:row>
      <xdr:rowOff>34328</xdr:rowOff>
    </xdr:to>
    <xdr:sp macro="" textlink="">
      <xdr:nvSpPr>
        <xdr:cNvPr id="433" name="楕円 432"/>
        <xdr:cNvSpPr/>
      </xdr:nvSpPr>
      <xdr:spPr>
        <a:xfrm>
          <a:off x="7810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50855</xdr:rowOff>
    </xdr:from>
    <xdr:ext cx="534377" cy="259045"/>
    <xdr:sp macro="" textlink="">
      <xdr:nvSpPr>
        <xdr:cNvPr id="434" name="テキスト ボックス 433"/>
        <xdr:cNvSpPr txBox="1"/>
      </xdr:nvSpPr>
      <xdr:spPr>
        <a:xfrm>
          <a:off x="7594111" y="12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85561</xdr:rowOff>
    </xdr:from>
    <xdr:to>
      <xdr:col>36</xdr:col>
      <xdr:colOff>165100</xdr:colOff>
      <xdr:row>77</xdr:row>
      <xdr:rowOff>15711</xdr:rowOff>
    </xdr:to>
    <xdr:sp macro="" textlink="">
      <xdr:nvSpPr>
        <xdr:cNvPr id="435" name="楕円 434"/>
        <xdr:cNvSpPr/>
      </xdr:nvSpPr>
      <xdr:spPr>
        <a:xfrm>
          <a:off x="6921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32237</xdr:rowOff>
    </xdr:from>
    <xdr:ext cx="534377" cy="259045"/>
    <xdr:sp macro="" textlink="">
      <xdr:nvSpPr>
        <xdr:cNvPr id="436" name="テキスト ボックス 435"/>
        <xdr:cNvSpPr txBox="1"/>
      </xdr:nvSpPr>
      <xdr:spPr>
        <a:xfrm>
          <a:off x="6705111" y="128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142970</xdr:rowOff>
    </xdr:from>
    <xdr:to>
      <xdr:col>55</xdr:col>
      <xdr:colOff>0</xdr:colOff>
      <xdr:row>96</xdr:row>
      <xdr:rowOff>89357</xdr:rowOff>
    </xdr:to>
    <xdr:cxnSp macro="">
      <xdr:nvCxnSpPr>
        <xdr:cNvPr id="463" name="直線コネクタ 462"/>
        <xdr:cNvCxnSpPr/>
      </xdr:nvCxnSpPr>
      <xdr:spPr>
        <a:xfrm flipV="1">
          <a:off x="9639300" y="16430720"/>
          <a:ext cx="838200" cy="1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156366</xdr:rowOff>
    </xdr:from>
    <xdr:to>
      <xdr:col>50</xdr:col>
      <xdr:colOff>114300</xdr:colOff>
      <xdr:row>96</xdr:row>
      <xdr:rowOff>89357</xdr:rowOff>
    </xdr:to>
    <xdr:cxnSp macro="">
      <xdr:nvCxnSpPr>
        <xdr:cNvPr id="466" name="直線コネクタ 465"/>
        <xdr:cNvCxnSpPr/>
      </xdr:nvCxnSpPr>
      <xdr:spPr>
        <a:xfrm>
          <a:off x="8750300" y="16444116"/>
          <a:ext cx="889000" cy="10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156366</xdr:rowOff>
    </xdr:from>
    <xdr:to>
      <xdr:col>45</xdr:col>
      <xdr:colOff>177800</xdr:colOff>
      <xdr:row>96</xdr:row>
      <xdr:rowOff>28400</xdr:rowOff>
    </xdr:to>
    <xdr:cxnSp macro="">
      <xdr:nvCxnSpPr>
        <xdr:cNvPr id="469" name="直線コネクタ 468"/>
        <xdr:cNvCxnSpPr/>
      </xdr:nvCxnSpPr>
      <xdr:spPr>
        <a:xfrm flipV="1">
          <a:off x="7861300" y="16444116"/>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28400</xdr:rowOff>
    </xdr:from>
    <xdr:to>
      <xdr:col>41</xdr:col>
      <xdr:colOff>50800</xdr:colOff>
      <xdr:row>96</xdr:row>
      <xdr:rowOff>63160</xdr:rowOff>
    </xdr:to>
    <xdr:cxnSp macro="">
      <xdr:nvCxnSpPr>
        <xdr:cNvPr id="472" name="直線コネクタ 471"/>
        <xdr:cNvCxnSpPr/>
      </xdr:nvCxnSpPr>
      <xdr:spPr>
        <a:xfrm flipV="1">
          <a:off x="6972300" y="16487600"/>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92170</xdr:rowOff>
    </xdr:from>
    <xdr:to>
      <xdr:col>55</xdr:col>
      <xdr:colOff>50800</xdr:colOff>
      <xdr:row>96</xdr:row>
      <xdr:rowOff>22320</xdr:rowOff>
    </xdr:to>
    <xdr:sp macro="" textlink="">
      <xdr:nvSpPr>
        <xdr:cNvPr id="482" name="楕円 481"/>
        <xdr:cNvSpPr/>
      </xdr:nvSpPr>
      <xdr:spPr>
        <a:xfrm>
          <a:off x="10426700" y="163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115047</xdr:rowOff>
    </xdr:from>
    <xdr:ext cx="599010" cy="259045"/>
    <xdr:sp macro="" textlink="">
      <xdr:nvSpPr>
        <xdr:cNvPr id="483" name="土木費該当値テキスト"/>
        <xdr:cNvSpPr txBox="1"/>
      </xdr:nvSpPr>
      <xdr:spPr>
        <a:xfrm>
          <a:off x="10528300" y="162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38557</xdr:rowOff>
    </xdr:from>
    <xdr:to>
      <xdr:col>50</xdr:col>
      <xdr:colOff>165100</xdr:colOff>
      <xdr:row>96</xdr:row>
      <xdr:rowOff>140157</xdr:rowOff>
    </xdr:to>
    <xdr:sp macro="" textlink="">
      <xdr:nvSpPr>
        <xdr:cNvPr id="484" name="楕円 483"/>
        <xdr:cNvSpPr/>
      </xdr:nvSpPr>
      <xdr:spPr>
        <a:xfrm>
          <a:off x="9588500" y="164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156684</xdr:rowOff>
    </xdr:from>
    <xdr:ext cx="534377" cy="259045"/>
    <xdr:sp macro="" textlink="">
      <xdr:nvSpPr>
        <xdr:cNvPr id="485" name="テキスト ボックス 484"/>
        <xdr:cNvSpPr txBox="1"/>
      </xdr:nvSpPr>
      <xdr:spPr>
        <a:xfrm>
          <a:off x="9372111" y="162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105566</xdr:rowOff>
    </xdr:from>
    <xdr:to>
      <xdr:col>46</xdr:col>
      <xdr:colOff>38100</xdr:colOff>
      <xdr:row>96</xdr:row>
      <xdr:rowOff>35716</xdr:rowOff>
    </xdr:to>
    <xdr:sp macro="" textlink="">
      <xdr:nvSpPr>
        <xdr:cNvPr id="486" name="楕円 485"/>
        <xdr:cNvSpPr/>
      </xdr:nvSpPr>
      <xdr:spPr>
        <a:xfrm>
          <a:off x="8699500" y="163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52243</xdr:rowOff>
    </xdr:from>
    <xdr:ext cx="599010" cy="259045"/>
    <xdr:sp macro="" textlink="">
      <xdr:nvSpPr>
        <xdr:cNvPr id="487" name="テキスト ボックス 486"/>
        <xdr:cNvSpPr txBox="1"/>
      </xdr:nvSpPr>
      <xdr:spPr>
        <a:xfrm>
          <a:off x="8450795" y="161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149050</xdr:rowOff>
    </xdr:from>
    <xdr:to>
      <xdr:col>41</xdr:col>
      <xdr:colOff>101600</xdr:colOff>
      <xdr:row>96</xdr:row>
      <xdr:rowOff>79200</xdr:rowOff>
    </xdr:to>
    <xdr:sp macro="" textlink="">
      <xdr:nvSpPr>
        <xdr:cNvPr id="488" name="楕円 487"/>
        <xdr:cNvSpPr/>
      </xdr:nvSpPr>
      <xdr:spPr>
        <a:xfrm>
          <a:off x="7810500" y="164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95727</xdr:rowOff>
    </xdr:from>
    <xdr:ext cx="534377" cy="259045"/>
    <xdr:sp macro="" textlink="">
      <xdr:nvSpPr>
        <xdr:cNvPr id="489" name="テキスト ボックス 488"/>
        <xdr:cNvSpPr txBox="1"/>
      </xdr:nvSpPr>
      <xdr:spPr>
        <a:xfrm>
          <a:off x="7594111" y="162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12360</xdr:rowOff>
    </xdr:from>
    <xdr:to>
      <xdr:col>36</xdr:col>
      <xdr:colOff>165100</xdr:colOff>
      <xdr:row>96</xdr:row>
      <xdr:rowOff>113960</xdr:rowOff>
    </xdr:to>
    <xdr:sp macro="" textlink="">
      <xdr:nvSpPr>
        <xdr:cNvPr id="490" name="楕円 489"/>
        <xdr:cNvSpPr/>
      </xdr:nvSpPr>
      <xdr:spPr>
        <a:xfrm>
          <a:off x="6921500" y="164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130487</xdr:rowOff>
    </xdr:from>
    <xdr:ext cx="534377" cy="259045"/>
    <xdr:sp macro="" textlink="">
      <xdr:nvSpPr>
        <xdr:cNvPr id="491" name="テキスト ボックス 490"/>
        <xdr:cNvSpPr txBox="1"/>
      </xdr:nvSpPr>
      <xdr:spPr>
        <a:xfrm>
          <a:off x="6705111" y="16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67952</xdr:rowOff>
    </xdr:from>
    <xdr:to>
      <xdr:col>85</xdr:col>
      <xdr:colOff>127000</xdr:colOff>
      <xdr:row>35</xdr:row>
      <xdr:rowOff>140473</xdr:rowOff>
    </xdr:to>
    <xdr:cxnSp macro="">
      <xdr:nvCxnSpPr>
        <xdr:cNvPr id="522" name="直線コネクタ 521"/>
        <xdr:cNvCxnSpPr/>
      </xdr:nvCxnSpPr>
      <xdr:spPr>
        <a:xfrm>
          <a:off x="15481300" y="5897252"/>
          <a:ext cx="838200" cy="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67952</xdr:rowOff>
    </xdr:from>
    <xdr:to>
      <xdr:col>81</xdr:col>
      <xdr:colOff>50800</xdr:colOff>
      <xdr:row>34</xdr:row>
      <xdr:rowOff>132983</xdr:rowOff>
    </xdr:to>
    <xdr:cxnSp macro="">
      <xdr:nvCxnSpPr>
        <xdr:cNvPr id="525" name="直線コネクタ 524"/>
        <xdr:cNvCxnSpPr/>
      </xdr:nvCxnSpPr>
      <xdr:spPr>
        <a:xfrm flipV="1">
          <a:off x="14592300" y="5897252"/>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132983</xdr:rowOff>
    </xdr:from>
    <xdr:to>
      <xdr:col>76</xdr:col>
      <xdr:colOff>114300</xdr:colOff>
      <xdr:row>37</xdr:row>
      <xdr:rowOff>81831</xdr:rowOff>
    </xdr:to>
    <xdr:cxnSp macro="">
      <xdr:nvCxnSpPr>
        <xdr:cNvPr id="528" name="直線コネクタ 527"/>
        <xdr:cNvCxnSpPr/>
      </xdr:nvCxnSpPr>
      <xdr:spPr>
        <a:xfrm flipV="1">
          <a:off x="13703300" y="5962283"/>
          <a:ext cx="889000" cy="4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81831</xdr:rowOff>
    </xdr:from>
    <xdr:to>
      <xdr:col>71</xdr:col>
      <xdr:colOff>177800</xdr:colOff>
      <xdr:row>37</xdr:row>
      <xdr:rowOff>87002</xdr:rowOff>
    </xdr:to>
    <xdr:cxnSp macro="">
      <xdr:nvCxnSpPr>
        <xdr:cNvPr id="531" name="直線コネクタ 530"/>
        <xdr:cNvCxnSpPr/>
      </xdr:nvCxnSpPr>
      <xdr:spPr>
        <a:xfrm flipV="1">
          <a:off x="12814300" y="642548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89673</xdr:rowOff>
    </xdr:from>
    <xdr:to>
      <xdr:col>85</xdr:col>
      <xdr:colOff>177800</xdr:colOff>
      <xdr:row>36</xdr:row>
      <xdr:rowOff>19823</xdr:rowOff>
    </xdr:to>
    <xdr:sp macro="" textlink="">
      <xdr:nvSpPr>
        <xdr:cNvPr id="541" name="楕円 540"/>
        <xdr:cNvSpPr/>
      </xdr:nvSpPr>
      <xdr:spPr>
        <a:xfrm>
          <a:off x="16268700" y="60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112550</xdr:rowOff>
    </xdr:from>
    <xdr:ext cx="534377" cy="259045"/>
    <xdr:sp macro="" textlink="">
      <xdr:nvSpPr>
        <xdr:cNvPr id="542" name="消防費該当値テキスト"/>
        <xdr:cNvSpPr txBox="1"/>
      </xdr:nvSpPr>
      <xdr:spPr>
        <a:xfrm>
          <a:off x="16370300" y="59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17152</xdr:rowOff>
    </xdr:from>
    <xdr:to>
      <xdr:col>81</xdr:col>
      <xdr:colOff>101600</xdr:colOff>
      <xdr:row>34</xdr:row>
      <xdr:rowOff>118752</xdr:rowOff>
    </xdr:to>
    <xdr:sp macro="" textlink="">
      <xdr:nvSpPr>
        <xdr:cNvPr id="543" name="楕円 542"/>
        <xdr:cNvSpPr/>
      </xdr:nvSpPr>
      <xdr:spPr>
        <a:xfrm>
          <a:off x="15430500" y="5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135279</xdr:rowOff>
    </xdr:from>
    <xdr:ext cx="534377" cy="259045"/>
    <xdr:sp macro="" textlink="">
      <xdr:nvSpPr>
        <xdr:cNvPr id="544" name="テキスト ボックス 543"/>
        <xdr:cNvSpPr txBox="1"/>
      </xdr:nvSpPr>
      <xdr:spPr>
        <a:xfrm>
          <a:off x="15214111" y="56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82183</xdr:rowOff>
    </xdr:from>
    <xdr:to>
      <xdr:col>76</xdr:col>
      <xdr:colOff>165100</xdr:colOff>
      <xdr:row>35</xdr:row>
      <xdr:rowOff>12333</xdr:rowOff>
    </xdr:to>
    <xdr:sp macro="" textlink="">
      <xdr:nvSpPr>
        <xdr:cNvPr id="545" name="楕円 544"/>
        <xdr:cNvSpPr/>
      </xdr:nvSpPr>
      <xdr:spPr>
        <a:xfrm>
          <a:off x="14541500" y="59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28860</xdr:rowOff>
    </xdr:from>
    <xdr:ext cx="534377" cy="259045"/>
    <xdr:sp macro="" textlink="">
      <xdr:nvSpPr>
        <xdr:cNvPr id="546" name="テキスト ボックス 545"/>
        <xdr:cNvSpPr txBox="1"/>
      </xdr:nvSpPr>
      <xdr:spPr>
        <a:xfrm>
          <a:off x="14325111" y="56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31031</xdr:rowOff>
    </xdr:from>
    <xdr:to>
      <xdr:col>72</xdr:col>
      <xdr:colOff>38100</xdr:colOff>
      <xdr:row>37</xdr:row>
      <xdr:rowOff>132631</xdr:rowOff>
    </xdr:to>
    <xdr:sp macro="" textlink="">
      <xdr:nvSpPr>
        <xdr:cNvPr id="547" name="楕円 546"/>
        <xdr:cNvSpPr/>
      </xdr:nvSpPr>
      <xdr:spPr>
        <a:xfrm>
          <a:off x="13652500" y="63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149158</xdr:rowOff>
    </xdr:from>
    <xdr:ext cx="534377" cy="259045"/>
    <xdr:sp macro="" textlink="">
      <xdr:nvSpPr>
        <xdr:cNvPr id="548" name="テキスト ボックス 547"/>
        <xdr:cNvSpPr txBox="1"/>
      </xdr:nvSpPr>
      <xdr:spPr>
        <a:xfrm>
          <a:off x="13436111" y="61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36202</xdr:rowOff>
    </xdr:from>
    <xdr:to>
      <xdr:col>67</xdr:col>
      <xdr:colOff>101600</xdr:colOff>
      <xdr:row>37</xdr:row>
      <xdr:rowOff>137802</xdr:rowOff>
    </xdr:to>
    <xdr:sp macro="" textlink="">
      <xdr:nvSpPr>
        <xdr:cNvPr id="549" name="楕円 548"/>
        <xdr:cNvSpPr/>
      </xdr:nvSpPr>
      <xdr:spPr>
        <a:xfrm>
          <a:off x="12763500" y="63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154329</xdr:rowOff>
    </xdr:from>
    <xdr:ext cx="534377" cy="259045"/>
    <xdr:sp macro="" textlink="">
      <xdr:nvSpPr>
        <xdr:cNvPr id="550" name="テキスト ボックス 549"/>
        <xdr:cNvSpPr txBox="1"/>
      </xdr:nvSpPr>
      <xdr:spPr>
        <a:xfrm>
          <a:off x="12547111" y="61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96388</xdr:rowOff>
    </xdr:from>
    <xdr:to>
      <xdr:col>85</xdr:col>
      <xdr:colOff>127000</xdr:colOff>
      <xdr:row>57</xdr:row>
      <xdr:rowOff>42427</xdr:rowOff>
    </xdr:to>
    <xdr:cxnSp macro="">
      <xdr:nvCxnSpPr>
        <xdr:cNvPr id="579" name="直線コネクタ 578"/>
        <xdr:cNvCxnSpPr/>
      </xdr:nvCxnSpPr>
      <xdr:spPr>
        <a:xfrm flipV="1">
          <a:off x="15481300" y="9697588"/>
          <a:ext cx="8382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42427</xdr:rowOff>
    </xdr:from>
    <xdr:to>
      <xdr:col>81</xdr:col>
      <xdr:colOff>50800</xdr:colOff>
      <xdr:row>57</xdr:row>
      <xdr:rowOff>60383</xdr:rowOff>
    </xdr:to>
    <xdr:cxnSp macro="">
      <xdr:nvCxnSpPr>
        <xdr:cNvPr id="582" name="直線コネクタ 581"/>
        <xdr:cNvCxnSpPr/>
      </xdr:nvCxnSpPr>
      <xdr:spPr>
        <a:xfrm flipV="1">
          <a:off x="14592300" y="9815077"/>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60383</xdr:rowOff>
    </xdr:from>
    <xdr:to>
      <xdr:col>76</xdr:col>
      <xdr:colOff>114300</xdr:colOff>
      <xdr:row>57</xdr:row>
      <xdr:rowOff>94209</xdr:rowOff>
    </xdr:to>
    <xdr:cxnSp macro="">
      <xdr:nvCxnSpPr>
        <xdr:cNvPr id="585" name="直線コネクタ 584"/>
        <xdr:cNvCxnSpPr/>
      </xdr:nvCxnSpPr>
      <xdr:spPr>
        <a:xfrm flipV="1">
          <a:off x="13703300" y="9833033"/>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94209</xdr:rowOff>
    </xdr:from>
    <xdr:to>
      <xdr:col>71</xdr:col>
      <xdr:colOff>177800</xdr:colOff>
      <xdr:row>57</xdr:row>
      <xdr:rowOff>152155</xdr:rowOff>
    </xdr:to>
    <xdr:cxnSp macro="">
      <xdr:nvCxnSpPr>
        <xdr:cNvPr id="588" name="直線コネクタ 587"/>
        <xdr:cNvCxnSpPr/>
      </xdr:nvCxnSpPr>
      <xdr:spPr>
        <a:xfrm flipV="1">
          <a:off x="12814300" y="9866859"/>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45588</xdr:rowOff>
    </xdr:from>
    <xdr:to>
      <xdr:col>85</xdr:col>
      <xdr:colOff>177800</xdr:colOff>
      <xdr:row>56</xdr:row>
      <xdr:rowOff>147188</xdr:rowOff>
    </xdr:to>
    <xdr:sp macro="" textlink="">
      <xdr:nvSpPr>
        <xdr:cNvPr id="598" name="楕円 597"/>
        <xdr:cNvSpPr/>
      </xdr:nvSpPr>
      <xdr:spPr>
        <a:xfrm>
          <a:off x="16268700" y="96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68465</xdr:rowOff>
    </xdr:from>
    <xdr:ext cx="599010" cy="259045"/>
    <xdr:sp macro="" textlink="">
      <xdr:nvSpPr>
        <xdr:cNvPr id="599" name="教育費該当値テキスト"/>
        <xdr:cNvSpPr txBox="1"/>
      </xdr:nvSpPr>
      <xdr:spPr>
        <a:xfrm>
          <a:off x="16370300" y="949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163077</xdr:rowOff>
    </xdr:from>
    <xdr:to>
      <xdr:col>81</xdr:col>
      <xdr:colOff>101600</xdr:colOff>
      <xdr:row>57</xdr:row>
      <xdr:rowOff>93227</xdr:rowOff>
    </xdr:to>
    <xdr:sp macro="" textlink="">
      <xdr:nvSpPr>
        <xdr:cNvPr id="600" name="楕円 599"/>
        <xdr:cNvSpPr/>
      </xdr:nvSpPr>
      <xdr:spPr>
        <a:xfrm>
          <a:off x="15430500" y="97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109754</xdr:rowOff>
    </xdr:from>
    <xdr:ext cx="534377" cy="259045"/>
    <xdr:sp macro="" textlink="">
      <xdr:nvSpPr>
        <xdr:cNvPr id="601" name="テキスト ボックス 600"/>
        <xdr:cNvSpPr txBox="1"/>
      </xdr:nvSpPr>
      <xdr:spPr>
        <a:xfrm>
          <a:off x="15214111" y="95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9583</xdr:rowOff>
    </xdr:from>
    <xdr:to>
      <xdr:col>76</xdr:col>
      <xdr:colOff>165100</xdr:colOff>
      <xdr:row>57</xdr:row>
      <xdr:rowOff>111183</xdr:rowOff>
    </xdr:to>
    <xdr:sp macro="" textlink="">
      <xdr:nvSpPr>
        <xdr:cNvPr id="602" name="楕円 601"/>
        <xdr:cNvSpPr/>
      </xdr:nvSpPr>
      <xdr:spPr>
        <a:xfrm>
          <a:off x="14541500" y="97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127710</xdr:rowOff>
    </xdr:from>
    <xdr:ext cx="534377" cy="259045"/>
    <xdr:sp macro="" textlink="">
      <xdr:nvSpPr>
        <xdr:cNvPr id="603" name="テキスト ボックス 602"/>
        <xdr:cNvSpPr txBox="1"/>
      </xdr:nvSpPr>
      <xdr:spPr>
        <a:xfrm>
          <a:off x="14325111" y="95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43409</xdr:rowOff>
    </xdr:from>
    <xdr:to>
      <xdr:col>72</xdr:col>
      <xdr:colOff>38100</xdr:colOff>
      <xdr:row>57</xdr:row>
      <xdr:rowOff>145009</xdr:rowOff>
    </xdr:to>
    <xdr:sp macro="" textlink="">
      <xdr:nvSpPr>
        <xdr:cNvPr id="604" name="楕円 603"/>
        <xdr:cNvSpPr/>
      </xdr:nvSpPr>
      <xdr:spPr>
        <a:xfrm>
          <a:off x="13652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161536</xdr:rowOff>
    </xdr:from>
    <xdr:ext cx="534377" cy="259045"/>
    <xdr:sp macro="" textlink="">
      <xdr:nvSpPr>
        <xdr:cNvPr id="605" name="テキスト ボックス 604"/>
        <xdr:cNvSpPr txBox="1"/>
      </xdr:nvSpPr>
      <xdr:spPr>
        <a:xfrm>
          <a:off x="13436111" y="95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101355</xdr:rowOff>
    </xdr:from>
    <xdr:to>
      <xdr:col>67</xdr:col>
      <xdr:colOff>101600</xdr:colOff>
      <xdr:row>58</xdr:row>
      <xdr:rowOff>31505</xdr:rowOff>
    </xdr:to>
    <xdr:sp macro="" textlink="">
      <xdr:nvSpPr>
        <xdr:cNvPr id="606" name="楕円 605"/>
        <xdr:cNvSpPr/>
      </xdr:nvSpPr>
      <xdr:spPr>
        <a:xfrm>
          <a:off x="12763500" y="98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48032</xdr:rowOff>
    </xdr:from>
    <xdr:ext cx="534377" cy="259045"/>
    <xdr:sp macro="" textlink="">
      <xdr:nvSpPr>
        <xdr:cNvPr id="607" name="テキスト ボックス 606"/>
        <xdr:cNvSpPr txBox="1"/>
      </xdr:nvSpPr>
      <xdr:spPr>
        <a:xfrm>
          <a:off x="12547111" y="96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80099</xdr:rowOff>
    </xdr:from>
    <xdr:to>
      <xdr:col>85</xdr:col>
      <xdr:colOff>127000</xdr:colOff>
      <xdr:row>78</xdr:row>
      <xdr:rowOff>132499</xdr:rowOff>
    </xdr:to>
    <xdr:cxnSp macro="">
      <xdr:nvCxnSpPr>
        <xdr:cNvPr id="636" name="直線コネクタ 635"/>
        <xdr:cNvCxnSpPr/>
      </xdr:nvCxnSpPr>
      <xdr:spPr>
        <a:xfrm>
          <a:off x="15481300" y="13453199"/>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80099</xdr:rowOff>
    </xdr:from>
    <xdr:to>
      <xdr:col>81</xdr:col>
      <xdr:colOff>50800</xdr:colOff>
      <xdr:row>79</xdr:row>
      <xdr:rowOff>13996</xdr:rowOff>
    </xdr:to>
    <xdr:cxnSp macro="">
      <xdr:nvCxnSpPr>
        <xdr:cNvPr id="639" name="直線コネクタ 638"/>
        <xdr:cNvCxnSpPr/>
      </xdr:nvCxnSpPr>
      <xdr:spPr>
        <a:xfrm flipV="1">
          <a:off x="14592300" y="13453199"/>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65582</xdr:rowOff>
    </xdr:from>
    <xdr:to>
      <xdr:col>76</xdr:col>
      <xdr:colOff>114300</xdr:colOff>
      <xdr:row>79</xdr:row>
      <xdr:rowOff>13996</xdr:rowOff>
    </xdr:to>
    <xdr:cxnSp macro="">
      <xdr:nvCxnSpPr>
        <xdr:cNvPr id="642" name="直線コネクタ 641"/>
        <xdr:cNvCxnSpPr/>
      </xdr:nvCxnSpPr>
      <xdr:spPr>
        <a:xfrm>
          <a:off x="13703300" y="13438682"/>
          <a:ext cx="8890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65582</xdr:rowOff>
    </xdr:from>
    <xdr:to>
      <xdr:col>71</xdr:col>
      <xdr:colOff>177800</xdr:colOff>
      <xdr:row>78</xdr:row>
      <xdr:rowOff>168656</xdr:rowOff>
    </xdr:to>
    <xdr:cxnSp macro="">
      <xdr:nvCxnSpPr>
        <xdr:cNvPr id="645" name="直線コネクタ 644"/>
        <xdr:cNvCxnSpPr/>
      </xdr:nvCxnSpPr>
      <xdr:spPr>
        <a:xfrm flipV="1">
          <a:off x="12814300" y="13438682"/>
          <a:ext cx="889000" cy="10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81699</xdr:rowOff>
    </xdr:from>
    <xdr:to>
      <xdr:col>85</xdr:col>
      <xdr:colOff>177800</xdr:colOff>
      <xdr:row>79</xdr:row>
      <xdr:rowOff>11849</xdr:rowOff>
    </xdr:to>
    <xdr:sp macro="" textlink="">
      <xdr:nvSpPr>
        <xdr:cNvPr id="655" name="楕円 654"/>
        <xdr:cNvSpPr/>
      </xdr:nvSpPr>
      <xdr:spPr>
        <a:xfrm>
          <a:off x="162687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41076</xdr:rowOff>
    </xdr:from>
    <xdr:ext cx="469744" cy="259045"/>
    <xdr:sp macro="" textlink="">
      <xdr:nvSpPr>
        <xdr:cNvPr id="656" name="災害復旧費該当値テキスト"/>
        <xdr:cNvSpPr txBox="1"/>
      </xdr:nvSpPr>
      <xdr:spPr>
        <a:xfrm>
          <a:off x="16370300" y="132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29299</xdr:rowOff>
    </xdr:from>
    <xdr:to>
      <xdr:col>81</xdr:col>
      <xdr:colOff>101600</xdr:colOff>
      <xdr:row>78</xdr:row>
      <xdr:rowOff>130899</xdr:rowOff>
    </xdr:to>
    <xdr:sp macro="" textlink="">
      <xdr:nvSpPr>
        <xdr:cNvPr id="657" name="楕円 656"/>
        <xdr:cNvSpPr/>
      </xdr:nvSpPr>
      <xdr:spPr>
        <a:xfrm>
          <a:off x="15430500" y="134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147426</xdr:rowOff>
    </xdr:from>
    <xdr:ext cx="534377" cy="259045"/>
    <xdr:sp macro="" textlink="">
      <xdr:nvSpPr>
        <xdr:cNvPr id="658" name="テキスト ボックス 657"/>
        <xdr:cNvSpPr txBox="1"/>
      </xdr:nvSpPr>
      <xdr:spPr>
        <a:xfrm>
          <a:off x="15214111" y="131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134646</xdr:rowOff>
    </xdr:from>
    <xdr:to>
      <xdr:col>76</xdr:col>
      <xdr:colOff>165100</xdr:colOff>
      <xdr:row>79</xdr:row>
      <xdr:rowOff>64796</xdr:rowOff>
    </xdr:to>
    <xdr:sp macro="" textlink="">
      <xdr:nvSpPr>
        <xdr:cNvPr id="659" name="楕円 658"/>
        <xdr:cNvSpPr/>
      </xdr:nvSpPr>
      <xdr:spPr>
        <a:xfrm>
          <a:off x="14541500" y="135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81323</xdr:rowOff>
    </xdr:from>
    <xdr:ext cx="469744" cy="259045"/>
    <xdr:sp macro="" textlink="">
      <xdr:nvSpPr>
        <xdr:cNvPr id="660" name="テキスト ボックス 659"/>
        <xdr:cNvSpPr txBox="1"/>
      </xdr:nvSpPr>
      <xdr:spPr>
        <a:xfrm>
          <a:off x="14357428" y="132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14782</xdr:rowOff>
    </xdr:from>
    <xdr:to>
      <xdr:col>72</xdr:col>
      <xdr:colOff>38100</xdr:colOff>
      <xdr:row>78</xdr:row>
      <xdr:rowOff>116382</xdr:rowOff>
    </xdr:to>
    <xdr:sp macro="" textlink="">
      <xdr:nvSpPr>
        <xdr:cNvPr id="661" name="楕円 660"/>
        <xdr:cNvSpPr/>
      </xdr:nvSpPr>
      <xdr:spPr>
        <a:xfrm>
          <a:off x="13652500" y="133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132909</xdr:rowOff>
    </xdr:from>
    <xdr:ext cx="534377" cy="259045"/>
    <xdr:sp macro="" textlink="">
      <xdr:nvSpPr>
        <xdr:cNvPr id="662" name="テキスト ボックス 661"/>
        <xdr:cNvSpPr txBox="1"/>
      </xdr:nvSpPr>
      <xdr:spPr>
        <a:xfrm>
          <a:off x="13436111" y="13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117856</xdr:rowOff>
    </xdr:from>
    <xdr:to>
      <xdr:col>67</xdr:col>
      <xdr:colOff>101600</xdr:colOff>
      <xdr:row>79</xdr:row>
      <xdr:rowOff>48006</xdr:rowOff>
    </xdr:to>
    <xdr:sp macro="" textlink="">
      <xdr:nvSpPr>
        <xdr:cNvPr id="663" name="楕円 662"/>
        <xdr:cNvSpPr/>
      </xdr:nvSpPr>
      <xdr:spPr>
        <a:xfrm>
          <a:off x="12763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64533</xdr:rowOff>
    </xdr:from>
    <xdr:ext cx="469744" cy="259045"/>
    <xdr:sp macro="" textlink="">
      <xdr:nvSpPr>
        <xdr:cNvPr id="664" name="テキスト ボックス 663"/>
        <xdr:cNvSpPr txBox="1"/>
      </xdr:nvSpPr>
      <xdr:spPr>
        <a:xfrm>
          <a:off x="12579428" y="1326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22337</xdr:rowOff>
    </xdr:from>
    <xdr:to>
      <xdr:col>85</xdr:col>
      <xdr:colOff>127000</xdr:colOff>
      <xdr:row>91</xdr:row>
      <xdr:rowOff>156060</xdr:rowOff>
    </xdr:to>
    <xdr:cxnSp macro="">
      <xdr:nvCxnSpPr>
        <xdr:cNvPr id="693" name="直線コネクタ 692"/>
        <xdr:cNvCxnSpPr/>
      </xdr:nvCxnSpPr>
      <xdr:spPr>
        <a:xfrm>
          <a:off x="15481300" y="15624287"/>
          <a:ext cx="8382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96715</xdr:rowOff>
    </xdr:from>
    <xdr:to>
      <xdr:col>81</xdr:col>
      <xdr:colOff>50800</xdr:colOff>
      <xdr:row>91</xdr:row>
      <xdr:rowOff>22337</xdr:rowOff>
    </xdr:to>
    <xdr:cxnSp macro="">
      <xdr:nvCxnSpPr>
        <xdr:cNvPr id="696" name="直線コネクタ 695"/>
        <xdr:cNvCxnSpPr/>
      </xdr:nvCxnSpPr>
      <xdr:spPr>
        <a:xfrm>
          <a:off x="14592300" y="15527215"/>
          <a:ext cx="8890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96715</xdr:rowOff>
    </xdr:from>
    <xdr:to>
      <xdr:col>76</xdr:col>
      <xdr:colOff>114300</xdr:colOff>
      <xdr:row>90</xdr:row>
      <xdr:rowOff>100944</xdr:rowOff>
    </xdr:to>
    <xdr:cxnSp macro="">
      <xdr:nvCxnSpPr>
        <xdr:cNvPr id="699" name="直線コネクタ 698"/>
        <xdr:cNvCxnSpPr/>
      </xdr:nvCxnSpPr>
      <xdr:spPr>
        <a:xfrm flipV="1">
          <a:off x="13703300" y="1552721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63545</xdr:rowOff>
    </xdr:from>
    <xdr:to>
      <xdr:col>71</xdr:col>
      <xdr:colOff>177800</xdr:colOff>
      <xdr:row>90</xdr:row>
      <xdr:rowOff>100944</xdr:rowOff>
    </xdr:to>
    <xdr:cxnSp macro="">
      <xdr:nvCxnSpPr>
        <xdr:cNvPr id="702" name="直線コネクタ 701"/>
        <xdr:cNvCxnSpPr/>
      </xdr:nvCxnSpPr>
      <xdr:spPr>
        <a:xfrm>
          <a:off x="12814300" y="15494045"/>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105260</xdr:rowOff>
    </xdr:from>
    <xdr:to>
      <xdr:col>85</xdr:col>
      <xdr:colOff>177800</xdr:colOff>
      <xdr:row>92</xdr:row>
      <xdr:rowOff>35410</xdr:rowOff>
    </xdr:to>
    <xdr:sp macro="" textlink="">
      <xdr:nvSpPr>
        <xdr:cNvPr id="712" name="楕円 711"/>
        <xdr:cNvSpPr/>
      </xdr:nvSpPr>
      <xdr:spPr>
        <a:xfrm>
          <a:off x="162687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58287</xdr:rowOff>
    </xdr:from>
    <xdr:ext cx="599010" cy="259045"/>
    <xdr:sp macro="" textlink="">
      <xdr:nvSpPr>
        <xdr:cNvPr id="713" name="公債費該当値テキスト"/>
        <xdr:cNvSpPr txBox="1"/>
      </xdr:nvSpPr>
      <xdr:spPr>
        <a:xfrm>
          <a:off x="16370300" y="1566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142987</xdr:rowOff>
    </xdr:from>
    <xdr:to>
      <xdr:col>81</xdr:col>
      <xdr:colOff>101600</xdr:colOff>
      <xdr:row>91</xdr:row>
      <xdr:rowOff>73137</xdr:rowOff>
    </xdr:to>
    <xdr:sp macro="" textlink="">
      <xdr:nvSpPr>
        <xdr:cNvPr id="714" name="楕円 713"/>
        <xdr:cNvSpPr/>
      </xdr:nvSpPr>
      <xdr:spPr>
        <a:xfrm>
          <a:off x="15430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89664</xdr:rowOff>
    </xdr:from>
    <xdr:ext cx="599010" cy="259045"/>
    <xdr:sp macro="" textlink="">
      <xdr:nvSpPr>
        <xdr:cNvPr id="715" name="テキスト ボックス 714"/>
        <xdr:cNvSpPr txBox="1"/>
      </xdr:nvSpPr>
      <xdr:spPr>
        <a:xfrm>
          <a:off x="15181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45915</xdr:rowOff>
    </xdr:from>
    <xdr:to>
      <xdr:col>76</xdr:col>
      <xdr:colOff>165100</xdr:colOff>
      <xdr:row>90</xdr:row>
      <xdr:rowOff>147515</xdr:rowOff>
    </xdr:to>
    <xdr:sp macro="" textlink="">
      <xdr:nvSpPr>
        <xdr:cNvPr id="716" name="楕円 715"/>
        <xdr:cNvSpPr/>
      </xdr:nvSpPr>
      <xdr:spPr>
        <a:xfrm>
          <a:off x="14541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164042</xdr:rowOff>
    </xdr:from>
    <xdr:ext cx="599010" cy="259045"/>
    <xdr:sp macro="" textlink="">
      <xdr:nvSpPr>
        <xdr:cNvPr id="717" name="テキスト ボックス 716"/>
        <xdr:cNvSpPr txBox="1"/>
      </xdr:nvSpPr>
      <xdr:spPr>
        <a:xfrm>
          <a:off x="14292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50144</xdr:rowOff>
    </xdr:from>
    <xdr:to>
      <xdr:col>72</xdr:col>
      <xdr:colOff>38100</xdr:colOff>
      <xdr:row>90</xdr:row>
      <xdr:rowOff>151744</xdr:rowOff>
    </xdr:to>
    <xdr:sp macro="" textlink="">
      <xdr:nvSpPr>
        <xdr:cNvPr id="718" name="楕円 717"/>
        <xdr:cNvSpPr/>
      </xdr:nvSpPr>
      <xdr:spPr>
        <a:xfrm>
          <a:off x="13652500" y="15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168271</xdr:rowOff>
    </xdr:from>
    <xdr:ext cx="599010" cy="259045"/>
    <xdr:sp macro="" textlink="">
      <xdr:nvSpPr>
        <xdr:cNvPr id="719" name="テキスト ボックス 718"/>
        <xdr:cNvSpPr txBox="1"/>
      </xdr:nvSpPr>
      <xdr:spPr>
        <a:xfrm>
          <a:off x="13403795" y="15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12745</xdr:rowOff>
    </xdr:from>
    <xdr:to>
      <xdr:col>67</xdr:col>
      <xdr:colOff>101600</xdr:colOff>
      <xdr:row>90</xdr:row>
      <xdr:rowOff>114345</xdr:rowOff>
    </xdr:to>
    <xdr:sp macro="" textlink="">
      <xdr:nvSpPr>
        <xdr:cNvPr id="720" name="楕円 719"/>
        <xdr:cNvSpPr/>
      </xdr:nvSpPr>
      <xdr:spPr>
        <a:xfrm>
          <a:off x="12763500" y="154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130872</xdr:rowOff>
    </xdr:from>
    <xdr:ext cx="599010" cy="259045"/>
    <xdr:sp macro="" textlink="">
      <xdr:nvSpPr>
        <xdr:cNvPr id="721" name="テキスト ボックス 720"/>
        <xdr:cNvSpPr txBox="1"/>
      </xdr:nvSpPr>
      <xdr:spPr>
        <a:xfrm>
          <a:off x="12514795" y="152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総務費が令和元年度に大きく伸びたのは庁舎整備事業（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百万円）を実施したことによるものである。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民生費決算額は、住民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234,912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水準となっている。これは年々増加している扶助費の影響が大きな要因である。扶助費以外では，国民健康保険事業勘定特別会計への繰出金や公立保育所運営にかかる人件費・物件費が大き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衛生費決算額は、住民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120,505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への繰出金がこの費目を押し上げ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の費目についても、議会費を除いて類似団体内平均値を超えている状況である。全体を通して離島であるという地域特性と地形的要因により集落が点在していることで人件費・物件費が高くなることが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財政調整基金については中期的な見通しのもとに、最低水準の取り崩しに努めている。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実質収支額は横ばいで推移しており継続的に黒字を確保している。今後も事務事業の見直し等歳出の合理化を推進し、健全な行財政運営に努めていく。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標準財政規模に比した黒字のほとんどを上水道事業会計及び一般会計で占めている。上水道事業会計の黒字は企業債償還額の減少から成るものである。上水道事業会計は平成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年度に簡易水道事業特別会計と統合した。今後は経営の悪化が予測され、経年劣化した施設の修繕費も増えることから、水道料金の適正な改正を視野に収益の確保を行っていく。</a:t>
          </a:r>
        </a:p>
        <a:p>
          <a:r>
            <a:rPr kumimoji="1" lang="ja-JP" altLang="en-US" sz="1100">
              <a:solidFill>
                <a:sysClr val="windowText" lastClr="000000"/>
              </a:solidFill>
              <a:latin typeface="ＭＳ ゴシック" pitchFamily="49" charset="-128"/>
              <a:ea typeface="ＭＳ ゴシック" pitchFamily="49" charset="-128"/>
            </a:rPr>
            <a:t>　また、一般会計は庁舎整備事業（</a:t>
          </a:r>
          <a:r>
            <a:rPr kumimoji="1" lang="en-US" altLang="ja-JP" sz="1100">
              <a:solidFill>
                <a:sysClr val="windowText" lastClr="000000"/>
              </a:solidFill>
              <a:latin typeface="ＭＳ ゴシック" pitchFamily="49" charset="-128"/>
              <a:ea typeface="ＭＳ ゴシック" pitchFamily="49" charset="-128"/>
            </a:rPr>
            <a:t>1,888</a:t>
          </a:r>
          <a:r>
            <a:rPr kumimoji="1" lang="ja-JP" altLang="en-US" sz="1100">
              <a:solidFill>
                <a:sysClr val="windowText" lastClr="000000"/>
              </a:solidFill>
              <a:latin typeface="ＭＳ ゴシック" pitchFamily="49" charset="-128"/>
              <a:ea typeface="ＭＳ ゴシック" pitchFamily="49" charset="-128"/>
            </a:rPr>
            <a:t>百万円）、ジオパーク中核拠点施設整備事業（</a:t>
          </a:r>
          <a:r>
            <a:rPr kumimoji="1" lang="en-US" altLang="ja-JP" sz="1100">
              <a:solidFill>
                <a:sysClr val="windowText" lastClr="000000"/>
              </a:solidFill>
              <a:latin typeface="ＭＳ ゴシック" pitchFamily="49" charset="-128"/>
              <a:ea typeface="ＭＳ ゴシック" pitchFamily="49" charset="-128"/>
            </a:rPr>
            <a:t>331</a:t>
          </a:r>
          <a:r>
            <a:rPr kumimoji="1" lang="ja-JP" altLang="en-US" sz="1100">
              <a:solidFill>
                <a:sysClr val="windowText" lastClr="000000"/>
              </a:solidFill>
              <a:latin typeface="ＭＳ ゴシック" pitchFamily="49" charset="-128"/>
              <a:ea typeface="ＭＳ ゴシック" pitchFamily="49" charset="-128"/>
            </a:rPr>
            <a:t>百万円）などの大規模事業が進行していることにより、歳入歳出ともに決算規模が拡大し、地方債の発行や基金の取崩しによって対応した。当面は大規模事業が計画されており、基金取り崩しによる財政運営が続くものと見込んで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325287_&#38560;&#23696;&#12398;&#23798;&#30010;_2019(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86.1</v>
          </cell>
          <cell r="CF51">
            <v>90.2</v>
          </cell>
          <cell r="CN51">
            <v>95.7</v>
          </cell>
          <cell r="CV51">
            <v>112.7</v>
          </cell>
        </row>
        <row r="53">
          <cell r="BX53">
            <v>52.2</v>
          </cell>
          <cell r="CF53">
            <v>53.8</v>
          </cell>
          <cell r="CN53">
            <v>55.6</v>
          </cell>
          <cell r="CV53">
            <v>56.8</v>
          </cell>
        </row>
        <row r="55">
          <cell r="AN55" t="str">
            <v>類似団体内平均値</v>
          </cell>
          <cell r="BX55">
            <v>0</v>
          </cell>
          <cell r="CF55">
            <v>0</v>
          </cell>
          <cell r="CN55">
            <v>0</v>
          </cell>
          <cell r="CV55">
            <v>3.1</v>
          </cell>
        </row>
        <row r="57">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87.8</v>
          </cell>
          <cell r="BX73">
            <v>86.1</v>
          </cell>
          <cell r="CF73">
            <v>90.2</v>
          </cell>
          <cell r="CN73">
            <v>95.7</v>
          </cell>
          <cell r="CV73">
            <v>112.7</v>
          </cell>
        </row>
        <row r="75">
          <cell r="BP75">
            <v>14.1</v>
          </cell>
          <cell r="BX75">
            <v>12.8</v>
          </cell>
          <cell r="CF75">
            <v>11.3</v>
          </cell>
          <cell r="CN75">
            <v>10.1</v>
          </cell>
          <cell r="CV75">
            <v>9.1999999999999993</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17826101</v>
      </c>
      <c r="BO4" s="393"/>
      <c r="BP4" s="393"/>
      <c r="BQ4" s="393"/>
      <c r="BR4" s="393"/>
      <c r="BS4" s="393"/>
      <c r="BT4" s="393"/>
      <c r="BU4" s="394"/>
      <c r="BV4" s="392">
        <v>16080538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2.5</v>
      </c>
      <c r="CU4" s="399"/>
      <c r="CV4" s="399"/>
      <c r="CW4" s="399"/>
      <c r="CX4" s="399"/>
      <c r="CY4" s="399"/>
      <c r="CZ4" s="399"/>
      <c r="DA4" s="400"/>
      <c r="DB4" s="398">
        <v>2.1</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17574151</v>
      </c>
      <c r="BO5" s="430"/>
      <c r="BP5" s="430"/>
      <c r="BQ5" s="430"/>
      <c r="BR5" s="430"/>
      <c r="BS5" s="430"/>
      <c r="BT5" s="430"/>
      <c r="BU5" s="431"/>
      <c r="BV5" s="429">
        <v>15844327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89.3</v>
      </c>
      <c r="CU5" s="427"/>
      <c r="CV5" s="427"/>
      <c r="CW5" s="427"/>
      <c r="CX5" s="427"/>
      <c r="CY5" s="427"/>
      <c r="CZ5" s="427"/>
      <c r="DA5" s="428"/>
      <c r="DB5" s="426">
        <v>88.5</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251950</v>
      </c>
      <c r="BO6" s="430"/>
      <c r="BP6" s="430"/>
      <c r="BQ6" s="430"/>
      <c r="BR6" s="430"/>
      <c r="BS6" s="430"/>
      <c r="BT6" s="430"/>
      <c r="BU6" s="431"/>
      <c r="BV6" s="429">
        <v>236211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91.8</v>
      </c>
      <c r="CU6" s="467"/>
      <c r="CV6" s="467"/>
      <c r="CW6" s="467"/>
      <c r="CX6" s="467"/>
      <c r="CY6" s="467"/>
      <c r="CZ6" s="467"/>
      <c r="DA6" s="468"/>
      <c r="DB6" s="466">
        <v>92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40426</v>
      </c>
      <c r="BO7" s="430"/>
      <c r="BP7" s="430"/>
      <c r="BQ7" s="430"/>
      <c r="BR7" s="430"/>
      <c r="BS7" s="430"/>
      <c r="BT7" s="430"/>
      <c r="BU7" s="431"/>
      <c r="BV7" s="429">
        <v>53606</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8431298</v>
      </c>
      <c r="CU7" s="430"/>
      <c r="CV7" s="430"/>
      <c r="CW7" s="430"/>
      <c r="CX7" s="430"/>
      <c r="CY7" s="430"/>
      <c r="CZ7" s="430"/>
      <c r="DA7" s="431"/>
      <c r="DB7" s="429">
        <v>8747471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211524</v>
      </c>
      <c r="BO8" s="430"/>
      <c r="BP8" s="430"/>
      <c r="BQ8" s="430"/>
      <c r="BR8" s="430"/>
      <c r="BS8" s="430"/>
      <c r="BT8" s="430"/>
      <c r="BU8" s="431"/>
      <c r="BV8" s="429">
        <v>182605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0.19</v>
      </c>
      <c r="CU8" s="470"/>
      <c r="CV8" s="470"/>
      <c r="CW8" s="470"/>
      <c r="CX8" s="470"/>
      <c r="CY8" s="470"/>
      <c r="CZ8" s="470"/>
      <c r="DA8" s="471"/>
      <c r="DB8" s="469">
        <v>0.19</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14608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106</v>
      </c>
      <c r="AV9" s="462"/>
      <c r="AW9" s="462"/>
      <c r="AX9" s="462"/>
      <c r="AY9" s="463" t="s">
        <v>116</v>
      </c>
      <c r="AZ9" s="464"/>
      <c r="BA9" s="464"/>
      <c r="BB9" s="464"/>
      <c r="BC9" s="464"/>
      <c r="BD9" s="464"/>
      <c r="BE9" s="464"/>
      <c r="BF9" s="464"/>
      <c r="BG9" s="464"/>
      <c r="BH9" s="464"/>
      <c r="BI9" s="464"/>
      <c r="BJ9" s="464"/>
      <c r="BK9" s="464"/>
      <c r="BL9" s="464"/>
      <c r="BM9" s="465"/>
      <c r="BN9" s="429">
        <v>28919</v>
      </c>
      <c r="BO9" s="430"/>
      <c r="BP9" s="430"/>
      <c r="BQ9" s="430"/>
      <c r="BR9" s="430"/>
      <c r="BS9" s="430"/>
      <c r="BT9" s="430"/>
      <c r="BU9" s="431"/>
      <c r="BV9" s="429">
        <v>48078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22.8</v>
      </c>
      <c r="CU9" s="427"/>
      <c r="CV9" s="427"/>
      <c r="CW9" s="427"/>
      <c r="CX9" s="427"/>
      <c r="CY9" s="427"/>
      <c r="CZ9" s="427"/>
      <c r="DA9" s="428"/>
      <c r="DB9" s="426">
        <v>25.5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15521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130</v>
      </c>
      <c r="BO10" s="430"/>
      <c r="BP10" s="430"/>
      <c r="BQ10" s="430"/>
      <c r="BR10" s="430"/>
      <c r="BS10" s="430"/>
      <c r="BT10" s="430"/>
      <c r="BU10" s="431"/>
      <c r="BV10" s="429">
        <v>195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14040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102</v>
      </c>
      <c r="AV12" s="462"/>
      <c r="AW12" s="462"/>
      <c r="AX12" s="462"/>
      <c r="AY12" s="463" t="s">
        <v>135</v>
      </c>
      <c r="AZ12" s="464"/>
      <c r="BA12" s="464"/>
      <c r="BB12" s="464"/>
      <c r="BC12" s="464"/>
      <c r="BD12" s="464"/>
      <c r="BE12" s="464"/>
      <c r="BF12" s="464"/>
      <c r="BG12" s="464"/>
      <c r="BH12" s="464"/>
      <c r="BI12" s="464"/>
      <c r="BJ12" s="464"/>
      <c r="BK12" s="464"/>
      <c r="BL12" s="464"/>
      <c r="BM12" s="465"/>
      <c r="BN12" s="429">
        <v>105065</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13951</v>
      </c>
      <c r="S13" s="514"/>
      <c r="T13" s="514"/>
      <c r="U13" s="514"/>
      <c r="V13" s="515"/>
      <c r="W13" s="445" t="s">
        <v>139</v>
      </c>
      <c r="X13" s="446"/>
      <c r="Y13" s="446"/>
      <c r="Z13" s="446"/>
      <c r="AA13" s="446"/>
      <c r="AB13" s="436"/>
      <c r="AC13" s="480">
        <v>786</v>
      </c>
      <c r="AD13" s="481"/>
      <c r="AE13" s="481"/>
      <c r="AF13" s="481"/>
      <c r="AG13" s="523"/>
      <c r="AH13" s="480">
        <v>967</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-76016</v>
      </c>
      <c r="BO13" s="430"/>
      <c r="BP13" s="430"/>
      <c r="BQ13" s="430"/>
      <c r="BR13" s="430"/>
      <c r="BS13" s="430"/>
      <c r="BT13" s="430"/>
      <c r="BU13" s="431"/>
      <c r="BV13" s="429">
        <v>48273</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9.1999999999999993</v>
      </c>
      <c r="CU13" s="427"/>
      <c r="CV13" s="427"/>
      <c r="CW13" s="427"/>
      <c r="CX13" s="427"/>
      <c r="CY13" s="427"/>
      <c r="CZ13" s="427"/>
      <c r="DA13" s="428"/>
      <c r="DB13" s="426">
        <v>10.1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14307</v>
      </c>
      <c r="S14" s="514"/>
      <c r="T14" s="514"/>
      <c r="U14" s="514"/>
      <c r="V14" s="515"/>
      <c r="W14" s="419"/>
      <c r="X14" s="420"/>
      <c r="Y14" s="420"/>
      <c r="Z14" s="420"/>
      <c r="AA14" s="420"/>
      <c r="AB14" s="409"/>
      <c r="AC14" s="516">
        <v>11.7</v>
      </c>
      <c r="AD14" s="517"/>
      <c r="AE14" s="517"/>
      <c r="AF14" s="517"/>
      <c r="AG14" s="518"/>
      <c r="AH14" s="516">
        <v>13.5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112.7</v>
      </c>
      <c r="CU14" s="528"/>
      <c r="CV14" s="528"/>
      <c r="CW14" s="528"/>
      <c r="CX14" s="528"/>
      <c r="CY14" s="528"/>
      <c r="CZ14" s="528"/>
      <c r="DA14" s="529"/>
      <c r="DB14" s="527">
        <v>95.7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14228</v>
      </c>
      <c r="S15" s="514"/>
      <c r="T15" s="514"/>
      <c r="U15" s="514"/>
      <c r="V15" s="515"/>
      <c r="W15" s="445" t="s">
        <v>147</v>
      </c>
      <c r="X15" s="446"/>
      <c r="Y15" s="446"/>
      <c r="Z15" s="446"/>
      <c r="AA15" s="446"/>
      <c r="AB15" s="436"/>
      <c r="AC15" s="480">
        <v>1115</v>
      </c>
      <c r="AD15" s="481"/>
      <c r="AE15" s="481"/>
      <c r="AF15" s="481"/>
      <c r="AG15" s="523"/>
      <c r="AH15" s="480">
        <v>1226</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1511740</v>
      </c>
      <c r="BO15" s="393"/>
      <c r="BP15" s="393"/>
      <c r="BQ15" s="393"/>
      <c r="BR15" s="393"/>
      <c r="BS15" s="393"/>
      <c r="BT15" s="393"/>
      <c r="BU15" s="394"/>
      <c r="BV15" s="392">
        <v>1475627</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16.5</v>
      </c>
      <c r="AD16" s="517"/>
      <c r="AE16" s="517"/>
      <c r="AF16" s="517"/>
      <c r="AG16" s="518"/>
      <c r="AH16" s="516">
        <v>17.100000000000001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7738884</v>
      </c>
      <c r="BO16" s="430"/>
      <c r="BP16" s="430"/>
      <c r="BQ16" s="430"/>
      <c r="BR16" s="430"/>
      <c r="BS16" s="430"/>
      <c r="BT16" s="430"/>
      <c r="BU16" s="431"/>
      <c r="BV16" s="429">
        <v>7790051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4840</v>
      </c>
      <c r="AD17" s="481"/>
      <c r="AE17" s="481"/>
      <c r="AF17" s="481"/>
      <c r="AG17" s="523"/>
      <c r="AH17" s="480">
        <v>4994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1901661</v>
      </c>
      <c r="BO17" s="430"/>
      <c r="BP17" s="430"/>
      <c r="BQ17" s="430"/>
      <c r="BR17" s="430"/>
      <c r="BS17" s="430"/>
      <c r="BT17" s="430"/>
      <c r="BU17" s="431"/>
      <c r="BV17" s="429">
        <v>1863474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242.82</v>
      </c>
      <c r="M18" s="545"/>
      <c r="N18" s="545"/>
      <c r="O18" s="545"/>
      <c r="P18" s="545"/>
      <c r="Q18" s="545"/>
      <c r="R18" s="546"/>
      <c r="S18" s="546"/>
      <c r="T18" s="546"/>
      <c r="U18" s="546"/>
      <c r="V18" s="547"/>
      <c r="W18" s="447"/>
      <c r="X18" s="448"/>
      <c r="Y18" s="448"/>
      <c r="Z18" s="448"/>
      <c r="AA18" s="448"/>
      <c r="AB18" s="439"/>
      <c r="AC18" s="548">
        <v>71.8</v>
      </c>
      <c r="AD18" s="549"/>
      <c r="AE18" s="549"/>
      <c r="AF18" s="549"/>
      <c r="AG18" s="550"/>
      <c r="AH18" s="548">
        <v>69.5</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7558410</v>
      </c>
      <c r="BO18" s="430"/>
      <c r="BP18" s="430"/>
      <c r="BQ18" s="430"/>
      <c r="BR18" s="430"/>
      <c r="BS18" s="430"/>
      <c r="BT18" s="430"/>
      <c r="BU18" s="431"/>
      <c r="BV18" s="429">
        <v>7783268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60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9632810</v>
      </c>
      <c r="BO19" s="430"/>
      <c r="BP19" s="430"/>
      <c r="BQ19" s="430"/>
      <c r="BR19" s="430"/>
      <c r="BS19" s="430"/>
      <c r="BT19" s="430"/>
      <c r="BU19" s="431"/>
      <c r="BV19" s="429">
        <v>9663059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6250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25379710</v>
      </c>
      <c r="BO23" s="430"/>
      <c r="BP23" s="430"/>
      <c r="BQ23" s="430"/>
      <c r="BR23" s="430"/>
      <c r="BS23" s="430"/>
      <c r="BT23" s="430"/>
      <c r="BU23" s="431"/>
      <c r="BV23" s="429">
        <v>23087525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7362</v>
      </c>
      <c r="R24" s="481"/>
      <c r="S24" s="481"/>
      <c r="T24" s="481"/>
      <c r="U24" s="481"/>
      <c r="V24" s="523"/>
      <c r="W24" s="582"/>
      <c r="X24" s="570"/>
      <c r="Y24" s="571"/>
      <c r="Z24" s="479" t="s">
        <v>171</v>
      </c>
      <c r="AA24" s="459"/>
      <c r="AB24" s="459"/>
      <c r="AC24" s="459"/>
      <c r="AD24" s="459"/>
      <c r="AE24" s="459"/>
      <c r="AF24" s="459"/>
      <c r="AG24" s="460"/>
      <c r="AH24" s="480">
        <v>228</v>
      </c>
      <c r="AI24" s="481"/>
      <c r="AJ24" s="481"/>
      <c r="AK24" s="481"/>
      <c r="AL24" s="523"/>
      <c r="AM24" s="480">
        <v>742596</v>
      </c>
      <c r="AN24" s="481"/>
      <c r="AO24" s="481"/>
      <c r="AP24" s="481"/>
      <c r="AQ24" s="481"/>
      <c r="AR24" s="523"/>
      <c r="AS24" s="480">
        <v>3257</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15461659</v>
      </c>
      <c r="BO24" s="430"/>
      <c r="BP24" s="430"/>
      <c r="BQ24" s="430"/>
      <c r="BR24" s="430"/>
      <c r="BS24" s="430"/>
      <c r="BT24" s="430"/>
      <c r="BU24" s="431"/>
      <c r="BV24" s="429">
        <v>15191485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6258</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129</v>
      </c>
      <c r="AN25" s="481"/>
      <c r="AO25" s="481"/>
      <c r="AP25" s="481"/>
      <c r="AQ25" s="481"/>
      <c r="AR25" s="523"/>
      <c r="AS25" s="480" t="s">
        <v>137</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2312858</v>
      </c>
      <c r="BO25" s="393"/>
      <c r="BP25" s="393"/>
      <c r="BQ25" s="393"/>
      <c r="BR25" s="393"/>
      <c r="BS25" s="393"/>
      <c r="BT25" s="393"/>
      <c r="BU25" s="394"/>
      <c r="BV25" s="392">
        <v>4339346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5522</v>
      </c>
      <c r="R26" s="481"/>
      <c r="S26" s="481"/>
      <c r="T26" s="481"/>
      <c r="U26" s="481"/>
      <c r="V26" s="523"/>
      <c r="W26" s="582"/>
      <c r="X26" s="570"/>
      <c r="Y26" s="571"/>
      <c r="Z26" s="479" t="s">
        <v>178</v>
      </c>
      <c r="AA26" s="592"/>
      <c r="AB26" s="592"/>
      <c r="AC26" s="592"/>
      <c r="AD26" s="592"/>
      <c r="AE26" s="592"/>
      <c r="AF26" s="592"/>
      <c r="AG26" s="593"/>
      <c r="AH26" s="480">
        <v>23</v>
      </c>
      <c r="AI26" s="481"/>
      <c r="AJ26" s="481"/>
      <c r="AK26" s="481"/>
      <c r="AL26" s="523"/>
      <c r="AM26" s="480">
        <v>81236</v>
      </c>
      <c r="AN26" s="481"/>
      <c r="AO26" s="481"/>
      <c r="AP26" s="481"/>
      <c r="AQ26" s="481"/>
      <c r="AR26" s="523"/>
      <c r="AS26" s="480">
        <v>3532</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180</v>
      </c>
      <c r="F27" s="459"/>
      <c r="G27" s="459"/>
      <c r="H27" s="459"/>
      <c r="I27" s="459"/>
      <c r="J27" s="459"/>
      <c r="K27" s="460"/>
      <c r="L27" s="480">
        <v>1</v>
      </c>
      <c r="M27" s="481"/>
      <c r="N27" s="481"/>
      <c r="O27" s="481"/>
      <c r="P27" s="523"/>
      <c r="Q27" s="480">
        <v>2970</v>
      </c>
      <c r="R27" s="481"/>
      <c r="S27" s="481"/>
      <c r="T27" s="481"/>
      <c r="U27" s="481"/>
      <c r="V27" s="523"/>
      <c r="W27" s="582"/>
      <c r="X27" s="570"/>
      <c r="Y27" s="571"/>
      <c r="Z27" s="479" t="s">
        <v>181</v>
      </c>
      <c r="AA27" s="459"/>
      <c r="AB27" s="459"/>
      <c r="AC27" s="459"/>
      <c r="AD27" s="459"/>
      <c r="AE27" s="459"/>
      <c r="AF27" s="459"/>
      <c r="AG27" s="460"/>
      <c r="AH27" s="480">
        <v>1</v>
      </c>
      <c r="AI27" s="481"/>
      <c r="AJ27" s="481"/>
      <c r="AK27" s="481"/>
      <c r="AL27" s="523"/>
      <c r="AM27" s="480" t="s">
        <v>182</v>
      </c>
      <c r="AN27" s="481"/>
      <c r="AO27" s="481"/>
      <c r="AP27" s="481"/>
      <c r="AQ27" s="481"/>
      <c r="AR27" s="523"/>
      <c r="AS27" s="480" t="s">
        <v>182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281312</v>
      </c>
      <c r="BO27" s="606"/>
      <c r="BP27" s="606"/>
      <c r="BQ27" s="606"/>
      <c r="BR27" s="606"/>
      <c r="BS27" s="606"/>
      <c r="BT27" s="606"/>
      <c r="BU27" s="607"/>
      <c r="BV27" s="605">
        <v>281312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2460</v>
      </c>
      <c r="R28" s="481"/>
      <c r="S28" s="481"/>
      <c r="T28" s="481"/>
      <c r="U28" s="481"/>
      <c r="V28" s="523"/>
      <c r="W28" s="582"/>
      <c r="X28" s="570"/>
      <c r="Y28" s="571"/>
      <c r="Z28" s="479" t="s">
        <v>185</v>
      </c>
      <c r="AA28" s="459"/>
      <c r="AB28" s="459"/>
      <c r="AC28" s="459"/>
      <c r="AD28" s="459"/>
      <c r="AE28" s="459"/>
      <c r="AF28" s="459"/>
      <c r="AG28" s="460"/>
      <c r="AH28" s="480" t="s">
        <v>137</v>
      </c>
      <c r="AI28" s="481"/>
      <c r="AJ28" s="481"/>
      <c r="AK28" s="481"/>
      <c r="AL28" s="523"/>
      <c r="AM28" s="480" t="s">
        <v>186</v>
      </c>
      <c r="AN28" s="481"/>
      <c r="AO28" s="481"/>
      <c r="AP28" s="481"/>
      <c r="AQ28" s="481"/>
      <c r="AR28" s="523"/>
      <c r="AS28" s="480" t="s">
        <v>175</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1339602</v>
      </c>
      <c r="BO28" s="393"/>
      <c r="BP28" s="393"/>
      <c r="BQ28" s="393"/>
      <c r="BR28" s="393"/>
      <c r="BS28" s="393"/>
      <c r="BT28" s="393"/>
      <c r="BU28" s="394"/>
      <c r="BV28" s="392">
        <v>1444537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188</v>
      </c>
      <c r="F29" s="459"/>
      <c r="G29" s="459"/>
      <c r="H29" s="459"/>
      <c r="I29" s="459"/>
      <c r="J29" s="459"/>
      <c r="K29" s="460"/>
      <c r="L29" s="480">
        <v>14</v>
      </c>
      <c r="M29" s="481"/>
      <c r="N29" s="481"/>
      <c r="O29" s="481"/>
      <c r="P29" s="523"/>
      <c r="Q29" s="480">
        <v>2050</v>
      </c>
      <c r="R29" s="481"/>
      <c r="S29" s="481"/>
      <c r="T29" s="481"/>
      <c r="U29" s="481"/>
      <c r="V29" s="523"/>
      <c r="W29" s="583"/>
      <c r="X29" s="584"/>
      <c r="Y29" s="585"/>
      <c r="Z29" s="479" t="s">
        <v>189</v>
      </c>
      <c r="AA29" s="459"/>
      <c r="AB29" s="459"/>
      <c r="AC29" s="459"/>
      <c r="AD29" s="459"/>
      <c r="AE29" s="459"/>
      <c r="AF29" s="459"/>
      <c r="AG29" s="460"/>
      <c r="AH29" s="480">
        <v>229</v>
      </c>
      <c r="AI29" s="481"/>
      <c r="AJ29" s="481"/>
      <c r="AK29" s="481"/>
      <c r="AL29" s="523"/>
      <c r="AM29" s="480">
        <v>744744</v>
      </c>
      <c r="AN29" s="481"/>
      <c r="AO29" s="481"/>
      <c r="AP29" s="481"/>
      <c r="AQ29" s="481"/>
      <c r="AR29" s="523"/>
      <c r="AS29" s="480">
        <v>3252</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1584589</v>
      </c>
      <c r="BO29" s="430"/>
      <c r="BP29" s="430"/>
      <c r="BQ29" s="430"/>
      <c r="BR29" s="430"/>
      <c r="BS29" s="430"/>
      <c r="BT29" s="430"/>
      <c r="BU29" s="431"/>
      <c r="BV29" s="429">
        <v>1650762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2230708</v>
      </c>
      <c r="BO30" s="606"/>
      <c r="BP30" s="606"/>
      <c r="BQ30" s="606"/>
      <c r="BR30" s="606"/>
      <c r="BS30" s="606"/>
      <c r="BT30" s="606"/>
      <c r="BU30" s="607"/>
      <c r="BV30" s="605">
        <v>2405830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199</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202</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国民健康保険事業勘定特別会計</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IF('各会計、関係団体の財政状況及び健全化判断比率'!B35="","",'各会計、関係団体の財政状況及び健全化判断比率'!B35)</f>
        <v>上水道事業会計</v>
      </c>
      <c r="AP34" s="619"/>
      <c r="AQ34" s="619"/>
      <c r="AR34" s="619"/>
      <c r="AS34" s="619"/>
      <c r="AT34" s="619"/>
      <c r="AU34" s="619"/>
      <c r="AV34" s="619"/>
      <c r="AW34" s="619"/>
      <c r="AX34" s="619"/>
      <c r="AY34" s="619"/>
      <c r="AZ34" s="619"/>
      <c r="BA34" s="619"/>
      <c r="BB34" s="619"/>
      <c r="BC34" s="619"/>
      <c r="BD34" s="214"/>
      <c r="BE34" s="618">
        <f>IF(BG34="","",MAX(C34:D43,U34:V43,AM34:AN43)+1)</f>
        <v>12</v>
      </c>
      <c r="BF34" s="618"/>
      <c r="BG34" s="619" t="str">
        <f>IF('各会計、関係団体の財政状況及び健全化判断比率'!B36="","",'各会計、関係団体の財政状況及び健全化判断比率'!B36)</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島根県市町村総合事務組合（普通会計）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隠岐の島町文化振興財団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布施へき地診療施設事業特別会計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国民健康保険施設勘定（中村診療所）特別会計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隠岐広域連合（普通会計）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ふせの里</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五箇へき地診療施設事業特別会計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国民健康保険施設勘定（五箇診療所）特別会計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隠岐広域連合（介護）</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隠岐の島町農業公社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国民健康保険施設勘定（都万診療所）特別会計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島根県後期高齢者医療広域連合（普通会計）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後期高齢者医療保険事業特別会計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島根県後期高齢者医療広域連合（後期高齢）</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f t="shared" si="4"/>
        <v>9</v>
      </c>
      <c r="V39" s="618"/>
      <c r="W39" s="619" t="str">
        <f>IF('各会計、関係団体の財政状況及び健全化判断比率'!B33="","",'各会計、関係団体の財政状況及び健全化判断比率'!B33)</f>
        <v>訪問看護事業特別会計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隠岐広域連合（隠岐病院）</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f t="shared" si="4"/>
        <v>10</v>
      </c>
      <c r="V40" s="618"/>
      <c r="W40" s="619" t="str">
        <f>IF('各会計、関係団体の財政状況及び健全化判断比率'!B34="","",'各会計、関係団体の財政状況及び健全化判断比率'!B34)</f>
        <v>駐車場事業特別会計</v>
      </c>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隠岐広域連合（島前病院）</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XjroJU6oK79Uy8T2t7SN6WN2WS2tUiIP1PFJRrpD51R3K0ugOEU9oXPXXqkDBMY0zrxX+lTWqtPtcCuB9tf23A==" saltValue="Rk5UWIXoF9OS/L0BHB1o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0" t="s">
        <v>577</v>
      </c>
      <c r="D34" s="1210"/>
      <c r="E34" s="1211"/>
      <c r="F34" s="32">
        <v>1.94</v>
      </c>
      <c r="G34" s="33">
        <v>2.76</v>
      </c>
      <c r="H34" s="33">
        <v>1.49</v>
      </c>
      <c r="I34" s="33">
        <v>2.0699999999999998</v>
      </c>
      <c r="J34" s="34">
        <v>2.4900000000000002</v>
      </c>
      <c r="K34" s="22"/>
      <c r="L34" s="22"/>
      <c r="M34" s="22"/>
      <c r="N34" s="22"/>
      <c r="O34" s="22"/>
      <c r="P34" s="22"/>
    </row>
    <row r="35" spans="1:16" ht="39" customHeight="1">
      <c r="A35" s="22"/>
      <c r="B35" s="35"/>
      <c r="C35" s="1204" t="s">
        <v>578</v>
      </c>
      <c r="D35" s="1205"/>
      <c r="E35" s="1206"/>
      <c r="F35" s="36">
        <v>2.7</v>
      </c>
      <c r="G35" s="37">
        <v>2.5499999999999998</v>
      </c>
      <c r="H35" s="37">
        <v>2.41</v>
      </c>
      <c r="I35" s="37">
        <v>2.33</v>
      </c>
      <c r="J35" s="38">
        <v>2.2599999999999998</v>
      </c>
      <c r="K35" s="22"/>
      <c r="L35" s="22"/>
      <c r="M35" s="22"/>
      <c r="N35" s="22"/>
      <c r="O35" s="22"/>
      <c r="P35" s="22"/>
    </row>
    <row r="36" spans="1:16" ht="39" customHeight="1">
      <c r="A36" s="22"/>
      <c r="B36" s="35"/>
      <c r="C36" s="1204" t="s">
        <v>579</v>
      </c>
      <c r="D36" s="1205"/>
      <c r="E36" s="1206"/>
      <c r="F36" s="36">
        <v>0.49</v>
      </c>
      <c r="G36" s="37">
        <v>0.63</v>
      </c>
      <c r="H36" s="37">
        <v>0.97</v>
      </c>
      <c r="I36" s="37">
        <v>0.6</v>
      </c>
      <c r="J36" s="38">
        <v>0.28999999999999998</v>
      </c>
      <c r="K36" s="22"/>
      <c r="L36" s="22"/>
      <c r="M36" s="22"/>
      <c r="N36" s="22"/>
      <c r="O36" s="22"/>
      <c r="P36" s="22"/>
    </row>
    <row r="37" spans="1:16" ht="39" customHeight="1">
      <c r="A37" s="22"/>
      <c r="B37" s="35"/>
      <c r="C37" s="1204" t="s">
        <v>580</v>
      </c>
      <c r="D37" s="1205"/>
      <c r="E37" s="1206"/>
      <c r="F37" s="36">
        <v>0</v>
      </c>
      <c r="G37" s="37">
        <v>0</v>
      </c>
      <c r="H37" s="37">
        <v>0.03</v>
      </c>
      <c r="I37" s="37">
        <v>0.02</v>
      </c>
      <c r="J37" s="38">
        <v>0.04</v>
      </c>
      <c r="K37" s="22"/>
      <c r="L37" s="22"/>
      <c r="M37" s="22"/>
      <c r="N37" s="22"/>
      <c r="O37" s="22"/>
      <c r="P37" s="22"/>
    </row>
    <row r="38" spans="1:16" ht="39" customHeight="1">
      <c r="A38" s="22"/>
      <c r="B38" s="35"/>
      <c r="C38" s="1204" t="s">
        <v>581</v>
      </c>
      <c r="D38" s="1205"/>
      <c r="E38" s="1206"/>
      <c r="F38" s="36">
        <v>0</v>
      </c>
      <c r="G38" s="37">
        <v>0.01</v>
      </c>
      <c r="H38" s="37">
        <v>0.02</v>
      </c>
      <c r="I38" s="37">
        <v>0.03</v>
      </c>
      <c r="J38" s="38">
        <v>0.03</v>
      </c>
      <c r="K38" s="22"/>
      <c r="L38" s="22"/>
      <c r="M38" s="22"/>
      <c r="N38" s="22"/>
      <c r="O38" s="22"/>
      <c r="P38" s="22"/>
    </row>
    <row r="39" spans="1:16" ht="39" customHeight="1">
      <c r="A39" s="22"/>
      <c r="B39" s="35"/>
      <c r="C39" s="1204" t="s">
        <v>582</v>
      </c>
      <c r="D39" s="1205"/>
      <c r="E39" s="1206"/>
      <c r="F39" s="36">
        <v>0.27</v>
      </c>
      <c r="G39" s="37">
        <v>0</v>
      </c>
      <c r="H39" s="37">
        <v>0.03</v>
      </c>
      <c r="I39" s="37">
        <v>7.0000000000000007E-2</v>
      </c>
      <c r="J39" s="38">
        <v>0.02</v>
      </c>
      <c r="K39" s="22"/>
      <c r="L39" s="22"/>
      <c r="M39" s="22"/>
      <c r="N39" s="22"/>
      <c r="O39" s="22"/>
      <c r="P39" s="22"/>
    </row>
    <row r="40" spans="1:16" ht="39" customHeight="1">
      <c r="A40" s="22"/>
      <c r="B40" s="35"/>
      <c r="C40" s="1204" t="s">
        <v>583</v>
      </c>
      <c r="D40" s="1205"/>
      <c r="E40" s="1206"/>
      <c r="F40" s="36">
        <v>0.01</v>
      </c>
      <c r="G40" s="37">
        <v>0.01</v>
      </c>
      <c r="H40" s="37">
        <v>0.01</v>
      </c>
      <c r="I40" s="37">
        <v>0.01</v>
      </c>
      <c r="J40" s="38">
        <v>0.02</v>
      </c>
      <c r="K40" s="22"/>
      <c r="L40" s="22"/>
      <c r="M40" s="22"/>
      <c r="N40" s="22"/>
      <c r="O40" s="22"/>
      <c r="P40" s="22"/>
    </row>
    <row r="41" spans="1:16" ht="39" customHeight="1">
      <c r="A41" s="22"/>
      <c r="B41" s="35"/>
      <c r="C41" s="1204" t="s">
        <v>584</v>
      </c>
      <c r="D41" s="1205"/>
      <c r="E41" s="1206"/>
      <c r="F41" s="36">
        <v>0.01</v>
      </c>
      <c r="G41" s="37">
        <v>0</v>
      </c>
      <c r="H41" s="37">
        <v>0.01</v>
      </c>
      <c r="I41" s="37">
        <v>0.01</v>
      </c>
      <c r="J41" s="38">
        <v>0.01</v>
      </c>
      <c r="K41" s="22"/>
      <c r="L41" s="22"/>
      <c r="M41" s="22"/>
      <c r="N41" s="22"/>
      <c r="O41" s="22"/>
      <c r="P41" s="22"/>
    </row>
    <row r="42" spans="1:16" ht="39" customHeight="1">
      <c r="A42" s="22"/>
      <c r="B42" s="39"/>
      <c r="C42" s="1204" t="s">
        <v>585</v>
      </c>
      <c r="D42" s="1205"/>
      <c r="E42" s="1206"/>
      <c r="F42" s="36" t="s">
        <v>528</v>
      </c>
      <c r="G42" s="37" t="s">
        <v>528</v>
      </c>
      <c r="H42" s="37" t="s">
        <v>528</v>
      </c>
      <c r="I42" s="37" t="s">
        <v>528</v>
      </c>
      <c r="J42" s="38" t="s">
        <v>528</v>
      </c>
      <c r="K42" s="22"/>
      <c r="L42" s="22"/>
      <c r="M42" s="22"/>
      <c r="N42" s="22"/>
      <c r="O42" s="22"/>
      <c r="P42" s="22"/>
    </row>
    <row r="43" spans="1:16" ht="39" customHeight="1" thickBot="1">
      <c r="A43" s="22"/>
      <c r="B43" s="40"/>
      <c r="C43" s="1207" t="s">
        <v>586</v>
      </c>
      <c r="D43" s="1208"/>
      <c r="E43" s="1209"/>
      <c r="F43" s="41">
        <v>0.02</v>
      </c>
      <c r="G43" s="42">
        <v>0.32</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gepYixFJ6U/9m9SO0nze7Gu7xw6F9n0Z54j+4jngVw9ovV1HCG1/W8jtgKkCTmB8i5GBggWB7PejyTpMpeuUA==" saltValue="76jvuUEXldTPg7iBe3W0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2" t="s">
        <v>11</v>
      </c>
      <c r="C45" s="1213"/>
      <c r="D45" s="58"/>
      <c r="E45" s="1218" t="s">
        <v>12</v>
      </c>
      <c r="F45" s="1218"/>
      <c r="G45" s="1218"/>
      <c r="H45" s="1218"/>
      <c r="I45" s="1218"/>
      <c r="J45" s="1219"/>
      <c r="K45" s="59">
        <v>2958</v>
      </c>
      <c r="L45" s="60">
        <v>2867</v>
      </c>
      <c r="M45" s="60">
        <v>2819</v>
      </c>
      <c r="N45" s="60">
        <v>2617</v>
      </c>
      <c r="O45" s="61">
        <v>2322</v>
      </c>
      <c r="P45" s="48"/>
      <c r="Q45" s="48"/>
      <c r="R45" s="48"/>
      <c r="S45" s="48"/>
      <c r="T45" s="48"/>
      <c r="U45" s="48"/>
    </row>
    <row r="46" spans="1:21" ht="30.75" customHeight="1">
      <c r="A46" s="48"/>
      <c r="B46" s="1214"/>
      <c r="C46" s="1215"/>
      <c r="D46" s="62"/>
      <c r="E46" s="1220" t="s">
        <v>13</v>
      </c>
      <c r="F46" s="1220"/>
      <c r="G46" s="1220"/>
      <c r="H46" s="1220"/>
      <c r="I46" s="1220"/>
      <c r="J46" s="1221"/>
      <c r="K46" s="63" t="s">
        <v>528</v>
      </c>
      <c r="L46" s="64" t="s">
        <v>528</v>
      </c>
      <c r="M46" s="64" t="s">
        <v>528</v>
      </c>
      <c r="N46" s="64" t="s">
        <v>528</v>
      </c>
      <c r="O46" s="65" t="s">
        <v>528</v>
      </c>
      <c r="P46" s="48"/>
      <c r="Q46" s="48"/>
      <c r="R46" s="48"/>
      <c r="S46" s="48"/>
      <c r="T46" s="48"/>
      <c r="U46" s="48"/>
    </row>
    <row r="47" spans="1:21" ht="30.75" customHeight="1">
      <c r="A47" s="48"/>
      <c r="B47" s="1214"/>
      <c r="C47" s="1215"/>
      <c r="D47" s="62"/>
      <c r="E47" s="1220" t="s">
        <v>14</v>
      </c>
      <c r="F47" s="1220"/>
      <c r="G47" s="1220"/>
      <c r="H47" s="1220"/>
      <c r="I47" s="1220"/>
      <c r="J47" s="1221"/>
      <c r="K47" s="63" t="s">
        <v>528</v>
      </c>
      <c r="L47" s="64" t="s">
        <v>528</v>
      </c>
      <c r="M47" s="64" t="s">
        <v>528</v>
      </c>
      <c r="N47" s="64" t="s">
        <v>528</v>
      </c>
      <c r="O47" s="65" t="s">
        <v>528</v>
      </c>
      <c r="P47" s="48"/>
      <c r="Q47" s="48"/>
      <c r="R47" s="48"/>
      <c r="S47" s="48"/>
      <c r="T47" s="48"/>
      <c r="U47" s="48"/>
    </row>
    <row r="48" spans="1:21" ht="30.75" customHeight="1">
      <c r="A48" s="48"/>
      <c r="B48" s="1214"/>
      <c r="C48" s="1215"/>
      <c r="D48" s="62"/>
      <c r="E48" s="1220" t="s">
        <v>15</v>
      </c>
      <c r="F48" s="1220"/>
      <c r="G48" s="1220"/>
      <c r="H48" s="1220"/>
      <c r="I48" s="1220"/>
      <c r="J48" s="1221"/>
      <c r="K48" s="63">
        <v>474</v>
      </c>
      <c r="L48" s="64">
        <v>461</v>
      </c>
      <c r="M48" s="64">
        <v>450</v>
      </c>
      <c r="N48" s="64">
        <v>478</v>
      </c>
      <c r="O48" s="65">
        <v>480</v>
      </c>
      <c r="P48" s="48"/>
      <c r="Q48" s="48"/>
      <c r="R48" s="48"/>
      <c r="S48" s="48"/>
      <c r="T48" s="48"/>
      <c r="U48" s="48"/>
    </row>
    <row r="49" spans="1:21" ht="30.75" customHeight="1">
      <c r="A49" s="48"/>
      <c r="B49" s="1214"/>
      <c r="C49" s="1215"/>
      <c r="D49" s="62"/>
      <c r="E49" s="1220" t="s">
        <v>16</v>
      </c>
      <c r="F49" s="1220"/>
      <c r="G49" s="1220"/>
      <c r="H49" s="1220"/>
      <c r="I49" s="1220"/>
      <c r="J49" s="1221"/>
      <c r="K49" s="63">
        <v>109</v>
      </c>
      <c r="L49" s="64">
        <v>105</v>
      </c>
      <c r="M49" s="64">
        <v>47</v>
      </c>
      <c r="N49" s="64">
        <v>65</v>
      </c>
      <c r="O49" s="65">
        <v>79</v>
      </c>
      <c r="P49" s="48"/>
      <c r="Q49" s="48"/>
      <c r="R49" s="48"/>
      <c r="S49" s="48"/>
      <c r="T49" s="48"/>
      <c r="U49" s="48"/>
    </row>
    <row r="50" spans="1:21" ht="30.75" customHeight="1">
      <c r="A50" s="48"/>
      <c r="B50" s="1214"/>
      <c r="C50" s="1215"/>
      <c r="D50" s="62"/>
      <c r="E50" s="1220" t="s">
        <v>17</v>
      </c>
      <c r="F50" s="1220"/>
      <c r="G50" s="1220"/>
      <c r="H50" s="1220"/>
      <c r="I50" s="1220"/>
      <c r="J50" s="1221"/>
      <c r="K50" s="63">
        <v>20</v>
      </c>
      <c r="L50" s="64">
        <v>9</v>
      </c>
      <c r="M50" s="64">
        <v>9</v>
      </c>
      <c r="N50" s="64">
        <v>5</v>
      </c>
      <c r="O50" s="65">
        <v>3</v>
      </c>
      <c r="P50" s="48"/>
      <c r="Q50" s="48"/>
      <c r="R50" s="48"/>
      <c r="S50" s="48"/>
      <c r="T50" s="48"/>
      <c r="U50" s="48"/>
    </row>
    <row r="51" spans="1:21" ht="30.75" customHeight="1">
      <c r="A51" s="48"/>
      <c r="B51" s="1216"/>
      <c r="C51" s="1217"/>
      <c r="D51" s="66"/>
      <c r="E51" s="1220" t="s">
        <v>18</v>
      </c>
      <c r="F51" s="1220"/>
      <c r="G51" s="1220"/>
      <c r="H51" s="1220"/>
      <c r="I51" s="1220"/>
      <c r="J51" s="1221"/>
      <c r="K51" s="63" t="s">
        <v>528</v>
      </c>
      <c r="L51" s="64" t="s">
        <v>528</v>
      </c>
      <c r="M51" s="64">
        <v>0</v>
      </c>
      <c r="N51" s="64" t="s">
        <v>528</v>
      </c>
      <c r="O51" s="65" t="s">
        <v>528</v>
      </c>
      <c r="P51" s="48"/>
      <c r="Q51" s="48"/>
      <c r="R51" s="48"/>
      <c r="S51" s="48"/>
      <c r="T51" s="48"/>
      <c r="U51" s="48"/>
    </row>
    <row r="52" spans="1:21" ht="30.75" customHeight="1">
      <c r="A52" s="48"/>
      <c r="B52" s="1222" t="s">
        <v>19</v>
      </c>
      <c r="C52" s="1223"/>
      <c r="D52" s="66"/>
      <c r="E52" s="1220" t="s">
        <v>20</v>
      </c>
      <c r="F52" s="1220"/>
      <c r="G52" s="1220"/>
      <c r="H52" s="1220"/>
      <c r="I52" s="1220"/>
      <c r="J52" s="1221"/>
      <c r="K52" s="63">
        <v>2717</v>
      </c>
      <c r="L52" s="64">
        <v>2689</v>
      </c>
      <c r="M52" s="64">
        <v>2724</v>
      </c>
      <c r="N52" s="64">
        <v>2580</v>
      </c>
      <c r="O52" s="65">
        <v>2316</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844</v>
      </c>
      <c r="L53" s="69">
        <v>753</v>
      </c>
      <c r="M53" s="69">
        <v>601</v>
      </c>
      <c r="N53" s="69">
        <v>585</v>
      </c>
      <c r="O53" s="70">
        <v>568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h+14dsERymSNDRq+mjQxVfwjDeis6rvH9+TV7i2smgD7AJ8CXLCuruEineChI4Y3Is/Oc9Zxanm0RDZLorBQQ==" saltValue="FJSvqWx8ATM2ylHru7Xa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38" t="s">
        <v>30</v>
      </c>
      <c r="C41" s="1239"/>
      <c r="D41" s="102"/>
      <c r="E41" s="1244" t="s">
        <v>31</v>
      </c>
      <c r="F41" s="1244"/>
      <c r="G41" s="1244"/>
      <c r="H41" s="1245"/>
      <c r="I41" s="103">
        <v>22174</v>
      </c>
      <c r="J41" s="104">
        <v>21515</v>
      </c>
      <c r="K41" s="104">
        <v>22372</v>
      </c>
      <c r="L41" s="104">
        <v>23088</v>
      </c>
      <c r="M41" s="105">
        <v>25380</v>
      </c>
    </row>
    <row r="42" spans="2:13" ht="27.75" customHeight="1">
      <c r="B42" s="1240"/>
      <c r="C42" s="1241"/>
      <c r="D42" s="106"/>
      <c r="E42" s="1246" t="s">
        <v>32</v>
      </c>
      <c r="F42" s="1246"/>
      <c r="G42" s="1246"/>
      <c r="H42" s="1247"/>
      <c r="I42" s="107">
        <v>36</v>
      </c>
      <c r="J42" s="108">
        <v>27</v>
      </c>
      <c r="K42" s="108">
        <v>18</v>
      </c>
      <c r="L42" s="108">
        <v>13</v>
      </c>
      <c r="M42" s="109">
        <v>10</v>
      </c>
    </row>
    <row r="43" spans="2:13" ht="27.75" customHeight="1">
      <c r="B43" s="1240"/>
      <c r="C43" s="1241"/>
      <c r="D43" s="106"/>
      <c r="E43" s="1246" t="s">
        <v>33</v>
      </c>
      <c r="F43" s="1246"/>
      <c r="G43" s="1246"/>
      <c r="H43" s="1247"/>
      <c r="I43" s="107">
        <v>5573</v>
      </c>
      <c r="J43" s="108">
        <v>5801</v>
      </c>
      <c r="K43" s="108">
        <v>5898</v>
      </c>
      <c r="L43" s="108">
        <v>6045</v>
      </c>
      <c r="M43" s="109">
        <v>6256</v>
      </c>
    </row>
    <row r="44" spans="2:13" ht="27.75" customHeight="1">
      <c r="B44" s="1240"/>
      <c r="C44" s="1241"/>
      <c r="D44" s="106"/>
      <c r="E44" s="1246" t="s">
        <v>34</v>
      </c>
      <c r="F44" s="1246"/>
      <c r="G44" s="1246"/>
      <c r="H44" s="1247"/>
      <c r="I44" s="107">
        <v>801</v>
      </c>
      <c r="J44" s="108">
        <v>755</v>
      </c>
      <c r="K44" s="108">
        <v>770</v>
      </c>
      <c r="L44" s="108">
        <v>743</v>
      </c>
      <c r="M44" s="109">
        <v>703</v>
      </c>
    </row>
    <row r="45" spans="2:13" ht="27.75" customHeight="1">
      <c r="B45" s="1240"/>
      <c r="C45" s="1241"/>
      <c r="D45" s="106"/>
      <c r="E45" s="1246" t="s">
        <v>35</v>
      </c>
      <c r="F45" s="1246"/>
      <c r="G45" s="1246"/>
      <c r="H45" s="1247"/>
      <c r="I45" s="107">
        <v>1608</v>
      </c>
      <c r="J45" s="108">
        <v>1661</v>
      </c>
      <c r="K45" s="108">
        <v>1689</v>
      </c>
      <c r="L45" s="108">
        <v>1617</v>
      </c>
      <c r="M45" s="109">
        <v>1581</v>
      </c>
    </row>
    <row r="46" spans="2:13" ht="27.75" customHeight="1">
      <c r="B46" s="1240"/>
      <c r="C46" s="1241"/>
      <c r="D46" s="110"/>
      <c r="E46" s="1246" t="s">
        <v>36</v>
      </c>
      <c r="F46" s="1246"/>
      <c r="G46" s="1246"/>
      <c r="H46" s="1247"/>
      <c r="I46" s="107" t="s">
        <v>528</v>
      </c>
      <c r="J46" s="108" t="s">
        <v>528</v>
      </c>
      <c r="K46" s="108" t="s">
        <v>528</v>
      </c>
      <c r="L46" s="108" t="s">
        <v>528</v>
      </c>
      <c r="M46" s="109" t="s">
        <v>528</v>
      </c>
    </row>
    <row r="47" spans="2:13" ht="27.75" customHeight="1">
      <c r="B47" s="1240"/>
      <c r="C47" s="1241"/>
      <c r="D47" s="111"/>
      <c r="E47" s="1248" t="s">
        <v>37</v>
      </c>
      <c r="F47" s="1249"/>
      <c r="G47" s="1249"/>
      <c r="H47" s="1250"/>
      <c r="I47" s="107" t="s">
        <v>528</v>
      </c>
      <c r="J47" s="108" t="s">
        <v>528</v>
      </c>
      <c r="K47" s="108" t="s">
        <v>528</v>
      </c>
      <c r="L47" s="108" t="s">
        <v>528</v>
      </c>
      <c r="M47" s="109" t="s">
        <v>528</v>
      </c>
    </row>
    <row r="48" spans="2:13" ht="27.75" customHeight="1">
      <c r="B48" s="1240"/>
      <c r="C48" s="1241"/>
      <c r="D48" s="106"/>
      <c r="E48" s="1246" t="s">
        <v>38</v>
      </c>
      <c r="F48" s="1246"/>
      <c r="G48" s="1246"/>
      <c r="H48" s="1247"/>
      <c r="I48" s="107" t="s">
        <v>528</v>
      </c>
      <c r="J48" s="108" t="s">
        <v>528</v>
      </c>
      <c r="K48" s="108" t="s">
        <v>528</v>
      </c>
      <c r="L48" s="108" t="s">
        <v>528</v>
      </c>
      <c r="M48" s="109" t="s">
        <v>528</v>
      </c>
    </row>
    <row r="49" spans="2:13" ht="27.75" customHeight="1">
      <c r="B49" s="1242"/>
      <c r="C49" s="1243"/>
      <c r="D49" s="106"/>
      <c r="E49" s="1246" t="s">
        <v>39</v>
      </c>
      <c r="F49" s="1246"/>
      <c r="G49" s="1246"/>
      <c r="H49" s="1247"/>
      <c r="I49" s="107" t="s">
        <v>528</v>
      </c>
      <c r="J49" s="108" t="s">
        <v>528</v>
      </c>
      <c r="K49" s="108" t="s">
        <v>528</v>
      </c>
      <c r="L49" s="108" t="s">
        <v>528</v>
      </c>
      <c r="M49" s="109" t="s">
        <v>528</v>
      </c>
    </row>
    <row r="50" spans="2:13" ht="27.75" customHeight="1">
      <c r="B50" s="1251" t="s">
        <v>40</v>
      </c>
      <c r="C50" s="1252"/>
      <c r="D50" s="112"/>
      <c r="E50" s="1246" t="s">
        <v>41</v>
      </c>
      <c r="F50" s="1246"/>
      <c r="G50" s="1246"/>
      <c r="H50" s="1247"/>
      <c r="I50" s="107">
        <v>3336</v>
      </c>
      <c r="J50" s="108">
        <v>3445</v>
      </c>
      <c r="K50" s="108">
        <v>3528</v>
      </c>
      <c r="L50" s="108">
        <v>3731</v>
      </c>
      <c r="M50" s="109">
        <v>3585</v>
      </c>
    </row>
    <row r="51" spans="2:13" ht="27.75" customHeight="1">
      <c r="B51" s="1240"/>
      <c r="C51" s="1241"/>
      <c r="D51" s="106"/>
      <c r="E51" s="1246" t="s">
        <v>42</v>
      </c>
      <c r="F51" s="1246"/>
      <c r="G51" s="1246"/>
      <c r="H51" s="1247"/>
      <c r="I51" s="107">
        <v>1283</v>
      </c>
      <c r="J51" s="108">
        <v>1282</v>
      </c>
      <c r="K51" s="108">
        <v>1262</v>
      </c>
      <c r="L51" s="108">
        <v>1019</v>
      </c>
      <c r="M51" s="109">
        <v>962</v>
      </c>
    </row>
    <row r="52" spans="2:13" ht="27.75" customHeight="1">
      <c r="B52" s="1242"/>
      <c r="C52" s="1243"/>
      <c r="D52" s="106"/>
      <c r="E52" s="1246" t="s">
        <v>43</v>
      </c>
      <c r="F52" s="1246"/>
      <c r="G52" s="1246"/>
      <c r="H52" s="1247"/>
      <c r="I52" s="107">
        <v>19798</v>
      </c>
      <c r="J52" s="108">
        <v>19519</v>
      </c>
      <c r="K52" s="108">
        <v>20147</v>
      </c>
      <c r="L52" s="108">
        <v>20706</v>
      </c>
      <c r="M52" s="109">
        <v>22342</v>
      </c>
    </row>
    <row r="53" spans="2:13" ht="27.75" customHeight="1" thickBot="1">
      <c r="B53" s="1253" t="s">
        <v>44</v>
      </c>
      <c r="C53" s="1254"/>
      <c r="D53" s="113"/>
      <c r="E53" s="1255" t="s">
        <v>45</v>
      </c>
      <c r="F53" s="1255"/>
      <c r="G53" s="1255"/>
      <c r="H53" s="1256"/>
      <c r="I53" s="114">
        <v>5773</v>
      </c>
      <c r="J53" s="115">
        <v>5513</v>
      </c>
      <c r="K53" s="115">
        <v>5812</v>
      </c>
      <c r="L53" s="115">
        <v>6050</v>
      </c>
      <c r="M53" s="116">
        <v>7040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bHaThz0bj1pdgOyzrCAgrl+2Bxb7fieWrYGyTPVupgTdWytLLL1OoSVdI7goQjQ2ogxZxQsaMab3th22f2mqw==" saltValue="+czt8DZpvmzeDgNZju5Z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265" t="s">
        <v>48</v>
      </c>
      <c r="D55" s="1265"/>
      <c r="E55" s="1266"/>
      <c r="F55" s="128">
        <v>1374</v>
      </c>
      <c r="G55" s="128">
        <v>1445</v>
      </c>
      <c r="H55" s="129">
        <v>1340</v>
      </c>
    </row>
    <row r="56" spans="2:8" ht="52.5" customHeight="1">
      <c r="B56" s="130"/>
      <c r="C56" s="1267" t="s">
        <v>49</v>
      </c>
      <c r="D56" s="1267"/>
      <c r="E56" s="1268"/>
      <c r="F56" s="131">
        <v>1611</v>
      </c>
      <c r="G56" s="131">
        <v>1651</v>
      </c>
      <c r="H56" s="132">
        <v>1585</v>
      </c>
    </row>
    <row r="57" spans="2:8" ht="53.25" customHeight="1">
      <c r="B57" s="130"/>
      <c r="C57" s="1269" t="s">
        <v>50</v>
      </c>
      <c r="D57" s="1269"/>
      <c r="E57" s="1270"/>
      <c r="F57" s="133">
        <v>2508</v>
      </c>
      <c r="G57" s="133">
        <v>2406</v>
      </c>
      <c r="H57" s="134">
        <v>2231</v>
      </c>
    </row>
    <row r="58" spans="2:8" ht="45.75" customHeight="1">
      <c r="B58" s="135"/>
      <c r="C58" s="1257" t="s">
        <v>593</v>
      </c>
      <c r="D58" s="1258"/>
      <c r="E58" s="1259"/>
      <c r="F58" s="136">
        <v>2082</v>
      </c>
      <c r="G58" s="136">
        <v>1967</v>
      </c>
      <c r="H58" s="137">
        <v>1811</v>
      </c>
    </row>
    <row r="59" spans="2:8" ht="45.75" customHeight="1">
      <c r="B59" s="135"/>
      <c r="C59" s="1257" t="s">
        <v>594</v>
      </c>
      <c r="D59" s="1258"/>
      <c r="E59" s="1259"/>
      <c r="F59" s="136">
        <v>238</v>
      </c>
      <c r="G59" s="136">
        <v>238</v>
      </c>
      <c r="H59" s="137">
        <v>236</v>
      </c>
    </row>
    <row r="60" spans="2:8" ht="45.75" customHeight="1">
      <c r="B60" s="135"/>
      <c r="C60" s="1257" t="s">
        <v>595</v>
      </c>
      <c r="D60" s="1258"/>
      <c r="E60" s="1259"/>
      <c r="F60" s="136">
        <v>65</v>
      </c>
      <c r="G60" s="136">
        <v>79</v>
      </c>
      <c r="H60" s="137">
        <v>59</v>
      </c>
    </row>
    <row r="61" spans="2:8" ht="45.75" customHeight="1">
      <c r="B61" s="135"/>
      <c r="C61" s="1257" t="s">
        <v>596</v>
      </c>
      <c r="D61" s="1258"/>
      <c r="E61" s="1259"/>
      <c r="F61" s="136">
        <v>49</v>
      </c>
      <c r="G61" s="136">
        <v>47</v>
      </c>
      <c r="H61" s="137">
        <v>51</v>
      </c>
    </row>
    <row r="62" spans="2:8" ht="45.75" customHeight="1" thickBot="1">
      <c r="B62" s="138"/>
      <c r="C62" s="1260" t="s">
        <v>597</v>
      </c>
      <c r="D62" s="1261"/>
      <c r="E62" s="1262"/>
      <c r="F62" s="139">
        <v>50</v>
      </c>
      <c r="G62" s="139">
        <v>50</v>
      </c>
      <c r="H62" s="140">
        <v>50</v>
      </c>
    </row>
    <row r="63" spans="2:8" ht="52.5" customHeight="1" thickBot="1">
      <c r="B63" s="141"/>
      <c r="C63" s="1263" t="s">
        <v>51</v>
      </c>
      <c r="D63" s="1263"/>
      <c r="E63" s="1264"/>
      <c r="F63" s="142">
        <v>5494</v>
      </c>
      <c r="G63" s="142">
        <v>5501</v>
      </c>
      <c r="H63" s="143">
        <v>5155</v>
      </c>
    </row>
    <row r="64" spans="2:8" ht="15" customHeight="1"/>
  </sheetData>
  <sheetProtection algorithmName="SHA-512" hashValue="bC8gmAzm+DSMpwAaY7J8vV+d4Qg3pv6bZCHgVGEh+jMmXD4SAp2Qwdn52gpFTWGtnBDysO9etTpSYe1KxsItUg==" saltValue="qiTRPFWoJohjLJg5JW/3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U1" zoomScale="75" zoomScaleNormal="75" zoomScaleSheetLayoutView="55" workbookViewId="0">
      <selection activeCell="BR63" sqref="BR63:BS63"/>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616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617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618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619</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620</v>
      </c>
      <c r="AO51" s="1309"/>
      <c r="AP51" s="1309"/>
      <c r="AQ51" s="1309"/>
      <c r="AR51" s="1309"/>
      <c r="AS51" s="1309"/>
      <c r="AT51" s="1309"/>
      <c r="AU51" s="1309"/>
      <c r="AV51" s="1309"/>
      <c r="AW51" s="1309"/>
      <c r="AX51" s="1309"/>
      <c r="AY51" s="1309"/>
      <c r="AZ51" s="1309"/>
      <c r="BA51" s="1309"/>
      <c r="BB51" s="1309" t="s">
        <v>621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86.1</v>
      </c>
      <c r="BY51" s="1311"/>
      <c r="BZ51" s="1311"/>
      <c r="CA51" s="1311"/>
      <c r="CB51" s="1311"/>
      <c r="CC51" s="1311"/>
      <c r="CD51" s="1311"/>
      <c r="CE51" s="1311"/>
      <c r="CF51" s="1311">
        <v>90.2</v>
      </c>
      <c r="CG51" s="1311"/>
      <c r="CH51" s="1311"/>
      <c r="CI51" s="1311"/>
      <c r="CJ51" s="1311"/>
      <c r="CK51" s="1311"/>
      <c r="CL51" s="1311"/>
      <c r="CM51" s="1311"/>
      <c r="CN51" s="1311">
        <v>95.7</v>
      </c>
      <c r="CO51" s="1311"/>
      <c r="CP51" s="1311"/>
      <c r="CQ51" s="1311"/>
      <c r="CR51" s="1311"/>
      <c r="CS51" s="1311"/>
      <c r="CT51" s="1311"/>
      <c r="CU51" s="1311"/>
      <c r="CV51" s="1311">
        <v>112.7</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52.2</v>
      </c>
      <c r="BY53" s="1311"/>
      <c r="BZ53" s="1311"/>
      <c r="CA53" s="1311"/>
      <c r="CB53" s="1311"/>
      <c r="CC53" s="1311"/>
      <c r="CD53" s="1311"/>
      <c r="CE53" s="1311"/>
      <c r="CF53" s="1311">
        <v>53.8</v>
      </c>
      <c r="CG53" s="1311"/>
      <c r="CH53" s="1311"/>
      <c r="CI53" s="1311"/>
      <c r="CJ53" s="1311"/>
      <c r="CK53" s="1311"/>
      <c r="CL53" s="1311"/>
      <c r="CM53" s="1311"/>
      <c r="CN53" s="1311">
        <v>55.6</v>
      </c>
      <c r="CO53" s="1311"/>
      <c r="CP53" s="1311"/>
      <c r="CQ53" s="1311"/>
      <c r="CR53" s="1311"/>
      <c r="CS53" s="1311"/>
      <c r="CT53" s="1311"/>
      <c r="CU53" s="1311"/>
      <c r="CV53" s="1311">
        <v>56.8</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623</v>
      </c>
      <c r="AO55" s="1305"/>
      <c r="AP55" s="1305"/>
      <c r="AQ55" s="1305"/>
      <c r="AR55" s="1305"/>
      <c r="AS55" s="1305"/>
      <c r="AT55" s="1305"/>
      <c r="AU55" s="1305"/>
      <c r="AV55" s="1305"/>
      <c r="AW55" s="1305"/>
      <c r="AX55" s="1305"/>
      <c r="AY55" s="1305"/>
      <c r="AZ55" s="1305"/>
      <c r="BA55" s="1305"/>
      <c r="BB55" s="1309" t="s">
        <v>621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624</v>
      </c>
    </row>
    <row r="64" spans="1:109">
      <c r="B64" s="1280"/>
      <c r="G64" s="1287"/>
      <c r="I64" s="1321"/>
      <c r="J64" s="1321"/>
      <c r="K64" s="1321"/>
      <c r="L64" s="1321"/>
      <c r="M64" s="1321"/>
      <c r="N64" s="1322"/>
      <c r="AM64" s="1287"/>
      <c r="AN64" s="1287" t="s">
        <v>617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619</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c r="B73" s="1280"/>
      <c r="G73" s="1306"/>
      <c r="H73" s="1306"/>
      <c r="I73" s="1306"/>
      <c r="J73" s="1306"/>
      <c r="K73" s="1328"/>
      <c r="L73" s="1328"/>
      <c r="M73" s="1328"/>
      <c r="N73" s="1328"/>
      <c r="AM73" s="1298"/>
      <c r="AN73" s="1309" t="s">
        <v>620</v>
      </c>
      <c r="AO73" s="1309"/>
      <c r="AP73" s="1309"/>
      <c r="AQ73" s="1309"/>
      <c r="AR73" s="1309"/>
      <c r="AS73" s="1309"/>
      <c r="AT73" s="1309"/>
      <c r="AU73" s="1309"/>
      <c r="AV73" s="1309"/>
      <c r="AW73" s="1309"/>
      <c r="AX73" s="1309"/>
      <c r="AY73" s="1309"/>
      <c r="AZ73" s="1309"/>
      <c r="BA73" s="1309"/>
      <c r="BB73" s="1309" t="s">
        <v>621</v>
      </c>
      <c r="BC73" s="1309"/>
      <c r="BD73" s="1309"/>
      <c r="BE73" s="1309"/>
      <c r="BF73" s="1309"/>
      <c r="BG73" s="1309"/>
      <c r="BH73" s="1309"/>
      <c r="BI73" s="1309"/>
      <c r="BJ73" s="1309"/>
      <c r="BK73" s="1309"/>
      <c r="BL73" s="1309"/>
      <c r="BM73" s="1309"/>
      <c r="BN73" s="1309"/>
      <c r="BO73" s="1309"/>
      <c r="BP73" s="1311">
        <v>87.8</v>
      </c>
      <c r="BQ73" s="1311"/>
      <c r="BR73" s="1311"/>
      <c r="BS73" s="1311"/>
      <c r="BT73" s="1311"/>
      <c r="BU73" s="1311"/>
      <c r="BV73" s="1311"/>
      <c r="BW73" s="1311"/>
      <c r="BX73" s="1311">
        <v>86.1</v>
      </c>
      <c r="BY73" s="1311"/>
      <c r="BZ73" s="1311"/>
      <c r="CA73" s="1311"/>
      <c r="CB73" s="1311"/>
      <c r="CC73" s="1311"/>
      <c r="CD73" s="1311"/>
      <c r="CE73" s="1311"/>
      <c r="CF73" s="1311">
        <v>90.2</v>
      </c>
      <c r="CG73" s="1311"/>
      <c r="CH73" s="1311"/>
      <c r="CI73" s="1311"/>
      <c r="CJ73" s="1311"/>
      <c r="CK73" s="1311"/>
      <c r="CL73" s="1311"/>
      <c r="CM73" s="1311"/>
      <c r="CN73" s="1311">
        <v>95.7</v>
      </c>
      <c r="CO73" s="1311"/>
      <c r="CP73" s="1311"/>
      <c r="CQ73" s="1311"/>
      <c r="CR73" s="1311"/>
      <c r="CS73" s="1311"/>
      <c r="CT73" s="1311"/>
      <c r="CU73" s="1311"/>
      <c r="CV73" s="1311">
        <v>112.7</v>
      </c>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626</v>
      </c>
      <c r="BC75" s="1309"/>
      <c r="BD75" s="1309"/>
      <c r="BE75" s="1309"/>
      <c r="BF75" s="1309"/>
      <c r="BG75" s="1309"/>
      <c r="BH75" s="1309"/>
      <c r="BI75" s="1309"/>
      <c r="BJ75" s="1309"/>
      <c r="BK75" s="1309"/>
      <c r="BL75" s="1309"/>
      <c r="BM75" s="1309"/>
      <c r="BN75" s="1309"/>
      <c r="BO75" s="1309"/>
      <c r="BP75" s="1311">
        <v>14.1</v>
      </c>
      <c r="BQ75" s="1311"/>
      <c r="BR75" s="1311"/>
      <c r="BS75" s="1311"/>
      <c r="BT75" s="1311"/>
      <c r="BU75" s="1311"/>
      <c r="BV75" s="1311"/>
      <c r="BW75" s="1311"/>
      <c r="BX75" s="1311">
        <v>12.8</v>
      </c>
      <c r="BY75" s="1311"/>
      <c r="BZ75" s="1311"/>
      <c r="CA75" s="1311"/>
      <c r="CB75" s="1311"/>
      <c r="CC75" s="1311"/>
      <c r="CD75" s="1311"/>
      <c r="CE75" s="1311"/>
      <c r="CF75" s="1311">
        <v>11.3</v>
      </c>
      <c r="CG75" s="1311"/>
      <c r="CH75" s="1311"/>
      <c r="CI75" s="1311"/>
      <c r="CJ75" s="1311"/>
      <c r="CK75" s="1311"/>
      <c r="CL75" s="1311"/>
      <c r="CM75" s="1311"/>
      <c r="CN75" s="1311">
        <v>10.1</v>
      </c>
      <c r="CO75" s="1311"/>
      <c r="CP75" s="1311"/>
      <c r="CQ75" s="1311"/>
      <c r="CR75" s="1311"/>
      <c r="CS75" s="1311"/>
      <c r="CT75" s="1311"/>
      <c r="CU75" s="1311"/>
      <c r="CV75" s="1311">
        <v>9.1999999999999993</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623</v>
      </c>
      <c r="AO77" s="1305"/>
      <c r="AP77" s="1305"/>
      <c r="AQ77" s="1305"/>
      <c r="AR77" s="1305"/>
      <c r="AS77" s="1305"/>
      <c r="AT77" s="1305"/>
      <c r="AU77" s="1305"/>
      <c r="AV77" s="1305"/>
      <c r="AW77" s="1305"/>
      <c r="AX77" s="1305"/>
      <c r="AY77" s="1305"/>
      <c r="AZ77" s="1305"/>
      <c r="BA77" s="1305"/>
      <c r="BB77" s="1309" t="s">
        <v>621</v>
      </c>
      <c r="BC77" s="1309"/>
      <c r="BD77" s="1309"/>
      <c r="BE77" s="1309"/>
      <c r="BF77" s="1309"/>
      <c r="BG77" s="1309"/>
      <c r="BH77" s="1309"/>
      <c r="BI77" s="1309"/>
      <c r="BJ77" s="1309"/>
      <c r="BK77" s="1309"/>
      <c r="BL77" s="1309"/>
      <c r="BM77" s="1309"/>
      <c r="BN77" s="1309"/>
      <c r="BO77" s="1309"/>
      <c r="BP77" s="1311">
        <v>13.1</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626</v>
      </c>
      <c r="BC79" s="1309"/>
      <c r="BD79" s="1309"/>
      <c r="BE79" s="1309"/>
      <c r="BF79" s="1309"/>
      <c r="BG79" s="1309"/>
      <c r="BH79" s="1309"/>
      <c r="BI79" s="1309"/>
      <c r="BJ79" s="1309"/>
      <c r="BK79" s="1309"/>
      <c r="BL79" s="1309"/>
      <c r="BM79" s="1309"/>
      <c r="BN79" s="1309"/>
      <c r="BO79" s="1309"/>
      <c r="BP79" s="1311">
        <v>8.9</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fElGmR79jY2ngd2TXYeTgy0JsyXApcXp2sn0dslNhc3h50eDBqzQBW/slVSq+WLMYr5rIDM1ff9j8XcPOy8KHA==" saltValue="nAc41hE+4uZ8HYtIHbSq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5" zoomScaleNormal="75" zoomScaleSheetLayoutView="70" workbookViewId="0">
      <selection activeCell="BR63" sqref="BR63:BS6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627</v>
      </c>
    </row>
  </sheetData>
  <sheetProtection algorithmName="SHA-512" hashValue="AMpX+L8hi/VDbpWJT6DenIkG5yAfW+7pCiBXPQlh03SeRL25S9SeBaNKimsZbTSZKsFhz9dTJnDYrno5iH6PIA==" saltValue="m3C/CZuCqDKcOmzoO8kE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0" zoomScale="75" zoomScaleNormal="75" zoomScaleSheetLayoutView="55" workbookViewId="0">
      <selection activeCell="BR63" sqref="BR63:BS6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569</v>
      </c>
    </row>
  </sheetData>
  <sheetProtection algorithmName="SHA-512" hashValue="56ijZBLP4OItdp9MsdVAyNxfaxSqx/o+aP57kD29nb3vdL7mm5t0cmW0RmbWtl+rIT/8mErMAM0wTSZT3yjqdw==" saltValue="hK0/QI6ghDfXAq33zgHC4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132778</v>
      </c>
      <c r="E3" s="162"/>
      <c r="F3" s="163">
        <v>75972</v>
      </c>
      <c r="G3" s="164"/>
      <c r="H3" s="165"/>
    </row>
    <row r="4" spans="1:8">
      <c r="A4" s="166"/>
      <c r="B4" s="167"/>
      <c r="C4" s="168"/>
      <c r="D4" s="169">
        <v>52939</v>
      </c>
      <c r="E4" s="170"/>
      <c r="F4" s="171">
        <v>40712</v>
      </c>
      <c r="G4" s="172"/>
      <c r="H4" s="173"/>
    </row>
    <row r="5" spans="1:8">
      <c r="A5" s="154" t="s">
        <v>562</v>
      </c>
      <c r="B5" s="159"/>
      <c r="C5" s="160"/>
      <c r="D5" s="161">
        <v>158953</v>
      </c>
      <c r="E5" s="162"/>
      <c r="F5" s="163">
        <v>79466</v>
      </c>
      <c r="G5" s="164"/>
      <c r="H5" s="165"/>
    </row>
    <row r="6" spans="1:8">
      <c r="A6" s="166"/>
      <c r="B6" s="167"/>
      <c r="C6" s="168"/>
      <c r="D6" s="169">
        <v>95587</v>
      </c>
      <c r="E6" s="170"/>
      <c r="F6" s="171">
        <v>44645</v>
      </c>
      <c r="G6" s="172"/>
      <c r="H6" s="173"/>
    </row>
    <row r="7" spans="1:8">
      <c r="A7" s="154" t="s">
        <v>563</v>
      </c>
      <c r="B7" s="159"/>
      <c r="C7" s="160"/>
      <c r="D7" s="161">
        <v>263724</v>
      </c>
      <c r="E7" s="162"/>
      <c r="F7" s="163">
        <v>90072</v>
      </c>
      <c r="G7" s="164"/>
      <c r="H7" s="165"/>
    </row>
    <row r="8" spans="1:8">
      <c r="A8" s="166"/>
      <c r="B8" s="167"/>
      <c r="C8" s="168"/>
      <c r="D8" s="169">
        <v>157655</v>
      </c>
      <c r="E8" s="170"/>
      <c r="F8" s="171">
        <v>46083</v>
      </c>
      <c r="G8" s="172"/>
      <c r="H8" s="173"/>
    </row>
    <row r="9" spans="1:8">
      <c r="A9" s="154" t="s">
        <v>564</v>
      </c>
      <c r="B9" s="159"/>
      <c r="C9" s="160"/>
      <c r="D9" s="161">
        <v>226393</v>
      </c>
      <c r="E9" s="162"/>
      <c r="F9" s="163">
        <v>88328</v>
      </c>
      <c r="G9" s="164"/>
      <c r="H9" s="165"/>
    </row>
    <row r="10" spans="1:8">
      <c r="A10" s="166"/>
      <c r="B10" s="167"/>
      <c r="C10" s="168"/>
      <c r="D10" s="169">
        <v>149244</v>
      </c>
      <c r="E10" s="170"/>
      <c r="F10" s="171">
        <v>49013</v>
      </c>
      <c r="G10" s="172"/>
      <c r="H10" s="173"/>
    </row>
    <row r="11" spans="1:8">
      <c r="A11" s="154" t="s">
        <v>565</v>
      </c>
      <c r="B11" s="159"/>
      <c r="C11" s="160"/>
      <c r="D11" s="161">
        <v>363825</v>
      </c>
      <c r="E11" s="162"/>
      <c r="F11" s="163">
        <v>103390</v>
      </c>
      <c r="G11" s="164"/>
      <c r="H11" s="165"/>
    </row>
    <row r="12" spans="1:8">
      <c r="A12" s="166"/>
      <c r="B12" s="167"/>
      <c r="C12" s="174"/>
      <c r="D12" s="169">
        <v>236651</v>
      </c>
      <c r="E12" s="170"/>
      <c r="F12" s="171">
        <v>51269</v>
      </c>
      <c r="G12" s="172"/>
      <c r="H12" s="173"/>
    </row>
    <row r="13" spans="1:8">
      <c r="A13" s="154"/>
      <c r="B13" s="159"/>
      <c r="C13" s="175"/>
      <c r="D13" s="176">
        <v>229135</v>
      </c>
      <c r="E13" s="177"/>
      <c r="F13" s="178">
        <v>87446</v>
      </c>
      <c r="G13" s="179"/>
      <c r="H13" s="165"/>
    </row>
    <row r="14" spans="1:8">
      <c r="A14" s="166"/>
      <c r="B14" s="167"/>
      <c r="C14" s="168"/>
      <c r="D14" s="169">
        <v>138415</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1.95</v>
      </c>
      <c r="C19" s="180">
        <f>ROUND(VALUE(SUBSTITUTE(実質収支比率等に係る経年分析!G$48,"▲","-")),2)</f>
        <v>2.77</v>
      </c>
      <c r="D19" s="180">
        <f>ROUND(VALUE(SUBSTITUTE(実質収支比率等に係る経年分析!H$48,"▲","-")),2)</f>
        <v>1.5</v>
      </c>
      <c r="E19" s="180">
        <f>ROUND(VALUE(SUBSTITUTE(実質収支比率等に係る経年分析!I$48,"▲","-")),2)</f>
        <v>2.09</v>
      </c>
      <c r="F19" s="180">
        <f>ROUND(VALUE(SUBSTITUTE(実質収支比率等に係る経年分析!J$48,"▲","-")),2)</f>
        <v>2.5099999999999998</v>
      </c>
    </row>
    <row r="20" spans="1:11">
      <c r="A20" s="180" t="s">
        <v>55</v>
      </c>
      <c r="B20" s="180">
        <f>ROUND(VALUE(SUBSTITUTE(実質収支比率等に係る経年分析!F$47,"▲","-")),2)</f>
        <v>15.21</v>
      </c>
      <c r="C20" s="180">
        <f>ROUND(VALUE(SUBSTITUTE(実質収支比率等に係る経年分析!G$47,"▲","-")),2)</f>
        <v>15.55</v>
      </c>
      <c r="D20" s="180">
        <f>ROUND(VALUE(SUBSTITUTE(実質収支比率等に係る経年分析!H$47,"▲","-")),2)</f>
        <v>15.33</v>
      </c>
      <c r="E20" s="180">
        <f>ROUND(VALUE(SUBSTITUTE(実質収支比率等に係る経年分析!I$47,"▲","-")),2)</f>
        <v>16.510000000000002</v>
      </c>
      <c r="F20" s="180">
        <f>ROUND(VALUE(SUBSTITUTE(実質収支比率等に係る経年分析!J$47,"▲","-")),2)</f>
        <v>15.89</v>
      </c>
    </row>
    <row r="21" spans="1:11">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-1.4</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-0.9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国民健康保険施設勘定（五箇診療所）特別会計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国民健康保険施設勘定（中村診療所）特別会計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国民健康保険施設勘定（都万診療所）特別会計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2.5499999999999998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2.2599999999999998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2.0699999999999998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2.4900000000000002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2717</v>
      </c>
      <c r="E42" s="182"/>
      <c r="F42" s="182"/>
      <c r="G42" s="182">
        <f>'実質公債費比率（分子）の構造'!L$52</f>
        <v>2689</v>
      </c>
      <c r="H42" s="182"/>
      <c r="I42" s="182"/>
      <c r="J42" s="182">
        <f>'実質公債費比率（分子）の構造'!M$52</f>
        <v>2724</v>
      </c>
      <c r="K42" s="182"/>
      <c r="L42" s="182"/>
      <c r="M42" s="182">
        <f>'実質公債費比率（分子）の構造'!N$52</f>
        <v>2580</v>
      </c>
      <c r="N42" s="182"/>
      <c r="O42" s="182"/>
      <c r="P42" s="182">
        <f>'実質公債費比率（分子）の構造'!O$52</f>
        <v>2316</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20</v>
      </c>
      <c r="C44" s="182"/>
      <c r="D44" s="182"/>
      <c r="E44" s="182">
        <f>'実質公債費比率（分子）の構造'!L$50</f>
        <v>9</v>
      </c>
      <c r="F44" s="182"/>
      <c r="G44" s="182"/>
      <c r="H44" s="182">
        <f>'実質公債費比率（分子）の構造'!M$50</f>
        <v>9</v>
      </c>
      <c r="I44" s="182"/>
      <c r="J44" s="182"/>
      <c r="K44" s="182">
        <f>'実質公債費比率（分子）の構造'!N$50</f>
        <v>5</v>
      </c>
      <c r="L44" s="182"/>
      <c r="M44" s="182"/>
      <c r="N44" s="182">
        <f>'実質公債費比率（分子）の構造'!O$50</f>
        <v>3</v>
      </c>
      <c r="O44" s="182"/>
      <c r="P44" s="182"/>
    </row>
    <row r="45" spans="1:16">
      <c r="A45" s="182" t="s">
        <v>66</v>
      </c>
      <c r="B45" s="182">
        <f>'実質公債費比率（分子）の構造'!K$49</f>
        <v>109</v>
      </c>
      <c r="C45" s="182"/>
      <c r="D45" s="182"/>
      <c r="E45" s="182">
        <f>'実質公債費比率（分子）の構造'!L$49</f>
        <v>105</v>
      </c>
      <c r="F45" s="182"/>
      <c r="G45" s="182"/>
      <c r="H45" s="182">
        <f>'実質公債費比率（分子）の構造'!M$49</f>
        <v>47</v>
      </c>
      <c r="I45" s="182"/>
      <c r="J45" s="182"/>
      <c r="K45" s="182">
        <f>'実質公債費比率（分子）の構造'!N$49</f>
        <v>65</v>
      </c>
      <c r="L45" s="182"/>
      <c r="M45" s="182"/>
      <c r="N45" s="182">
        <f>'実質公債費比率（分子）の構造'!O$49</f>
        <v>79</v>
      </c>
      <c r="O45" s="182"/>
      <c r="P45" s="182"/>
    </row>
    <row r="46" spans="1:16">
      <c r="A46" s="182" t="s">
        <v>67</v>
      </c>
      <c r="B46" s="182">
        <f>'実質公債費比率（分子）の構造'!K$48</f>
        <v>474</v>
      </c>
      <c r="C46" s="182"/>
      <c r="D46" s="182"/>
      <c r="E46" s="182">
        <f>'実質公債費比率（分子）の構造'!L$48</f>
        <v>461</v>
      </c>
      <c r="F46" s="182"/>
      <c r="G46" s="182"/>
      <c r="H46" s="182">
        <f>'実質公債費比率（分子）の構造'!M$48</f>
        <v>450</v>
      </c>
      <c r="I46" s="182"/>
      <c r="J46" s="182"/>
      <c r="K46" s="182">
        <f>'実質公債費比率（分子）の構造'!N$48</f>
        <v>478</v>
      </c>
      <c r="L46" s="182"/>
      <c r="M46" s="182"/>
      <c r="N46" s="182">
        <f>'実質公債費比率（分子）の構造'!O$48</f>
        <v>480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2958</v>
      </c>
      <c r="C49" s="182"/>
      <c r="D49" s="182"/>
      <c r="E49" s="182">
        <f>'実質公債費比率（分子）の構造'!L$45</f>
        <v>2867</v>
      </c>
      <c r="F49" s="182"/>
      <c r="G49" s="182"/>
      <c r="H49" s="182">
        <f>'実質公債費比率（分子）の構造'!M$45</f>
        <v>2819</v>
      </c>
      <c r="I49" s="182"/>
      <c r="J49" s="182"/>
      <c r="K49" s="182">
        <f>'実質公債費比率（分子）の構造'!N$45</f>
        <v>2617</v>
      </c>
      <c r="L49" s="182"/>
      <c r="M49" s="182"/>
      <c r="N49" s="182">
        <f>'実質公債費比率（分子）の構造'!O$45</f>
        <v>2322</v>
      </c>
      <c r="O49" s="182"/>
      <c r="P49" s="182"/>
    </row>
    <row r="50" spans="1:16">
      <c r="A50" s="182" t="s">
        <v>71</v>
      </c>
      <c r="B50" s="182" t="e">
        <f>NA()</f>
        <v>#N/A</v>
      </c>
      <c r="C50" s="182">
        <f>IF(ISNUMBER('実質公債費比率（分子）の構造'!K$53),'実質公債費比率（分子）の構造'!K$53,NA())</f>
        <v>844</v>
      </c>
      <c r="D50" s="182" t="e">
        <f>NA()</f>
        <v>#N/A</v>
      </c>
      <c r="E50" s="182" t="e">
        <f>NA()</f>
        <v>#N/A</v>
      </c>
      <c r="F50" s="182">
        <f>IF(ISNUMBER('実質公債費比率（分子）の構造'!L$53),'実質公債費比率（分子）の構造'!L$53,NA())</f>
        <v>753</v>
      </c>
      <c r="G50" s="182" t="e">
        <f>NA()</f>
        <v>#N/A</v>
      </c>
      <c r="H50" s="182" t="e">
        <f>NA()</f>
        <v>#N/A</v>
      </c>
      <c r="I50" s="182">
        <f>IF(ISNUMBER('実質公債費比率（分子）の構造'!M$53),'実質公債費比率（分子）の構造'!M$53,NA())</f>
        <v>601</v>
      </c>
      <c r="J50" s="182" t="e">
        <f>NA()</f>
        <v>#N/A</v>
      </c>
      <c r="K50" s="182" t="e">
        <f>NA()</f>
        <v>#N/A</v>
      </c>
      <c r="L50" s="182">
        <f>IF(ISNUMBER('実質公債費比率（分子）の構造'!N$53),'実質公債費比率（分子）の構造'!N$53,NA())</f>
        <v>585</v>
      </c>
      <c r="M50" s="182" t="e">
        <f>NA()</f>
        <v>#N/A</v>
      </c>
      <c r="N50" s="182" t="e">
        <f>NA()</f>
        <v>#N/A</v>
      </c>
      <c r="O50" s="182">
        <f>IF(ISNUMBER('実質公債費比率（分子）の構造'!O$53),'実質公債費比率（分子）の構造'!O$53,NA())</f>
        <v>568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19798</v>
      </c>
      <c r="E56" s="181"/>
      <c r="F56" s="181"/>
      <c r="G56" s="181">
        <f>'将来負担比率（分子）の構造'!J$52</f>
        <v>19519</v>
      </c>
      <c r="H56" s="181"/>
      <c r="I56" s="181"/>
      <c r="J56" s="181">
        <f>'将来負担比率（分子）の構造'!K$52</f>
        <v>20147</v>
      </c>
      <c r="K56" s="181"/>
      <c r="L56" s="181"/>
      <c r="M56" s="181">
        <f>'将来負担比率（分子）の構造'!L$52</f>
        <v>20706</v>
      </c>
      <c r="N56" s="181"/>
      <c r="O56" s="181"/>
      <c r="P56" s="181">
        <f>'将来負担比率（分子）の構造'!M$52</f>
        <v>22342</v>
      </c>
    </row>
    <row r="57" spans="1:16">
      <c r="A57" s="181" t="s">
        <v>42</v>
      </c>
      <c r="B57" s="181"/>
      <c r="C57" s="181"/>
      <c r="D57" s="181">
        <f>'将来負担比率（分子）の構造'!I$51</f>
        <v>1283</v>
      </c>
      <c r="E57" s="181"/>
      <c r="F57" s="181"/>
      <c r="G57" s="181">
        <f>'将来負担比率（分子）の構造'!J$51</f>
        <v>1282</v>
      </c>
      <c r="H57" s="181"/>
      <c r="I57" s="181"/>
      <c r="J57" s="181">
        <f>'将来負担比率（分子）の構造'!K$51</f>
        <v>1262</v>
      </c>
      <c r="K57" s="181"/>
      <c r="L57" s="181"/>
      <c r="M57" s="181">
        <f>'将来負担比率（分子）の構造'!L$51</f>
        <v>1019</v>
      </c>
      <c r="N57" s="181"/>
      <c r="O57" s="181"/>
      <c r="P57" s="181">
        <f>'将来負担比率（分子）の構造'!M$51</f>
        <v>962</v>
      </c>
    </row>
    <row r="58" spans="1:16">
      <c r="A58" s="181" t="s">
        <v>41</v>
      </c>
      <c r="B58" s="181"/>
      <c r="C58" s="181"/>
      <c r="D58" s="181">
        <f>'将来負担比率（分子）の構造'!I$50</f>
        <v>3336</v>
      </c>
      <c r="E58" s="181"/>
      <c r="F58" s="181"/>
      <c r="G58" s="181">
        <f>'将来負担比率（分子）の構造'!J$50</f>
        <v>3445</v>
      </c>
      <c r="H58" s="181"/>
      <c r="I58" s="181"/>
      <c r="J58" s="181">
        <f>'将来負担比率（分子）の構造'!K$50</f>
        <v>3528</v>
      </c>
      <c r="K58" s="181"/>
      <c r="L58" s="181"/>
      <c r="M58" s="181">
        <f>'将来負担比率（分子）の構造'!L$50</f>
        <v>3731</v>
      </c>
      <c r="N58" s="181"/>
      <c r="O58" s="181"/>
      <c r="P58" s="181">
        <f>'将来負担比率（分子）の構造'!M$50</f>
        <v>3585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1608</v>
      </c>
      <c r="C62" s="181"/>
      <c r="D62" s="181"/>
      <c r="E62" s="181">
        <f>'将来負担比率（分子）の構造'!J$45</f>
        <v>1661</v>
      </c>
      <c r="F62" s="181"/>
      <c r="G62" s="181"/>
      <c r="H62" s="181">
        <f>'将来負担比率（分子）の構造'!K$45</f>
        <v>1689</v>
      </c>
      <c r="I62" s="181"/>
      <c r="J62" s="181"/>
      <c r="K62" s="181">
        <f>'将来負担比率（分子）の構造'!L$45</f>
        <v>1617</v>
      </c>
      <c r="L62" s="181"/>
      <c r="M62" s="181"/>
      <c r="N62" s="181">
        <f>'将来負担比率（分子）の構造'!M$45</f>
        <v>1581</v>
      </c>
      <c r="O62" s="181"/>
      <c r="P62" s="181"/>
    </row>
    <row r="63" spans="1:16">
      <c r="A63" s="181" t="s">
        <v>34</v>
      </c>
      <c r="B63" s="181">
        <f>'将来負担比率（分子）の構造'!I$44</f>
        <v>801</v>
      </c>
      <c r="C63" s="181"/>
      <c r="D63" s="181"/>
      <c r="E63" s="181">
        <f>'将来負担比率（分子）の構造'!J$44</f>
        <v>755</v>
      </c>
      <c r="F63" s="181"/>
      <c r="G63" s="181"/>
      <c r="H63" s="181">
        <f>'将来負担比率（分子）の構造'!K$44</f>
        <v>770</v>
      </c>
      <c r="I63" s="181"/>
      <c r="J63" s="181"/>
      <c r="K63" s="181">
        <f>'将来負担比率（分子）の構造'!L$44</f>
        <v>743</v>
      </c>
      <c r="L63" s="181"/>
      <c r="M63" s="181"/>
      <c r="N63" s="181">
        <f>'将来負担比率（分子）の構造'!M$44</f>
        <v>703</v>
      </c>
      <c r="O63" s="181"/>
      <c r="P63" s="181"/>
    </row>
    <row r="64" spans="1:16">
      <c r="A64" s="181" t="s">
        <v>33</v>
      </c>
      <c r="B64" s="181">
        <f>'将来負担比率（分子）の構造'!I$43</f>
        <v>5573</v>
      </c>
      <c r="C64" s="181"/>
      <c r="D64" s="181"/>
      <c r="E64" s="181">
        <f>'将来負担比率（分子）の構造'!J$43</f>
        <v>5801</v>
      </c>
      <c r="F64" s="181"/>
      <c r="G64" s="181"/>
      <c r="H64" s="181">
        <f>'将来負担比率（分子）の構造'!K$43</f>
        <v>5898</v>
      </c>
      <c r="I64" s="181"/>
      <c r="J64" s="181"/>
      <c r="K64" s="181">
        <f>'将来負担比率（分子）の構造'!L$43</f>
        <v>6045</v>
      </c>
      <c r="L64" s="181"/>
      <c r="M64" s="181"/>
      <c r="N64" s="181">
        <f>'将来負担比率（分子）の構造'!M$43</f>
        <v>6256</v>
      </c>
      <c r="O64" s="181"/>
      <c r="P64" s="181"/>
    </row>
    <row r="65" spans="1:16">
      <c r="A65" s="181" t="s">
        <v>32</v>
      </c>
      <c r="B65" s="181">
        <f>'将来負担比率（分子）の構造'!I$42</f>
        <v>36</v>
      </c>
      <c r="C65" s="181"/>
      <c r="D65" s="181"/>
      <c r="E65" s="181">
        <f>'将来負担比率（分子）の構造'!J$42</f>
        <v>27</v>
      </c>
      <c r="F65" s="181"/>
      <c r="G65" s="181"/>
      <c r="H65" s="181">
        <f>'将来負担比率（分子）の構造'!K$42</f>
        <v>18</v>
      </c>
      <c r="I65" s="181"/>
      <c r="J65" s="181"/>
      <c r="K65" s="181">
        <f>'将来負担比率（分子）の構造'!L$42</f>
        <v>13</v>
      </c>
      <c r="L65" s="181"/>
      <c r="M65" s="181"/>
      <c r="N65" s="181">
        <f>'将来負担比率（分子）の構造'!M$42</f>
        <v>10</v>
      </c>
      <c r="O65" s="181"/>
      <c r="P65" s="181"/>
    </row>
    <row r="66" spans="1:16">
      <c r="A66" s="181" t="s">
        <v>31</v>
      </c>
      <c r="B66" s="181">
        <f>'将来負担比率（分子）の構造'!I$41</f>
        <v>22174</v>
      </c>
      <c r="C66" s="181"/>
      <c r="D66" s="181"/>
      <c r="E66" s="181">
        <f>'将来負担比率（分子）の構造'!J$41</f>
        <v>21515</v>
      </c>
      <c r="F66" s="181"/>
      <c r="G66" s="181"/>
      <c r="H66" s="181">
        <f>'将来負担比率（分子）の構造'!K$41</f>
        <v>22372</v>
      </c>
      <c r="I66" s="181"/>
      <c r="J66" s="181"/>
      <c r="K66" s="181">
        <f>'将来負担比率（分子）の構造'!L$41</f>
        <v>23088</v>
      </c>
      <c r="L66" s="181"/>
      <c r="M66" s="181"/>
      <c r="N66" s="181">
        <f>'将来負担比率（分子）の構造'!M$41</f>
        <v>25380</v>
      </c>
      <c r="O66" s="181"/>
      <c r="P66" s="181"/>
    </row>
    <row r="67" spans="1:16">
      <c r="A67" s="181" t="s">
        <v>75</v>
      </c>
      <c r="B67" s="181" t="e">
        <f>NA()</f>
        <v>#N/A</v>
      </c>
      <c r="C67" s="181">
        <f>IF(ISNUMBER('将来負担比率（分子）の構造'!I$53), IF('将来負担比率（分子）の構造'!I$53 &lt; 0, 0, '将来負担比率（分子）の構造'!I$53), NA())</f>
        <v>5773</v>
      </c>
      <c r="D67" s="181" t="e">
        <f>NA()</f>
        <v>#N/A</v>
      </c>
      <c r="E67" s="181" t="e">
        <f>NA()</f>
        <v>#N/A</v>
      </c>
      <c r="F67" s="181">
        <f>IF(ISNUMBER('将来負担比率（分子）の構造'!J$53), IF('将来負担比率（分子）の構造'!J$53 &lt; 0, 0, '将来負担比率（分子）の構造'!J$53), NA())</f>
        <v>5513</v>
      </c>
      <c r="G67" s="181" t="e">
        <f>NA()</f>
        <v>#N/A</v>
      </c>
      <c r="H67" s="181" t="e">
        <f>NA()</f>
        <v>#N/A</v>
      </c>
      <c r="I67" s="181">
        <f>IF(ISNUMBER('将来負担比率（分子）の構造'!K$53), IF('将来負担比率（分子）の構造'!K$53 &lt; 0, 0, '将来負担比率（分子）の構造'!K$53), NA())</f>
        <v>5812</v>
      </c>
      <c r="J67" s="181" t="e">
        <f>NA()</f>
        <v>#N/A</v>
      </c>
      <c r="K67" s="181" t="e">
        <f>NA()</f>
        <v>#N/A</v>
      </c>
      <c r="L67" s="181">
        <f>IF(ISNUMBER('将来負担比率（分子）の構造'!L$53), IF('将来負担比率（分子）の構造'!L$53 &lt; 0, 0, '将来負担比率（分子）の構造'!L$53), NA())</f>
        <v>6050</v>
      </c>
      <c r="M67" s="181" t="e">
        <f>NA()</f>
        <v>#N/A</v>
      </c>
      <c r="N67" s="181" t="e">
        <f>NA()</f>
        <v>#N/A</v>
      </c>
      <c r="O67" s="181">
        <f>IF(ISNUMBER('将来負担比率（分子）の構造'!M$53), IF('将来負担比率（分子）の構造'!M$53 &lt; 0, 0, '将来負担比率（分子）の構造'!M$53), NA())</f>
        <v>7040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1374</v>
      </c>
      <c r="C72" s="185">
        <f>基金残高に係る経年分析!G55</f>
        <v>1445</v>
      </c>
      <c r="D72" s="185">
        <f>基金残高に係る経年分析!H55</f>
        <v>1340</v>
      </c>
    </row>
    <row r="73" spans="1:16">
      <c r="A73" s="184" t="s">
        <v>78</v>
      </c>
      <c r="B73" s="185">
        <f>基金残高に係る経年分析!F56</f>
        <v>1611</v>
      </c>
      <c r="C73" s="185">
        <f>基金残高に係る経年分析!G56</f>
        <v>1651</v>
      </c>
      <c r="D73" s="185">
        <f>基金残高に係る経年分析!H56</f>
        <v>1585</v>
      </c>
    </row>
    <row r="74" spans="1:16">
      <c r="A74" s="184" t="s">
        <v>79</v>
      </c>
      <c r="B74" s="185">
        <f>基金残高に係る経年分析!F57</f>
        <v>2508</v>
      </c>
      <c r="C74" s="185">
        <f>基金残高に係る経年分析!G57</f>
        <v>2406</v>
      </c>
      <c r="D74" s="185">
        <f>基金残高に係る経年分析!H57</f>
        <v>2231</v>
      </c>
    </row>
  </sheetData>
  <sheetProtection algorithmName="SHA-512" hashValue="q+e0W1q0n+YYhGj8RA1fuWx3qiR0GrFhUhbViEOLX2ChtbM1aKAvV72lueJV+AFcH7a4/ZzQThH/KTJWSpk8GQ==" saltValue="EEwXA2aeBzqliABaNxvjX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1495764</v>
      </c>
      <c r="S5" s="635"/>
      <c r="T5" s="635"/>
      <c r="U5" s="635"/>
      <c r="V5" s="635"/>
      <c r="W5" s="635"/>
      <c r="X5" s="635"/>
      <c r="Y5" s="636"/>
      <c r="Z5" s="637">
        <v>8.4</v>
      </c>
      <c r="AA5" s="637"/>
      <c r="AB5" s="637"/>
      <c r="AC5" s="637"/>
      <c r="AD5" s="638">
        <v>1495764</v>
      </c>
      <c r="AE5" s="638"/>
      <c r="AF5" s="638"/>
      <c r="AG5" s="638"/>
      <c r="AH5" s="638"/>
      <c r="AI5" s="638"/>
      <c r="AJ5" s="638"/>
      <c r="AK5" s="638"/>
      <c r="AL5" s="639">
        <v>18.2</v>
      </c>
      <c r="AM5" s="640"/>
      <c r="AN5" s="640"/>
      <c r="AO5" s="641"/>
      <c r="AP5" s="631" t="s">
        <v>230</v>
      </c>
      <c r="AQ5" s="632"/>
      <c r="AR5" s="632"/>
      <c r="AS5" s="632"/>
      <c r="AT5" s="632"/>
      <c r="AU5" s="632"/>
      <c r="AV5" s="632"/>
      <c r="AW5" s="632"/>
      <c r="AX5" s="632"/>
      <c r="AY5" s="632"/>
      <c r="AZ5" s="632"/>
      <c r="BA5" s="632"/>
      <c r="BB5" s="632"/>
      <c r="BC5" s="632"/>
      <c r="BD5" s="632"/>
      <c r="BE5" s="632"/>
      <c r="BF5" s="633"/>
      <c r="BG5" s="645">
        <v>1495764</v>
      </c>
      <c r="BH5" s="646"/>
      <c r="BI5" s="646"/>
      <c r="BJ5" s="646"/>
      <c r="BK5" s="646"/>
      <c r="BL5" s="646"/>
      <c r="BM5" s="646"/>
      <c r="BN5" s="647"/>
      <c r="BO5" s="648">
        <v>100</v>
      </c>
      <c r="BP5" s="648"/>
      <c r="BQ5" s="648"/>
      <c r="BR5" s="648"/>
      <c r="BS5" s="649" t="s">
        <v>231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223</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c r="B6" s="642" t="s">
        <v>235</v>
      </c>
      <c r="C6" s="643"/>
      <c r="D6" s="643"/>
      <c r="E6" s="643"/>
      <c r="F6" s="643"/>
      <c r="G6" s="643"/>
      <c r="H6" s="643"/>
      <c r="I6" s="643"/>
      <c r="J6" s="643"/>
      <c r="K6" s="643"/>
      <c r="L6" s="643"/>
      <c r="M6" s="643"/>
      <c r="N6" s="643"/>
      <c r="O6" s="643"/>
      <c r="P6" s="643"/>
      <c r="Q6" s="644"/>
      <c r="R6" s="645">
        <v>123706</v>
      </c>
      <c r="S6" s="646"/>
      <c r="T6" s="646"/>
      <c r="U6" s="646"/>
      <c r="V6" s="646"/>
      <c r="W6" s="646"/>
      <c r="X6" s="646"/>
      <c r="Y6" s="647"/>
      <c r="Z6" s="648">
        <v>0.7</v>
      </c>
      <c r="AA6" s="648"/>
      <c r="AB6" s="648"/>
      <c r="AC6" s="648"/>
      <c r="AD6" s="649">
        <v>123706</v>
      </c>
      <c r="AE6" s="649"/>
      <c r="AF6" s="649"/>
      <c r="AG6" s="649"/>
      <c r="AH6" s="649"/>
      <c r="AI6" s="649"/>
      <c r="AJ6" s="649"/>
      <c r="AK6" s="649"/>
      <c r="AL6" s="650">
        <v>1.5</v>
      </c>
      <c r="AM6" s="651"/>
      <c r="AN6" s="651"/>
      <c r="AO6" s="652"/>
      <c r="AP6" s="642" t="s">
        <v>236</v>
      </c>
      <c r="AQ6" s="643"/>
      <c r="AR6" s="643"/>
      <c r="AS6" s="643"/>
      <c r="AT6" s="643"/>
      <c r="AU6" s="643"/>
      <c r="AV6" s="643"/>
      <c r="AW6" s="643"/>
      <c r="AX6" s="643"/>
      <c r="AY6" s="643"/>
      <c r="AZ6" s="643"/>
      <c r="BA6" s="643"/>
      <c r="BB6" s="643"/>
      <c r="BC6" s="643"/>
      <c r="BD6" s="643"/>
      <c r="BE6" s="643"/>
      <c r="BF6" s="644"/>
      <c r="BG6" s="645">
        <v>1495764</v>
      </c>
      <c r="BH6" s="646"/>
      <c r="BI6" s="646"/>
      <c r="BJ6" s="646"/>
      <c r="BK6" s="646"/>
      <c r="BL6" s="646"/>
      <c r="BM6" s="646"/>
      <c r="BN6" s="647"/>
      <c r="BO6" s="648">
        <v>100</v>
      </c>
      <c r="BP6" s="648"/>
      <c r="BQ6" s="648"/>
      <c r="BR6" s="648"/>
      <c r="BS6" s="649" t="s">
        <v>137</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95615</v>
      </c>
      <c r="CS6" s="646"/>
      <c r="CT6" s="646"/>
      <c r="CU6" s="646"/>
      <c r="CV6" s="646"/>
      <c r="CW6" s="646"/>
      <c r="CX6" s="646"/>
      <c r="CY6" s="647"/>
      <c r="CZ6" s="639">
        <v>0.5</v>
      </c>
      <c r="DA6" s="640"/>
      <c r="DB6" s="640"/>
      <c r="DC6" s="659"/>
      <c r="DD6" s="654" t="s">
        <v>137</v>
      </c>
      <c r="DE6" s="646"/>
      <c r="DF6" s="646"/>
      <c r="DG6" s="646"/>
      <c r="DH6" s="646"/>
      <c r="DI6" s="646"/>
      <c r="DJ6" s="646"/>
      <c r="DK6" s="646"/>
      <c r="DL6" s="646"/>
      <c r="DM6" s="646"/>
      <c r="DN6" s="646"/>
      <c r="DO6" s="646"/>
      <c r="DP6" s="647"/>
      <c r="DQ6" s="654">
        <v>95615</v>
      </c>
      <c r="DR6" s="646"/>
      <c r="DS6" s="646"/>
      <c r="DT6" s="646"/>
      <c r="DU6" s="646"/>
      <c r="DV6" s="646"/>
      <c r="DW6" s="646"/>
      <c r="DX6" s="646"/>
      <c r="DY6" s="646"/>
      <c r="DZ6" s="646"/>
      <c r="EA6" s="646"/>
      <c r="EB6" s="646"/>
      <c r="EC6" s="655"/>
    </row>
    <row r="7" spans="2:143" ht="11.25" customHeight="1">
      <c r="B7" s="642" t="s">
        <v>238</v>
      </c>
      <c r="C7" s="643"/>
      <c r="D7" s="643"/>
      <c r="E7" s="643"/>
      <c r="F7" s="643"/>
      <c r="G7" s="643"/>
      <c r="H7" s="643"/>
      <c r="I7" s="643"/>
      <c r="J7" s="643"/>
      <c r="K7" s="643"/>
      <c r="L7" s="643"/>
      <c r="M7" s="643"/>
      <c r="N7" s="643"/>
      <c r="O7" s="643"/>
      <c r="P7" s="643"/>
      <c r="Q7" s="644"/>
      <c r="R7" s="645">
        <v>2078</v>
      </c>
      <c r="S7" s="646"/>
      <c r="T7" s="646"/>
      <c r="U7" s="646"/>
      <c r="V7" s="646"/>
      <c r="W7" s="646"/>
      <c r="X7" s="646"/>
      <c r="Y7" s="647"/>
      <c r="Z7" s="648">
        <v>0</v>
      </c>
      <c r="AA7" s="648"/>
      <c r="AB7" s="648"/>
      <c r="AC7" s="648"/>
      <c r="AD7" s="649">
        <v>2078</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709279</v>
      </c>
      <c r="BH7" s="646"/>
      <c r="BI7" s="646"/>
      <c r="BJ7" s="646"/>
      <c r="BK7" s="646"/>
      <c r="BL7" s="646"/>
      <c r="BM7" s="646"/>
      <c r="BN7" s="647"/>
      <c r="BO7" s="648">
        <v>47.4</v>
      </c>
      <c r="BP7" s="648"/>
      <c r="BQ7" s="648"/>
      <c r="BR7" s="648"/>
      <c r="BS7" s="649" t="s">
        <v>137</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4298900</v>
      </c>
      <c r="CS7" s="646"/>
      <c r="CT7" s="646"/>
      <c r="CU7" s="646"/>
      <c r="CV7" s="646"/>
      <c r="CW7" s="646"/>
      <c r="CX7" s="646"/>
      <c r="CY7" s="647"/>
      <c r="CZ7" s="648">
        <v>24.5</v>
      </c>
      <c r="DA7" s="648"/>
      <c r="DB7" s="648"/>
      <c r="DC7" s="648"/>
      <c r="DD7" s="654">
        <v>2140490</v>
      </c>
      <c r="DE7" s="646"/>
      <c r="DF7" s="646"/>
      <c r="DG7" s="646"/>
      <c r="DH7" s="646"/>
      <c r="DI7" s="646"/>
      <c r="DJ7" s="646"/>
      <c r="DK7" s="646"/>
      <c r="DL7" s="646"/>
      <c r="DM7" s="646"/>
      <c r="DN7" s="646"/>
      <c r="DO7" s="646"/>
      <c r="DP7" s="647"/>
      <c r="DQ7" s="654">
        <v>1567156</v>
      </c>
      <c r="DR7" s="646"/>
      <c r="DS7" s="646"/>
      <c r="DT7" s="646"/>
      <c r="DU7" s="646"/>
      <c r="DV7" s="646"/>
      <c r="DW7" s="646"/>
      <c r="DX7" s="646"/>
      <c r="DY7" s="646"/>
      <c r="DZ7" s="646"/>
      <c r="EA7" s="646"/>
      <c r="EB7" s="646"/>
      <c r="EC7" s="655"/>
    </row>
    <row r="8" spans="2:143" ht="11.25" customHeight="1">
      <c r="B8" s="642" t="s">
        <v>241</v>
      </c>
      <c r="C8" s="643"/>
      <c r="D8" s="643"/>
      <c r="E8" s="643"/>
      <c r="F8" s="643"/>
      <c r="G8" s="643"/>
      <c r="H8" s="643"/>
      <c r="I8" s="643"/>
      <c r="J8" s="643"/>
      <c r="K8" s="643"/>
      <c r="L8" s="643"/>
      <c r="M8" s="643"/>
      <c r="N8" s="643"/>
      <c r="O8" s="643"/>
      <c r="P8" s="643"/>
      <c r="Q8" s="644"/>
      <c r="R8" s="645">
        <v>5811</v>
      </c>
      <c r="S8" s="646"/>
      <c r="T8" s="646"/>
      <c r="U8" s="646"/>
      <c r="V8" s="646"/>
      <c r="W8" s="646"/>
      <c r="X8" s="646"/>
      <c r="Y8" s="647"/>
      <c r="Z8" s="648">
        <v>0</v>
      </c>
      <c r="AA8" s="648"/>
      <c r="AB8" s="648"/>
      <c r="AC8" s="648"/>
      <c r="AD8" s="649">
        <v>5811</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24974</v>
      </c>
      <c r="BH8" s="646"/>
      <c r="BI8" s="646"/>
      <c r="BJ8" s="646"/>
      <c r="BK8" s="646"/>
      <c r="BL8" s="646"/>
      <c r="BM8" s="646"/>
      <c r="BN8" s="647"/>
      <c r="BO8" s="648">
        <v>1.7</v>
      </c>
      <c r="BP8" s="648"/>
      <c r="BQ8" s="648"/>
      <c r="BR8" s="648"/>
      <c r="BS8" s="654" t="s">
        <v>137</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3298160</v>
      </c>
      <c r="CS8" s="646"/>
      <c r="CT8" s="646"/>
      <c r="CU8" s="646"/>
      <c r="CV8" s="646"/>
      <c r="CW8" s="646"/>
      <c r="CX8" s="646"/>
      <c r="CY8" s="647"/>
      <c r="CZ8" s="648">
        <v>18.8</v>
      </c>
      <c r="DA8" s="648"/>
      <c r="DB8" s="648"/>
      <c r="DC8" s="648"/>
      <c r="DD8" s="654">
        <v>21001</v>
      </c>
      <c r="DE8" s="646"/>
      <c r="DF8" s="646"/>
      <c r="DG8" s="646"/>
      <c r="DH8" s="646"/>
      <c r="DI8" s="646"/>
      <c r="DJ8" s="646"/>
      <c r="DK8" s="646"/>
      <c r="DL8" s="646"/>
      <c r="DM8" s="646"/>
      <c r="DN8" s="646"/>
      <c r="DO8" s="646"/>
      <c r="DP8" s="647"/>
      <c r="DQ8" s="654">
        <v>1929896</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2815</v>
      </c>
      <c r="S9" s="646"/>
      <c r="T9" s="646"/>
      <c r="U9" s="646"/>
      <c r="V9" s="646"/>
      <c r="W9" s="646"/>
      <c r="X9" s="646"/>
      <c r="Y9" s="647"/>
      <c r="Z9" s="648">
        <v>0</v>
      </c>
      <c r="AA9" s="648"/>
      <c r="AB9" s="648"/>
      <c r="AC9" s="648"/>
      <c r="AD9" s="649">
        <v>2815</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605960</v>
      </c>
      <c r="BH9" s="646"/>
      <c r="BI9" s="646"/>
      <c r="BJ9" s="646"/>
      <c r="BK9" s="646"/>
      <c r="BL9" s="646"/>
      <c r="BM9" s="646"/>
      <c r="BN9" s="647"/>
      <c r="BO9" s="648">
        <v>40.5</v>
      </c>
      <c r="BP9" s="648"/>
      <c r="BQ9" s="648"/>
      <c r="BR9" s="648"/>
      <c r="BS9" s="654" t="s">
        <v>137</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1691893</v>
      </c>
      <c r="CS9" s="646"/>
      <c r="CT9" s="646"/>
      <c r="CU9" s="646"/>
      <c r="CV9" s="646"/>
      <c r="CW9" s="646"/>
      <c r="CX9" s="646"/>
      <c r="CY9" s="647"/>
      <c r="CZ9" s="648">
        <v>9.6</v>
      </c>
      <c r="DA9" s="648"/>
      <c r="DB9" s="648"/>
      <c r="DC9" s="648"/>
      <c r="DD9" s="654">
        <v>209531</v>
      </c>
      <c r="DE9" s="646"/>
      <c r="DF9" s="646"/>
      <c r="DG9" s="646"/>
      <c r="DH9" s="646"/>
      <c r="DI9" s="646"/>
      <c r="DJ9" s="646"/>
      <c r="DK9" s="646"/>
      <c r="DL9" s="646"/>
      <c r="DM9" s="646"/>
      <c r="DN9" s="646"/>
      <c r="DO9" s="646"/>
      <c r="DP9" s="647"/>
      <c r="DQ9" s="654">
        <v>1271979</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137</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38054</v>
      </c>
      <c r="BH10" s="646"/>
      <c r="BI10" s="646"/>
      <c r="BJ10" s="646"/>
      <c r="BK10" s="646"/>
      <c r="BL10" s="646"/>
      <c r="BM10" s="646"/>
      <c r="BN10" s="647"/>
      <c r="BO10" s="648">
        <v>2.5</v>
      </c>
      <c r="BP10" s="648"/>
      <c r="BQ10" s="648"/>
      <c r="BR10" s="648"/>
      <c r="BS10" s="654" t="s">
        <v>137</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52901</v>
      </c>
      <c r="CS10" s="646"/>
      <c r="CT10" s="646"/>
      <c r="CU10" s="646"/>
      <c r="CV10" s="646"/>
      <c r="CW10" s="646"/>
      <c r="CX10" s="646"/>
      <c r="CY10" s="647"/>
      <c r="CZ10" s="648">
        <v>0.3</v>
      </c>
      <c r="DA10" s="648"/>
      <c r="DB10" s="648"/>
      <c r="DC10" s="648"/>
      <c r="DD10" s="654" t="s">
        <v>137</v>
      </c>
      <c r="DE10" s="646"/>
      <c r="DF10" s="646"/>
      <c r="DG10" s="646"/>
      <c r="DH10" s="646"/>
      <c r="DI10" s="646"/>
      <c r="DJ10" s="646"/>
      <c r="DK10" s="646"/>
      <c r="DL10" s="646"/>
      <c r="DM10" s="646"/>
      <c r="DN10" s="646"/>
      <c r="DO10" s="646"/>
      <c r="DP10" s="647"/>
      <c r="DQ10" s="654">
        <v>8277</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249268</v>
      </c>
      <c r="S11" s="646"/>
      <c r="T11" s="646"/>
      <c r="U11" s="646"/>
      <c r="V11" s="646"/>
      <c r="W11" s="646"/>
      <c r="X11" s="646"/>
      <c r="Y11" s="647"/>
      <c r="Z11" s="650">
        <v>1.4</v>
      </c>
      <c r="AA11" s="651"/>
      <c r="AB11" s="651"/>
      <c r="AC11" s="663"/>
      <c r="AD11" s="654">
        <v>249268</v>
      </c>
      <c r="AE11" s="646"/>
      <c r="AF11" s="646"/>
      <c r="AG11" s="646"/>
      <c r="AH11" s="646"/>
      <c r="AI11" s="646"/>
      <c r="AJ11" s="646"/>
      <c r="AK11" s="647"/>
      <c r="AL11" s="650">
        <v>3</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40291</v>
      </c>
      <c r="BH11" s="646"/>
      <c r="BI11" s="646"/>
      <c r="BJ11" s="646"/>
      <c r="BK11" s="646"/>
      <c r="BL11" s="646"/>
      <c r="BM11" s="646"/>
      <c r="BN11" s="647"/>
      <c r="BO11" s="648">
        <v>2.7</v>
      </c>
      <c r="BP11" s="648"/>
      <c r="BQ11" s="648"/>
      <c r="BR11" s="648"/>
      <c r="BS11" s="654" t="s">
        <v>137</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1097834</v>
      </c>
      <c r="CS11" s="646"/>
      <c r="CT11" s="646"/>
      <c r="CU11" s="646"/>
      <c r="CV11" s="646"/>
      <c r="CW11" s="646"/>
      <c r="CX11" s="646"/>
      <c r="CY11" s="647"/>
      <c r="CZ11" s="648">
        <v>6.2</v>
      </c>
      <c r="DA11" s="648"/>
      <c r="DB11" s="648"/>
      <c r="DC11" s="648"/>
      <c r="DD11" s="654">
        <v>380796</v>
      </c>
      <c r="DE11" s="646"/>
      <c r="DF11" s="646"/>
      <c r="DG11" s="646"/>
      <c r="DH11" s="646"/>
      <c r="DI11" s="646"/>
      <c r="DJ11" s="646"/>
      <c r="DK11" s="646"/>
      <c r="DL11" s="646"/>
      <c r="DM11" s="646"/>
      <c r="DN11" s="646"/>
      <c r="DO11" s="646"/>
      <c r="DP11" s="647"/>
      <c r="DQ11" s="654">
        <v>459213</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t="s">
        <v>137</v>
      </c>
      <c r="S12" s="646"/>
      <c r="T12" s="646"/>
      <c r="U12" s="646"/>
      <c r="V12" s="646"/>
      <c r="W12" s="646"/>
      <c r="X12" s="646"/>
      <c r="Y12" s="647"/>
      <c r="Z12" s="648" t="s">
        <v>137</v>
      </c>
      <c r="AA12" s="648"/>
      <c r="AB12" s="648"/>
      <c r="AC12" s="648"/>
      <c r="AD12" s="649" t="s">
        <v>137</v>
      </c>
      <c r="AE12" s="649"/>
      <c r="AF12" s="649"/>
      <c r="AG12" s="649"/>
      <c r="AH12" s="649"/>
      <c r="AI12" s="649"/>
      <c r="AJ12" s="649"/>
      <c r="AK12" s="649"/>
      <c r="AL12" s="650" t="s">
        <v>137</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608238</v>
      </c>
      <c r="BH12" s="646"/>
      <c r="BI12" s="646"/>
      <c r="BJ12" s="646"/>
      <c r="BK12" s="646"/>
      <c r="BL12" s="646"/>
      <c r="BM12" s="646"/>
      <c r="BN12" s="647"/>
      <c r="BO12" s="648">
        <v>40.700000000000003</v>
      </c>
      <c r="BP12" s="648"/>
      <c r="BQ12" s="648"/>
      <c r="BR12" s="648"/>
      <c r="BS12" s="654" t="s">
        <v>137</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520751</v>
      </c>
      <c r="CS12" s="646"/>
      <c r="CT12" s="646"/>
      <c r="CU12" s="646"/>
      <c r="CV12" s="646"/>
      <c r="CW12" s="646"/>
      <c r="CX12" s="646"/>
      <c r="CY12" s="647"/>
      <c r="CZ12" s="648">
        <v>3</v>
      </c>
      <c r="DA12" s="648"/>
      <c r="DB12" s="648"/>
      <c r="DC12" s="648"/>
      <c r="DD12" s="654">
        <v>107227</v>
      </c>
      <c r="DE12" s="646"/>
      <c r="DF12" s="646"/>
      <c r="DG12" s="646"/>
      <c r="DH12" s="646"/>
      <c r="DI12" s="646"/>
      <c r="DJ12" s="646"/>
      <c r="DK12" s="646"/>
      <c r="DL12" s="646"/>
      <c r="DM12" s="646"/>
      <c r="DN12" s="646"/>
      <c r="DO12" s="646"/>
      <c r="DP12" s="647"/>
      <c r="DQ12" s="654">
        <v>241876</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137</v>
      </c>
      <c r="AA13" s="648"/>
      <c r="AB13" s="648"/>
      <c r="AC13" s="648"/>
      <c r="AD13" s="649" t="s">
        <v>175</v>
      </c>
      <c r="AE13" s="649"/>
      <c r="AF13" s="649"/>
      <c r="AG13" s="649"/>
      <c r="AH13" s="649"/>
      <c r="AI13" s="649"/>
      <c r="AJ13" s="649"/>
      <c r="AK13" s="649"/>
      <c r="AL13" s="650" t="s">
        <v>137</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582927</v>
      </c>
      <c r="BH13" s="646"/>
      <c r="BI13" s="646"/>
      <c r="BJ13" s="646"/>
      <c r="BK13" s="646"/>
      <c r="BL13" s="646"/>
      <c r="BM13" s="646"/>
      <c r="BN13" s="647"/>
      <c r="BO13" s="648">
        <v>39</v>
      </c>
      <c r="BP13" s="648"/>
      <c r="BQ13" s="648"/>
      <c r="BR13" s="648"/>
      <c r="BS13" s="654" t="s">
        <v>137</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1569463</v>
      </c>
      <c r="CS13" s="646"/>
      <c r="CT13" s="646"/>
      <c r="CU13" s="646"/>
      <c r="CV13" s="646"/>
      <c r="CW13" s="646"/>
      <c r="CX13" s="646"/>
      <c r="CY13" s="647"/>
      <c r="CZ13" s="648">
        <v>8.9</v>
      </c>
      <c r="DA13" s="648"/>
      <c r="DB13" s="648"/>
      <c r="DC13" s="648"/>
      <c r="DD13" s="654">
        <v>1104253</v>
      </c>
      <c r="DE13" s="646"/>
      <c r="DF13" s="646"/>
      <c r="DG13" s="646"/>
      <c r="DH13" s="646"/>
      <c r="DI13" s="646"/>
      <c r="DJ13" s="646"/>
      <c r="DK13" s="646"/>
      <c r="DL13" s="646"/>
      <c r="DM13" s="646"/>
      <c r="DN13" s="646"/>
      <c r="DO13" s="646"/>
      <c r="DP13" s="647"/>
      <c r="DQ13" s="654">
        <v>346323</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9660</v>
      </c>
      <c r="S14" s="646"/>
      <c r="T14" s="646"/>
      <c r="U14" s="646"/>
      <c r="V14" s="646"/>
      <c r="W14" s="646"/>
      <c r="X14" s="646"/>
      <c r="Y14" s="647"/>
      <c r="Z14" s="648">
        <v>0.1</v>
      </c>
      <c r="AA14" s="648"/>
      <c r="AB14" s="648"/>
      <c r="AC14" s="648"/>
      <c r="AD14" s="649">
        <v>9660</v>
      </c>
      <c r="AE14" s="649"/>
      <c r="AF14" s="649"/>
      <c r="AG14" s="649"/>
      <c r="AH14" s="649"/>
      <c r="AI14" s="649"/>
      <c r="AJ14" s="649"/>
      <c r="AK14" s="649"/>
      <c r="AL14" s="650">
        <v>0.1</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64595</v>
      </c>
      <c r="BH14" s="646"/>
      <c r="BI14" s="646"/>
      <c r="BJ14" s="646"/>
      <c r="BK14" s="646"/>
      <c r="BL14" s="646"/>
      <c r="BM14" s="646"/>
      <c r="BN14" s="647"/>
      <c r="BO14" s="648">
        <v>4.3</v>
      </c>
      <c r="BP14" s="648"/>
      <c r="BQ14" s="648"/>
      <c r="BR14" s="648"/>
      <c r="BS14" s="654" t="s">
        <v>137</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830873</v>
      </c>
      <c r="CS14" s="646"/>
      <c r="CT14" s="646"/>
      <c r="CU14" s="646"/>
      <c r="CV14" s="646"/>
      <c r="CW14" s="646"/>
      <c r="CX14" s="646"/>
      <c r="CY14" s="647"/>
      <c r="CZ14" s="648">
        <v>4.7</v>
      </c>
      <c r="DA14" s="648"/>
      <c r="DB14" s="648"/>
      <c r="DC14" s="648"/>
      <c r="DD14" s="654">
        <v>362557</v>
      </c>
      <c r="DE14" s="646"/>
      <c r="DF14" s="646"/>
      <c r="DG14" s="646"/>
      <c r="DH14" s="646"/>
      <c r="DI14" s="646"/>
      <c r="DJ14" s="646"/>
      <c r="DK14" s="646"/>
      <c r="DL14" s="646"/>
      <c r="DM14" s="646"/>
      <c r="DN14" s="646"/>
      <c r="DO14" s="646"/>
      <c r="DP14" s="647"/>
      <c r="DQ14" s="654">
        <v>473971</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137</v>
      </c>
      <c r="AA15" s="648"/>
      <c r="AB15" s="648"/>
      <c r="AC15" s="648"/>
      <c r="AD15" s="649" t="s">
        <v>137</v>
      </c>
      <c r="AE15" s="649"/>
      <c r="AF15" s="649"/>
      <c r="AG15" s="649"/>
      <c r="AH15" s="649"/>
      <c r="AI15" s="649"/>
      <c r="AJ15" s="649"/>
      <c r="AK15" s="649"/>
      <c r="AL15" s="650" t="s">
        <v>137</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113652</v>
      </c>
      <c r="BH15" s="646"/>
      <c r="BI15" s="646"/>
      <c r="BJ15" s="646"/>
      <c r="BK15" s="646"/>
      <c r="BL15" s="646"/>
      <c r="BM15" s="646"/>
      <c r="BN15" s="647"/>
      <c r="BO15" s="648">
        <v>7.6</v>
      </c>
      <c r="BP15" s="648"/>
      <c r="BQ15" s="648"/>
      <c r="BR15" s="648"/>
      <c r="BS15" s="654" t="s">
        <v>137</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1704010</v>
      </c>
      <c r="CS15" s="646"/>
      <c r="CT15" s="646"/>
      <c r="CU15" s="646"/>
      <c r="CV15" s="646"/>
      <c r="CW15" s="646"/>
      <c r="CX15" s="646"/>
      <c r="CY15" s="647"/>
      <c r="CZ15" s="648">
        <v>9.6999999999999993</v>
      </c>
      <c r="DA15" s="648"/>
      <c r="DB15" s="648"/>
      <c r="DC15" s="648"/>
      <c r="DD15" s="654">
        <v>782246</v>
      </c>
      <c r="DE15" s="646"/>
      <c r="DF15" s="646"/>
      <c r="DG15" s="646"/>
      <c r="DH15" s="646"/>
      <c r="DI15" s="646"/>
      <c r="DJ15" s="646"/>
      <c r="DK15" s="646"/>
      <c r="DL15" s="646"/>
      <c r="DM15" s="646"/>
      <c r="DN15" s="646"/>
      <c r="DO15" s="646"/>
      <c r="DP15" s="647"/>
      <c r="DQ15" s="654">
        <v>777610</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2324</v>
      </c>
      <c r="S16" s="646"/>
      <c r="T16" s="646"/>
      <c r="U16" s="646"/>
      <c r="V16" s="646"/>
      <c r="W16" s="646"/>
      <c r="X16" s="646"/>
      <c r="Y16" s="647"/>
      <c r="Z16" s="648">
        <v>0</v>
      </c>
      <c r="AA16" s="648"/>
      <c r="AB16" s="648"/>
      <c r="AC16" s="648"/>
      <c r="AD16" s="649">
        <v>2324</v>
      </c>
      <c r="AE16" s="649"/>
      <c r="AF16" s="649"/>
      <c r="AG16" s="649"/>
      <c r="AH16" s="649"/>
      <c r="AI16" s="649"/>
      <c r="AJ16" s="649"/>
      <c r="AK16" s="649"/>
      <c r="AL16" s="650">
        <v>0</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137</v>
      </c>
      <c r="BP16" s="648"/>
      <c r="BQ16" s="648"/>
      <c r="BR16" s="648"/>
      <c r="BS16" s="654" t="s">
        <v>137</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92194</v>
      </c>
      <c r="CS16" s="646"/>
      <c r="CT16" s="646"/>
      <c r="CU16" s="646"/>
      <c r="CV16" s="646"/>
      <c r="CW16" s="646"/>
      <c r="CX16" s="646"/>
      <c r="CY16" s="647"/>
      <c r="CZ16" s="648">
        <v>0.5</v>
      </c>
      <c r="DA16" s="648"/>
      <c r="DB16" s="648"/>
      <c r="DC16" s="648"/>
      <c r="DD16" s="654" t="s">
        <v>137</v>
      </c>
      <c r="DE16" s="646"/>
      <c r="DF16" s="646"/>
      <c r="DG16" s="646"/>
      <c r="DH16" s="646"/>
      <c r="DI16" s="646"/>
      <c r="DJ16" s="646"/>
      <c r="DK16" s="646"/>
      <c r="DL16" s="646"/>
      <c r="DM16" s="646"/>
      <c r="DN16" s="646"/>
      <c r="DO16" s="646"/>
      <c r="DP16" s="647"/>
      <c r="DQ16" s="654">
        <v>14459</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37079</v>
      </c>
      <c r="S17" s="646"/>
      <c r="T17" s="646"/>
      <c r="U17" s="646"/>
      <c r="V17" s="646"/>
      <c r="W17" s="646"/>
      <c r="X17" s="646"/>
      <c r="Y17" s="647"/>
      <c r="Z17" s="648">
        <v>0.2</v>
      </c>
      <c r="AA17" s="648"/>
      <c r="AB17" s="648"/>
      <c r="AC17" s="648"/>
      <c r="AD17" s="649">
        <v>37079</v>
      </c>
      <c r="AE17" s="649"/>
      <c r="AF17" s="649"/>
      <c r="AG17" s="649"/>
      <c r="AH17" s="649"/>
      <c r="AI17" s="649"/>
      <c r="AJ17" s="649"/>
      <c r="AK17" s="649"/>
      <c r="AL17" s="650">
        <v>0.5</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137</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2321557</v>
      </c>
      <c r="CS17" s="646"/>
      <c r="CT17" s="646"/>
      <c r="CU17" s="646"/>
      <c r="CV17" s="646"/>
      <c r="CW17" s="646"/>
      <c r="CX17" s="646"/>
      <c r="CY17" s="647"/>
      <c r="CZ17" s="648">
        <v>13.2</v>
      </c>
      <c r="DA17" s="648"/>
      <c r="DB17" s="648"/>
      <c r="DC17" s="648"/>
      <c r="DD17" s="654" t="s">
        <v>137</v>
      </c>
      <c r="DE17" s="646"/>
      <c r="DF17" s="646"/>
      <c r="DG17" s="646"/>
      <c r="DH17" s="646"/>
      <c r="DI17" s="646"/>
      <c r="DJ17" s="646"/>
      <c r="DK17" s="646"/>
      <c r="DL17" s="646"/>
      <c r="DM17" s="646"/>
      <c r="DN17" s="646"/>
      <c r="DO17" s="646"/>
      <c r="DP17" s="647"/>
      <c r="DQ17" s="654">
        <v>2194485</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4535</v>
      </c>
      <c r="S18" s="646"/>
      <c r="T18" s="646"/>
      <c r="U18" s="646"/>
      <c r="V18" s="646"/>
      <c r="W18" s="646"/>
      <c r="X18" s="646"/>
      <c r="Y18" s="647"/>
      <c r="Z18" s="648">
        <v>0</v>
      </c>
      <c r="AA18" s="648"/>
      <c r="AB18" s="648"/>
      <c r="AC18" s="648"/>
      <c r="AD18" s="649">
        <v>4535</v>
      </c>
      <c r="AE18" s="649"/>
      <c r="AF18" s="649"/>
      <c r="AG18" s="649"/>
      <c r="AH18" s="649"/>
      <c r="AI18" s="649"/>
      <c r="AJ18" s="649"/>
      <c r="AK18" s="649"/>
      <c r="AL18" s="650">
        <v>0.1</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137</v>
      </c>
      <c r="BP18" s="648"/>
      <c r="BQ18" s="648"/>
      <c r="BR18" s="648"/>
      <c r="BS18" s="654" t="s">
        <v>137</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137</v>
      </c>
      <c r="DA18" s="648"/>
      <c r="DB18" s="648"/>
      <c r="DC18" s="648"/>
      <c r="DD18" s="654" t="s">
        <v>137</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1315</v>
      </c>
      <c r="S19" s="646"/>
      <c r="T19" s="646"/>
      <c r="U19" s="646"/>
      <c r="V19" s="646"/>
      <c r="W19" s="646"/>
      <c r="X19" s="646"/>
      <c r="Y19" s="647"/>
      <c r="Z19" s="648">
        <v>0</v>
      </c>
      <c r="AA19" s="648"/>
      <c r="AB19" s="648"/>
      <c r="AC19" s="648"/>
      <c r="AD19" s="649">
        <v>1315</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137</v>
      </c>
      <c r="BP19" s="648"/>
      <c r="BQ19" s="648"/>
      <c r="BR19" s="648"/>
      <c r="BS19" s="654" t="s">
        <v>175</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468</v>
      </c>
      <c r="S20" s="646"/>
      <c r="T20" s="646"/>
      <c r="U20" s="646"/>
      <c r="V20" s="646"/>
      <c r="W20" s="646"/>
      <c r="X20" s="646"/>
      <c r="Y20" s="647"/>
      <c r="Z20" s="648">
        <v>0</v>
      </c>
      <c r="AA20" s="648"/>
      <c r="AB20" s="648"/>
      <c r="AC20" s="648"/>
      <c r="AD20" s="649">
        <v>468</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t="s">
        <v>137</v>
      </c>
      <c r="BH20" s="646"/>
      <c r="BI20" s="646"/>
      <c r="BJ20" s="646"/>
      <c r="BK20" s="646"/>
      <c r="BL20" s="646"/>
      <c r="BM20" s="646"/>
      <c r="BN20" s="647"/>
      <c r="BO20" s="648" t="s">
        <v>175</v>
      </c>
      <c r="BP20" s="648"/>
      <c r="BQ20" s="648"/>
      <c r="BR20" s="648"/>
      <c r="BS20" s="654" t="s">
        <v>137</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17574151</v>
      </c>
      <c r="CS20" s="646"/>
      <c r="CT20" s="646"/>
      <c r="CU20" s="646"/>
      <c r="CV20" s="646"/>
      <c r="CW20" s="646"/>
      <c r="CX20" s="646"/>
      <c r="CY20" s="647"/>
      <c r="CZ20" s="648">
        <v>100</v>
      </c>
      <c r="DA20" s="648"/>
      <c r="DB20" s="648"/>
      <c r="DC20" s="648"/>
      <c r="DD20" s="654">
        <v>5108101</v>
      </c>
      <c r="DE20" s="646"/>
      <c r="DF20" s="646"/>
      <c r="DG20" s="646"/>
      <c r="DH20" s="646"/>
      <c r="DI20" s="646"/>
      <c r="DJ20" s="646"/>
      <c r="DK20" s="646"/>
      <c r="DL20" s="646"/>
      <c r="DM20" s="646"/>
      <c r="DN20" s="646"/>
      <c r="DO20" s="646"/>
      <c r="DP20" s="647"/>
      <c r="DQ20" s="654">
        <v>9380860</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30761</v>
      </c>
      <c r="S21" s="646"/>
      <c r="T21" s="646"/>
      <c r="U21" s="646"/>
      <c r="V21" s="646"/>
      <c r="W21" s="646"/>
      <c r="X21" s="646"/>
      <c r="Y21" s="647"/>
      <c r="Z21" s="648">
        <v>0.2</v>
      </c>
      <c r="AA21" s="648"/>
      <c r="AB21" s="648"/>
      <c r="AC21" s="648"/>
      <c r="AD21" s="649">
        <v>30761</v>
      </c>
      <c r="AE21" s="649"/>
      <c r="AF21" s="649"/>
      <c r="AG21" s="649"/>
      <c r="AH21" s="649"/>
      <c r="AI21" s="649"/>
      <c r="AJ21" s="649"/>
      <c r="AK21" s="649"/>
      <c r="AL21" s="650">
        <v>0.4</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137</v>
      </c>
      <c r="BP21" s="648"/>
      <c r="BQ21" s="648"/>
      <c r="BR21" s="648"/>
      <c r="BS21" s="654" t="s">
        <v>137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7038562</v>
      </c>
      <c r="S22" s="646"/>
      <c r="T22" s="646"/>
      <c r="U22" s="646"/>
      <c r="V22" s="646"/>
      <c r="W22" s="646"/>
      <c r="X22" s="646"/>
      <c r="Y22" s="647"/>
      <c r="Z22" s="648">
        <v>39.5</v>
      </c>
      <c r="AA22" s="648"/>
      <c r="AB22" s="648"/>
      <c r="AC22" s="648"/>
      <c r="AD22" s="649">
        <v>6295760</v>
      </c>
      <c r="AE22" s="649"/>
      <c r="AF22" s="649"/>
      <c r="AG22" s="649"/>
      <c r="AH22" s="649"/>
      <c r="AI22" s="649"/>
      <c r="AJ22" s="649"/>
      <c r="AK22" s="649"/>
      <c r="AL22" s="650">
        <v>76.5</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137</v>
      </c>
      <c r="BP22" s="648"/>
      <c r="BQ22" s="648"/>
      <c r="BR22" s="648"/>
      <c r="BS22" s="654" t="s">
        <v>137</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6295760</v>
      </c>
      <c r="S23" s="646"/>
      <c r="T23" s="646"/>
      <c r="U23" s="646"/>
      <c r="V23" s="646"/>
      <c r="W23" s="646"/>
      <c r="X23" s="646"/>
      <c r="Y23" s="647"/>
      <c r="Z23" s="648">
        <v>35.299999999999997</v>
      </c>
      <c r="AA23" s="648"/>
      <c r="AB23" s="648"/>
      <c r="AC23" s="648"/>
      <c r="AD23" s="649">
        <v>6295760</v>
      </c>
      <c r="AE23" s="649"/>
      <c r="AF23" s="649"/>
      <c r="AG23" s="649"/>
      <c r="AH23" s="649"/>
      <c r="AI23" s="649"/>
      <c r="AJ23" s="649"/>
      <c r="AK23" s="649"/>
      <c r="AL23" s="650">
        <v>76.5</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137</v>
      </c>
      <c r="BP23" s="648"/>
      <c r="BQ23" s="648"/>
      <c r="BR23" s="648"/>
      <c r="BS23" s="654" t="s">
        <v>137</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8" t="s">
        <v>290</v>
      </c>
      <c r="DM23" s="679"/>
      <c r="DN23" s="679"/>
      <c r="DO23" s="679"/>
      <c r="DP23" s="679"/>
      <c r="DQ23" s="679"/>
      <c r="DR23" s="679"/>
      <c r="DS23" s="679"/>
      <c r="DT23" s="679"/>
      <c r="DU23" s="679"/>
      <c r="DV23" s="680"/>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742802</v>
      </c>
      <c r="S24" s="646"/>
      <c r="T24" s="646"/>
      <c r="U24" s="646"/>
      <c r="V24" s="646"/>
      <c r="W24" s="646"/>
      <c r="X24" s="646"/>
      <c r="Y24" s="647"/>
      <c r="Z24" s="648">
        <v>4.2</v>
      </c>
      <c r="AA24" s="648"/>
      <c r="AB24" s="648"/>
      <c r="AC24" s="648"/>
      <c r="AD24" s="649" t="s">
        <v>137</v>
      </c>
      <c r="AE24" s="649"/>
      <c r="AF24" s="649"/>
      <c r="AG24" s="649"/>
      <c r="AH24" s="649"/>
      <c r="AI24" s="649"/>
      <c r="AJ24" s="649"/>
      <c r="AK24" s="649"/>
      <c r="AL24" s="650" t="s">
        <v>137</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137</v>
      </c>
      <c r="BP24" s="648"/>
      <c r="BQ24" s="648"/>
      <c r="BR24" s="648"/>
      <c r="BS24" s="654" t="s">
        <v>137</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6015038</v>
      </c>
      <c r="CS24" s="635"/>
      <c r="CT24" s="635"/>
      <c r="CU24" s="635"/>
      <c r="CV24" s="635"/>
      <c r="CW24" s="635"/>
      <c r="CX24" s="635"/>
      <c r="CY24" s="636"/>
      <c r="CZ24" s="639">
        <v>34.200000000000003</v>
      </c>
      <c r="DA24" s="640"/>
      <c r="DB24" s="640"/>
      <c r="DC24" s="659"/>
      <c r="DD24" s="681">
        <v>4636078</v>
      </c>
      <c r="DE24" s="635"/>
      <c r="DF24" s="635"/>
      <c r="DG24" s="635"/>
      <c r="DH24" s="635"/>
      <c r="DI24" s="635"/>
      <c r="DJ24" s="635"/>
      <c r="DK24" s="636"/>
      <c r="DL24" s="681">
        <v>4615959</v>
      </c>
      <c r="DM24" s="635"/>
      <c r="DN24" s="635"/>
      <c r="DO24" s="635"/>
      <c r="DP24" s="635"/>
      <c r="DQ24" s="635"/>
      <c r="DR24" s="635"/>
      <c r="DS24" s="635"/>
      <c r="DT24" s="635"/>
      <c r="DU24" s="635"/>
      <c r="DV24" s="636"/>
      <c r="DW24" s="639">
        <v>54.5</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175</v>
      </c>
      <c r="S25" s="646"/>
      <c r="T25" s="646"/>
      <c r="U25" s="646"/>
      <c r="V25" s="646"/>
      <c r="W25" s="646"/>
      <c r="X25" s="646"/>
      <c r="Y25" s="647"/>
      <c r="Z25" s="648" t="s">
        <v>137</v>
      </c>
      <c r="AA25" s="648"/>
      <c r="AB25" s="648"/>
      <c r="AC25" s="648"/>
      <c r="AD25" s="649" t="s">
        <v>137</v>
      </c>
      <c r="AE25" s="649"/>
      <c r="AF25" s="649"/>
      <c r="AG25" s="649"/>
      <c r="AH25" s="649"/>
      <c r="AI25" s="649"/>
      <c r="AJ25" s="649"/>
      <c r="AK25" s="649"/>
      <c r="AL25" s="650" t="s">
        <v>137</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2028053</v>
      </c>
      <c r="CS25" s="670"/>
      <c r="CT25" s="670"/>
      <c r="CU25" s="670"/>
      <c r="CV25" s="670"/>
      <c r="CW25" s="670"/>
      <c r="CX25" s="670"/>
      <c r="CY25" s="671"/>
      <c r="CZ25" s="650">
        <v>11.5</v>
      </c>
      <c r="DA25" s="682"/>
      <c r="DB25" s="682"/>
      <c r="DC25" s="684"/>
      <c r="DD25" s="654">
        <v>1855112</v>
      </c>
      <c r="DE25" s="670"/>
      <c r="DF25" s="670"/>
      <c r="DG25" s="670"/>
      <c r="DH25" s="670"/>
      <c r="DI25" s="670"/>
      <c r="DJ25" s="670"/>
      <c r="DK25" s="671"/>
      <c r="DL25" s="654">
        <v>1835035</v>
      </c>
      <c r="DM25" s="670"/>
      <c r="DN25" s="670"/>
      <c r="DO25" s="670"/>
      <c r="DP25" s="670"/>
      <c r="DQ25" s="670"/>
      <c r="DR25" s="670"/>
      <c r="DS25" s="670"/>
      <c r="DT25" s="670"/>
      <c r="DU25" s="670"/>
      <c r="DV25" s="671"/>
      <c r="DW25" s="650">
        <v>21.7</v>
      </c>
      <c r="DX25" s="682"/>
      <c r="DY25" s="682"/>
      <c r="DZ25" s="682"/>
      <c r="EA25" s="682"/>
      <c r="EB25" s="682"/>
      <c r="EC25" s="683"/>
    </row>
    <row r="26" spans="2:133" ht="11.25" customHeight="1">
      <c r="B26" s="642" t="s">
        <v>298</v>
      </c>
      <c r="C26" s="643"/>
      <c r="D26" s="643"/>
      <c r="E26" s="643"/>
      <c r="F26" s="643"/>
      <c r="G26" s="643"/>
      <c r="H26" s="643"/>
      <c r="I26" s="643"/>
      <c r="J26" s="643"/>
      <c r="K26" s="643"/>
      <c r="L26" s="643"/>
      <c r="M26" s="643"/>
      <c r="N26" s="643"/>
      <c r="O26" s="643"/>
      <c r="P26" s="643"/>
      <c r="Q26" s="644"/>
      <c r="R26" s="645">
        <v>8967067</v>
      </c>
      <c r="S26" s="646"/>
      <c r="T26" s="646"/>
      <c r="U26" s="646"/>
      <c r="V26" s="646"/>
      <c r="W26" s="646"/>
      <c r="X26" s="646"/>
      <c r="Y26" s="647"/>
      <c r="Z26" s="648">
        <v>50.3</v>
      </c>
      <c r="AA26" s="648"/>
      <c r="AB26" s="648"/>
      <c r="AC26" s="648"/>
      <c r="AD26" s="649">
        <v>8224265</v>
      </c>
      <c r="AE26" s="649"/>
      <c r="AF26" s="649"/>
      <c r="AG26" s="649"/>
      <c r="AH26" s="649"/>
      <c r="AI26" s="649"/>
      <c r="AJ26" s="649"/>
      <c r="AK26" s="649"/>
      <c r="AL26" s="650">
        <v>99.9</v>
      </c>
      <c r="AM26" s="651"/>
      <c r="AN26" s="651"/>
      <c r="AO26" s="652"/>
      <c r="AP26" s="664" t="s">
        <v>299</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1357146</v>
      </c>
      <c r="CS26" s="646"/>
      <c r="CT26" s="646"/>
      <c r="CU26" s="646"/>
      <c r="CV26" s="646"/>
      <c r="CW26" s="646"/>
      <c r="CX26" s="646"/>
      <c r="CY26" s="647"/>
      <c r="CZ26" s="650">
        <v>7.7</v>
      </c>
      <c r="DA26" s="682"/>
      <c r="DB26" s="682"/>
      <c r="DC26" s="684"/>
      <c r="DD26" s="654">
        <v>1206861</v>
      </c>
      <c r="DE26" s="646"/>
      <c r="DF26" s="646"/>
      <c r="DG26" s="646"/>
      <c r="DH26" s="646"/>
      <c r="DI26" s="646"/>
      <c r="DJ26" s="646"/>
      <c r="DK26" s="647"/>
      <c r="DL26" s="654" t="s">
        <v>137</v>
      </c>
      <c r="DM26" s="646"/>
      <c r="DN26" s="646"/>
      <c r="DO26" s="646"/>
      <c r="DP26" s="646"/>
      <c r="DQ26" s="646"/>
      <c r="DR26" s="646"/>
      <c r="DS26" s="646"/>
      <c r="DT26" s="646"/>
      <c r="DU26" s="646"/>
      <c r="DV26" s="647"/>
      <c r="DW26" s="650" t="s">
        <v>175</v>
      </c>
      <c r="DX26" s="682"/>
      <c r="DY26" s="682"/>
      <c r="DZ26" s="682"/>
      <c r="EA26" s="682"/>
      <c r="EB26" s="682"/>
      <c r="EC26" s="683"/>
    </row>
    <row r="27" spans="2:133" ht="11.25" customHeight="1">
      <c r="B27" s="642" t="s">
        <v>301</v>
      </c>
      <c r="C27" s="643"/>
      <c r="D27" s="643"/>
      <c r="E27" s="643"/>
      <c r="F27" s="643"/>
      <c r="G27" s="643"/>
      <c r="H27" s="643"/>
      <c r="I27" s="643"/>
      <c r="J27" s="643"/>
      <c r="K27" s="643"/>
      <c r="L27" s="643"/>
      <c r="M27" s="643"/>
      <c r="N27" s="643"/>
      <c r="O27" s="643"/>
      <c r="P27" s="643"/>
      <c r="Q27" s="644"/>
      <c r="R27" s="645">
        <v>968</v>
      </c>
      <c r="S27" s="646"/>
      <c r="T27" s="646"/>
      <c r="U27" s="646"/>
      <c r="V27" s="646"/>
      <c r="W27" s="646"/>
      <c r="X27" s="646"/>
      <c r="Y27" s="647"/>
      <c r="Z27" s="648">
        <v>0</v>
      </c>
      <c r="AA27" s="648"/>
      <c r="AB27" s="648"/>
      <c r="AC27" s="648"/>
      <c r="AD27" s="649">
        <v>968</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1495764</v>
      </c>
      <c r="BH27" s="646"/>
      <c r="BI27" s="646"/>
      <c r="BJ27" s="646"/>
      <c r="BK27" s="646"/>
      <c r="BL27" s="646"/>
      <c r="BM27" s="646"/>
      <c r="BN27" s="647"/>
      <c r="BO27" s="648">
        <v>100</v>
      </c>
      <c r="BP27" s="648"/>
      <c r="BQ27" s="648"/>
      <c r="BR27" s="648"/>
      <c r="BS27" s="654" t="s">
        <v>175</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1665428</v>
      </c>
      <c r="CS27" s="670"/>
      <c r="CT27" s="670"/>
      <c r="CU27" s="670"/>
      <c r="CV27" s="670"/>
      <c r="CW27" s="670"/>
      <c r="CX27" s="670"/>
      <c r="CY27" s="671"/>
      <c r="CZ27" s="650">
        <v>9.5</v>
      </c>
      <c r="DA27" s="682"/>
      <c r="DB27" s="682"/>
      <c r="DC27" s="684"/>
      <c r="DD27" s="654">
        <v>586481</v>
      </c>
      <c r="DE27" s="670"/>
      <c r="DF27" s="670"/>
      <c r="DG27" s="670"/>
      <c r="DH27" s="670"/>
      <c r="DI27" s="670"/>
      <c r="DJ27" s="670"/>
      <c r="DK27" s="671"/>
      <c r="DL27" s="654">
        <v>586439</v>
      </c>
      <c r="DM27" s="670"/>
      <c r="DN27" s="670"/>
      <c r="DO27" s="670"/>
      <c r="DP27" s="670"/>
      <c r="DQ27" s="670"/>
      <c r="DR27" s="670"/>
      <c r="DS27" s="670"/>
      <c r="DT27" s="670"/>
      <c r="DU27" s="670"/>
      <c r="DV27" s="671"/>
      <c r="DW27" s="650">
        <v>6.9</v>
      </c>
      <c r="DX27" s="682"/>
      <c r="DY27" s="682"/>
      <c r="DZ27" s="682"/>
      <c r="EA27" s="682"/>
      <c r="EB27" s="682"/>
      <c r="EC27" s="683"/>
    </row>
    <row r="28" spans="2:133" ht="11.25" customHeight="1">
      <c r="B28" s="642" t="s">
        <v>304</v>
      </c>
      <c r="C28" s="643"/>
      <c r="D28" s="643"/>
      <c r="E28" s="643"/>
      <c r="F28" s="643"/>
      <c r="G28" s="643"/>
      <c r="H28" s="643"/>
      <c r="I28" s="643"/>
      <c r="J28" s="643"/>
      <c r="K28" s="643"/>
      <c r="L28" s="643"/>
      <c r="M28" s="643"/>
      <c r="N28" s="643"/>
      <c r="O28" s="643"/>
      <c r="P28" s="643"/>
      <c r="Q28" s="644"/>
      <c r="R28" s="645">
        <v>249915</v>
      </c>
      <c r="S28" s="646"/>
      <c r="T28" s="646"/>
      <c r="U28" s="646"/>
      <c r="V28" s="646"/>
      <c r="W28" s="646"/>
      <c r="X28" s="646"/>
      <c r="Y28" s="647"/>
      <c r="Z28" s="648">
        <v>1.4</v>
      </c>
      <c r="AA28" s="648"/>
      <c r="AB28" s="648"/>
      <c r="AC28" s="648"/>
      <c r="AD28" s="649" t="s">
        <v>137</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2321557</v>
      </c>
      <c r="CS28" s="646"/>
      <c r="CT28" s="646"/>
      <c r="CU28" s="646"/>
      <c r="CV28" s="646"/>
      <c r="CW28" s="646"/>
      <c r="CX28" s="646"/>
      <c r="CY28" s="647"/>
      <c r="CZ28" s="650">
        <v>13.2</v>
      </c>
      <c r="DA28" s="682"/>
      <c r="DB28" s="682"/>
      <c r="DC28" s="684"/>
      <c r="DD28" s="654">
        <v>2194485</v>
      </c>
      <c r="DE28" s="646"/>
      <c r="DF28" s="646"/>
      <c r="DG28" s="646"/>
      <c r="DH28" s="646"/>
      <c r="DI28" s="646"/>
      <c r="DJ28" s="646"/>
      <c r="DK28" s="647"/>
      <c r="DL28" s="654">
        <v>2194485</v>
      </c>
      <c r="DM28" s="646"/>
      <c r="DN28" s="646"/>
      <c r="DO28" s="646"/>
      <c r="DP28" s="646"/>
      <c r="DQ28" s="646"/>
      <c r="DR28" s="646"/>
      <c r="DS28" s="646"/>
      <c r="DT28" s="646"/>
      <c r="DU28" s="646"/>
      <c r="DV28" s="647"/>
      <c r="DW28" s="650">
        <v>25.9</v>
      </c>
      <c r="DX28" s="682"/>
      <c r="DY28" s="682"/>
      <c r="DZ28" s="682"/>
      <c r="EA28" s="682"/>
      <c r="EB28" s="682"/>
      <c r="EC28" s="683"/>
    </row>
    <row r="29" spans="2:133" ht="11.25" customHeight="1">
      <c r="B29" s="642" t="s">
        <v>306</v>
      </c>
      <c r="C29" s="643"/>
      <c r="D29" s="643"/>
      <c r="E29" s="643"/>
      <c r="F29" s="643"/>
      <c r="G29" s="643"/>
      <c r="H29" s="643"/>
      <c r="I29" s="643"/>
      <c r="J29" s="643"/>
      <c r="K29" s="643"/>
      <c r="L29" s="643"/>
      <c r="M29" s="643"/>
      <c r="N29" s="643"/>
      <c r="O29" s="643"/>
      <c r="P29" s="643"/>
      <c r="Q29" s="644"/>
      <c r="R29" s="645">
        <v>287472</v>
      </c>
      <c r="S29" s="646"/>
      <c r="T29" s="646"/>
      <c r="U29" s="646"/>
      <c r="V29" s="646"/>
      <c r="W29" s="646"/>
      <c r="X29" s="646"/>
      <c r="Y29" s="647"/>
      <c r="Z29" s="648">
        <v>1.6</v>
      </c>
      <c r="AA29" s="648"/>
      <c r="AB29" s="648"/>
      <c r="AC29" s="648"/>
      <c r="AD29" s="649">
        <v>3322</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307</v>
      </c>
      <c r="CE29" s="692"/>
      <c r="CF29" s="660" t="s">
        <v>70</v>
      </c>
      <c r="CG29" s="661"/>
      <c r="CH29" s="661"/>
      <c r="CI29" s="661"/>
      <c r="CJ29" s="661"/>
      <c r="CK29" s="661"/>
      <c r="CL29" s="661"/>
      <c r="CM29" s="661"/>
      <c r="CN29" s="661"/>
      <c r="CO29" s="661"/>
      <c r="CP29" s="661"/>
      <c r="CQ29" s="662"/>
      <c r="CR29" s="645">
        <v>2321557</v>
      </c>
      <c r="CS29" s="670"/>
      <c r="CT29" s="670"/>
      <c r="CU29" s="670"/>
      <c r="CV29" s="670"/>
      <c r="CW29" s="670"/>
      <c r="CX29" s="670"/>
      <c r="CY29" s="671"/>
      <c r="CZ29" s="650">
        <v>13.2</v>
      </c>
      <c r="DA29" s="682"/>
      <c r="DB29" s="682"/>
      <c r="DC29" s="684"/>
      <c r="DD29" s="654">
        <v>2194485</v>
      </c>
      <c r="DE29" s="670"/>
      <c r="DF29" s="670"/>
      <c r="DG29" s="670"/>
      <c r="DH29" s="670"/>
      <c r="DI29" s="670"/>
      <c r="DJ29" s="670"/>
      <c r="DK29" s="671"/>
      <c r="DL29" s="654">
        <v>2194485</v>
      </c>
      <c r="DM29" s="670"/>
      <c r="DN29" s="670"/>
      <c r="DO29" s="670"/>
      <c r="DP29" s="670"/>
      <c r="DQ29" s="670"/>
      <c r="DR29" s="670"/>
      <c r="DS29" s="670"/>
      <c r="DT29" s="670"/>
      <c r="DU29" s="670"/>
      <c r="DV29" s="671"/>
      <c r="DW29" s="650">
        <v>25.9</v>
      </c>
      <c r="DX29" s="682"/>
      <c r="DY29" s="682"/>
      <c r="DZ29" s="682"/>
      <c r="EA29" s="682"/>
      <c r="EB29" s="682"/>
      <c r="EC29" s="683"/>
    </row>
    <row r="30" spans="2:133" ht="11.25" customHeight="1">
      <c r="B30" s="642" t="s">
        <v>308</v>
      </c>
      <c r="C30" s="643"/>
      <c r="D30" s="643"/>
      <c r="E30" s="643"/>
      <c r="F30" s="643"/>
      <c r="G30" s="643"/>
      <c r="H30" s="643"/>
      <c r="I30" s="643"/>
      <c r="J30" s="643"/>
      <c r="K30" s="643"/>
      <c r="L30" s="643"/>
      <c r="M30" s="643"/>
      <c r="N30" s="643"/>
      <c r="O30" s="643"/>
      <c r="P30" s="643"/>
      <c r="Q30" s="644"/>
      <c r="R30" s="645">
        <v>83287</v>
      </c>
      <c r="S30" s="646"/>
      <c r="T30" s="646"/>
      <c r="U30" s="646"/>
      <c r="V30" s="646"/>
      <c r="W30" s="646"/>
      <c r="X30" s="646"/>
      <c r="Y30" s="647"/>
      <c r="Z30" s="648">
        <v>0.5</v>
      </c>
      <c r="AA30" s="648"/>
      <c r="AB30" s="648"/>
      <c r="AC30" s="648"/>
      <c r="AD30" s="649" t="s">
        <v>137</v>
      </c>
      <c r="AE30" s="649"/>
      <c r="AF30" s="649"/>
      <c r="AG30" s="649"/>
      <c r="AH30" s="649"/>
      <c r="AI30" s="649"/>
      <c r="AJ30" s="649"/>
      <c r="AK30" s="649"/>
      <c r="AL30" s="650" t="s">
        <v>137</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2208915</v>
      </c>
      <c r="CS30" s="646"/>
      <c r="CT30" s="646"/>
      <c r="CU30" s="646"/>
      <c r="CV30" s="646"/>
      <c r="CW30" s="646"/>
      <c r="CX30" s="646"/>
      <c r="CY30" s="647"/>
      <c r="CZ30" s="650">
        <v>12.6</v>
      </c>
      <c r="DA30" s="682"/>
      <c r="DB30" s="682"/>
      <c r="DC30" s="684"/>
      <c r="DD30" s="654">
        <v>2084287</v>
      </c>
      <c r="DE30" s="646"/>
      <c r="DF30" s="646"/>
      <c r="DG30" s="646"/>
      <c r="DH30" s="646"/>
      <c r="DI30" s="646"/>
      <c r="DJ30" s="646"/>
      <c r="DK30" s="647"/>
      <c r="DL30" s="654">
        <v>2084287</v>
      </c>
      <c r="DM30" s="646"/>
      <c r="DN30" s="646"/>
      <c r="DO30" s="646"/>
      <c r="DP30" s="646"/>
      <c r="DQ30" s="646"/>
      <c r="DR30" s="646"/>
      <c r="DS30" s="646"/>
      <c r="DT30" s="646"/>
      <c r="DU30" s="646"/>
      <c r="DV30" s="647"/>
      <c r="DW30" s="650">
        <v>24.6</v>
      </c>
      <c r="DX30" s="682"/>
      <c r="DY30" s="682"/>
      <c r="DZ30" s="682"/>
      <c r="EA30" s="682"/>
      <c r="EB30" s="682"/>
      <c r="EC30" s="683"/>
    </row>
    <row r="31" spans="2:133" ht="11.25" customHeight="1">
      <c r="B31" s="642" t="s">
        <v>312</v>
      </c>
      <c r="C31" s="643"/>
      <c r="D31" s="643"/>
      <c r="E31" s="643"/>
      <c r="F31" s="643"/>
      <c r="G31" s="643"/>
      <c r="H31" s="643"/>
      <c r="I31" s="643"/>
      <c r="J31" s="643"/>
      <c r="K31" s="643"/>
      <c r="L31" s="643"/>
      <c r="M31" s="643"/>
      <c r="N31" s="643"/>
      <c r="O31" s="643"/>
      <c r="P31" s="643"/>
      <c r="Q31" s="644"/>
      <c r="R31" s="645">
        <v>1474134</v>
      </c>
      <c r="S31" s="646"/>
      <c r="T31" s="646"/>
      <c r="U31" s="646"/>
      <c r="V31" s="646"/>
      <c r="W31" s="646"/>
      <c r="X31" s="646"/>
      <c r="Y31" s="647"/>
      <c r="Z31" s="648">
        <v>8.3000000000000007</v>
      </c>
      <c r="AA31" s="648"/>
      <c r="AB31" s="648"/>
      <c r="AC31" s="648"/>
      <c r="AD31" s="649" t="s">
        <v>137</v>
      </c>
      <c r="AE31" s="649"/>
      <c r="AF31" s="649"/>
      <c r="AG31" s="649"/>
      <c r="AH31" s="649"/>
      <c r="AI31" s="649"/>
      <c r="AJ31" s="649"/>
      <c r="AK31" s="649"/>
      <c r="AL31" s="650" t="s">
        <v>175</v>
      </c>
      <c r="AM31" s="651"/>
      <c r="AN31" s="651"/>
      <c r="AO31" s="652"/>
      <c r="AP31" s="702" t="s">
        <v>313</v>
      </c>
      <c r="AQ31" s="703"/>
      <c r="AR31" s="703"/>
      <c r="AS31" s="703"/>
      <c r="AT31" s="708" t="s">
        <v>314</v>
      </c>
      <c r="AU31" s="231"/>
      <c r="AV31" s="231"/>
      <c r="AW31" s="231"/>
      <c r="AX31" s="631" t="s">
        <v>189</v>
      </c>
      <c r="AY31" s="632"/>
      <c r="AZ31" s="632"/>
      <c r="BA31" s="632"/>
      <c r="BB31" s="632"/>
      <c r="BC31" s="632"/>
      <c r="BD31" s="632"/>
      <c r="BE31" s="632"/>
      <c r="BF31" s="633"/>
      <c r="BG31" s="701">
        <v>99.4</v>
      </c>
      <c r="BH31" s="697"/>
      <c r="BI31" s="697"/>
      <c r="BJ31" s="697"/>
      <c r="BK31" s="697"/>
      <c r="BL31" s="697"/>
      <c r="BM31" s="640">
        <v>97.3</v>
      </c>
      <c r="BN31" s="697"/>
      <c r="BO31" s="697"/>
      <c r="BP31" s="697"/>
      <c r="BQ31" s="698"/>
      <c r="BR31" s="701">
        <v>99.2</v>
      </c>
      <c r="BS31" s="697"/>
      <c r="BT31" s="697"/>
      <c r="BU31" s="697"/>
      <c r="BV31" s="697"/>
      <c r="BW31" s="697"/>
      <c r="BX31" s="640">
        <v>95.1</v>
      </c>
      <c r="BY31" s="697"/>
      <c r="BZ31" s="697"/>
      <c r="CA31" s="697"/>
      <c r="CB31" s="698"/>
      <c r="CD31" s="693"/>
      <c r="CE31" s="694"/>
      <c r="CF31" s="660" t="s">
        <v>315</v>
      </c>
      <c r="CG31" s="661"/>
      <c r="CH31" s="661"/>
      <c r="CI31" s="661"/>
      <c r="CJ31" s="661"/>
      <c r="CK31" s="661"/>
      <c r="CL31" s="661"/>
      <c r="CM31" s="661"/>
      <c r="CN31" s="661"/>
      <c r="CO31" s="661"/>
      <c r="CP31" s="661"/>
      <c r="CQ31" s="662"/>
      <c r="CR31" s="645">
        <v>112642</v>
      </c>
      <c r="CS31" s="670"/>
      <c r="CT31" s="670"/>
      <c r="CU31" s="670"/>
      <c r="CV31" s="670"/>
      <c r="CW31" s="670"/>
      <c r="CX31" s="670"/>
      <c r="CY31" s="671"/>
      <c r="CZ31" s="650">
        <v>0.6</v>
      </c>
      <c r="DA31" s="682"/>
      <c r="DB31" s="682"/>
      <c r="DC31" s="684"/>
      <c r="DD31" s="654">
        <v>110198</v>
      </c>
      <c r="DE31" s="670"/>
      <c r="DF31" s="670"/>
      <c r="DG31" s="670"/>
      <c r="DH31" s="670"/>
      <c r="DI31" s="670"/>
      <c r="DJ31" s="670"/>
      <c r="DK31" s="671"/>
      <c r="DL31" s="654">
        <v>110198</v>
      </c>
      <c r="DM31" s="670"/>
      <c r="DN31" s="670"/>
      <c r="DO31" s="670"/>
      <c r="DP31" s="670"/>
      <c r="DQ31" s="670"/>
      <c r="DR31" s="670"/>
      <c r="DS31" s="670"/>
      <c r="DT31" s="670"/>
      <c r="DU31" s="670"/>
      <c r="DV31" s="671"/>
      <c r="DW31" s="650">
        <v>1.3</v>
      </c>
      <c r="DX31" s="682"/>
      <c r="DY31" s="682"/>
      <c r="DZ31" s="682"/>
      <c r="EA31" s="682"/>
      <c r="EB31" s="682"/>
      <c r="EC31" s="683"/>
    </row>
    <row r="32" spans="2:133" ht="11.25" customHeight="1">
      <c r="B32" s="712" t="s">
        <v>316</v>
      </c>
      <c r="C32" s="713"/>
      <c r="D32" s="713"/>
      <c r="E32" s="713"/>
      <c r="F32" s="713"/>
      <c r="G32" s="713"/>
      <c r="H32" s="713"/>
      <c r="I32" s="713"/>
      <c r="J32" s="713"/>
      <c r="K32" s="713"/>
      <c r="L32" s="713"/>
      <c r="M32" s="713"/>
      <c r="N32" s="713"/>
      <c r="O32" s="713"/>
      <c r="P32" s="713"/>
      <c r="Q32" s="714"/>
      <c r="R32" s="645" t="s">
        <v>137</v>
      </c>
      <c r="S32" s="646"/>
      <c r="T32" s="646"/>
      <c r="U32" s="646"/>
      <c r="V32" s="646"/>
      <c r="W32" s="646"/>
      <c r="X32" s="646"/>
      <c r="Y32" s="647"/>
      <c r="Z32" s="648" t="s">
        <v>137</v>
      </c>
      <c r="AA32" s="648"/>
      <c r="AB32" s="648"/>
      <c r="AC32" s="648"/>
      <c r="AD32" s="649" t="s">
        <v>137</v>
      </c>
      <c r="AE32" s="649"/>
      <c r="AF32" s="649"/>
      <c r="AG32" s="649"/>
      <c r="AH32" s="649"/>
      <c r="AI32" s="649"/>
      <c r="AJ32" s="649"/>
      <c r="AK32" s="649"/>
      <c r="AL32" s="650" t="s">
        <v>137</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99.7</v>
      </c>
      <c r="BH32" s="670"/>
      <c r="BI32" s="670"/>
      <c r="BJ32" s="670"/>
      <c r="BK32" s="670"/>
      <c r="BL32" s="670"/>
      <c r="BM32" s="651">
        <v>98.6</v>
      </c>
      <c r="BN32" s="699"/>
      <c r="BO32" s="699"/>
      <c r="BP32" s="699"/>
      <c r="BQ32" s="700"/>
      <c r="BR32" s="711">
        <v>99.3</v>
      </c>
      <c r="BS32" s="670"/>
      <c r="BT32" s="670"/>
      <c r="BU32" s="670"/>
      <c r="BV32" s="670"/>
      <c r="BW32" s="670"/>
      <c r="BX32" s="651">
        <v>97.9</v>
      </c>
      <c r="BY32" s="699"/>
      <c r="BZ32" s="699"/>
      <c r="CA32" s="699"/>
      <c r="CB32" s="700"/>
      <c r="CD32" s="695"/>
      <c r="CE32" s="696"/>
      <c r="CF32" s="660" t="s">
        <v>319</v>
      </c>
      <c r="CG32" s="661"/>
      <c r="CH32" s="661"/>
      <c r="CI32" s="661"/>
      <c r="CJ32" s="661"/>
      <c r="CK32" s="661"/>
      <c r="CL32" s="661"/>
      <c r="CM32" s="661"/>
      <c r="CN32" s="661"/>
      <c r="CO32" s="661"/>
      <c r="CP32" s="661"/>
      <c r="CQ32" s="662"/>
      <c r="CR32" s="645" t="s">
        <v>137</v>
      </c>
      <c r="CS32" s="646"/>
      <c r="CT32" s="646"/>
      <c r="CU32" s="646"/>
      <c r="CV32" s="646"/>
      <c r="CW32" s="646"/>
      <c r="CX32" s="646"/>
      <c r="CY32" s="647"/>
      <c r="CZ32" s="650" t="s">
        <v>137</v>
      </c>
      <c r="DA32" s="682"/>
      <c r="DB32" s="682"/>
      <c r="DC32" s="684"/>
      <c r="DD32" s="654" t="s">
        <v>137</v>
      </c>
      <c r="DE32" s="646"/>
      <c r="DF32" s="646"/>
      <c r="DG32" s="646"/>
      <c r="DH32" s="646"/>
      <c r="DI32" s="646"/>
      <c r="DJ32" s="646"/>
      <c r="DK32" s="647"/>
      <c r="DL32" s="654" t="s">
        <v>137</v>
      </c>
      <c r="DM32" s="646"/>
      <c r="DN32" s="646"/>
      <c r="DO32" s="646"/>
      <c r="DP32" s="646"/>
      <c r="DQ32" s="646"/>
      <c r="DR32" s="646"/>
      <c r="DS32" s="646"/>
      <c r="DT32" s="646"/>
      <c r="DU32" s="646"/>
      <c r="DV32" s="647"/>
      <c r="DW32" s="650" t="s">
        <v>137</v>
      </c>
      <c r="DX32" s="682"/>
      <c r="DY32" s="682"/>
      <c r="DZ32" s="682"/>
      <c r="EA32" s="682"/>
      <c r="EB32" s="682"/>
      <c r="EC32" s="683"/>
    </row>
    <row r="33" spans="2:133" ht="11.25" customHeight="1">
      <c r="B33" s="642" t="s">
        <v>320</v>
      </c>
      <c r="C33" s="643"/>
      <c r="D33" s="643"/>
      <c r="E33" s="643"/>
      <c r="F33" s="643"/>
      <c r="G33" s="643"/>
      <c r="H33" s="643"/>
      <c r="I33" s="643"/>
      <c r="J33" s="643"/>
      <c r="K33" s="643"/>
      <c r="L33" s="643"/>
      <c r="M33" s="643"/>
      <c r="N33" s="643"/>
      <c r="O33" s="643"/>
      <c r="P33" s="643"/>
      <c r="Q33" s="644"/>
      <c r="R33" s="645">
        <v>1266578</v>
      </c>
      <c r="S33" s="646"/>
      <c r="T33" s="646"/>
      <c r="U33" s="646"/>
      <c r="V33" s="646"/>
      <c r="W33" s="646"/>
      <c r="X33" s="646"/>
      <c r="Y33" s="647"/>
      <c r="Z33" s="648">
        <v>7.1</v>
      </c>
      <c r="AA33" s="648"/>
      <c r="AB33" s="648"/>
      <c r="AC33" s="648"/>
      <c r="AD33" s="649" t="s">
        <v>137</v>
      </c>
      <c r="AE33" s="649"/>
      <c r="AF33" s="649"/>
      <c r="AG33" s="649"/>
      <c r="AH33" s="649"/>
      <c r="AI33" s="649"/>
      <c r="AJ33" s="649"/>
      <c r="AK33" s="649"/>
      <c r="AL33" s="650" t="s">
        <v>137</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98.9</v>
      </c>
      <c r="BH33" s="716"/>
      <c r="BI33" s="716"/>
      <c r="BJ33" s="716"/>
      <c r="BK33" s="716"/>
      <c r="BL33" s="716"/>
      <c r="BM33" s="717">
        <v>95.1</v>
      </c>
      <c r="BN33" s="716"/>
      <c r="BO33" s="716"/>
      <c r="BP33" s="716"/>
      <c r="BQ33" s="718"/>
      <c r="BR33" s="715">
        <v>98.8</v>
      </c>
      <c r="BS33" s="716"/>
      <c r="BT33" s="716"/>
      <c r="BU33" s="716"/>
      <c r="BV33" s="716"/>
      <c r="BW33" s="716"/>
      <c r="BX33" s="717">
        <v>90.8</v>
      </c>
      <c r="BY33" s="716"/>
      <c r="BZ33" s="716"/>
      <c r="CA33" s="716"/>
      <c r="CB33" s="718"/>
      <c r="CD33" s="660" t="s">
        <v>322</v>
      </c>
      <c r="CE33" s="661"/>
      <c r="CF33" s="661"/>
      <c r="CG33" s="661"/>
      <c r="CH33" s="661"/>
      <c r="CI33" s="661"/>
      <c r="CJ33" s="661"/>
      <c r="CK33" s="661"/>
      <c r="CL33" s="661"/>
      <c r="CM33" s="661"/>
      <c r="CN33" s="661"/>
      <c r="CO33" s="661"/>
      <c r="CP33" s="661"/>
      <c r="CQ33" s="662"/>
      <c r="CR33" s="645">
        <v>6358818</v>
      </c>
      <c r="CS33" s="670"/>
      <c r="CT33" s="670"/>
      <c r="CU33" s="670"/>
      <c r="CV33" s="670"/>
      <c r="CW33" s="670"/>
      <c r="CX33" s="670"/>
      <c r="CY33" s="671"/>
      <c r="CZ33" s="650">
        <v>36.200000000000003</v>
      </c>
      <c r="DA33" s="682"/>
      <c r="DB33" s="682"/>
      <c r="DC33" s="684"/>
      <c r="DD33" s="654">
        <v>4373873</v>
      </c>
      <c r="DE33" s="670"/>
      <c r="DF33" s="670"/>
      <c r="DG33" s="670"/>
      <c r="DH33" s="670"/>
      <c r="DI33" s="670"/>
      <c r="DJ33" s="670"/>
      <c r="DK33" s="671"/>
      <c r="DL33" s="654">
        <v>2942451</v>
      </c>
      <c r="DM33" s="670"/>
      <c r="DN33" s="670"/>
      <c r="DO33" s="670"/>
      <c r="DP33" s="670"/>
      <c r="DQ33" s="670"/>
      <c r="DR33" s="670"/>
      <c r="DS33" s="670"/>
      <c r="DT33" s="670"/>
      <c r="DU33" s="670"/>
      <c r="DV33" s="671"/>
      <c r="DW33" s="650">
        <v>34.799999999999997</v>
      </c>
      <c r="DX33" s="682"/>
      <c r="DY33" s="682"/>
      <c r="DZ33" s="682"/>
      <c r="EA33" s="682"/>
      <c r="EB33" s="682"/>
      <c r="EC33" s="683"/>
    </row>
    <row r="34" spans="2:133" ht="11.25" customHeight="1">
      <c r="B34" s="642" t="s">
        <v>323</v>
      </c>
      <c r="C34" s="643"/>
      <c r="D34" s="643"/>
      <c r="E34" s="643"/>
      <c r="F34" s="643"/>
      <c r="G34" s="643"/>
      <c r="H34" s="643"/>
      <c r="I34" s="643"/>
      <c r="J34" s="643"/>
      <c r="K34" s="643"/>
      <c r="L34" s="643"/>
      <c r="M34" s="643"/>
      <c r="N34" s="643"/>
      <c r="O34" s="643"/>
      <c r="P34" s="643"/>
      <c r="Q34" s="644"/>
      <c r="R34" s="645">
        <v>20636</v>
      </c>
      <c r="S34" s="646"/>
      <c r="T34" s="646"/>
      <c r="U34" s="646"/>
      <c r="V34" s="646"/>
      <c r="W34" s="646"/>
      <c r="X34" s="646"/>
      <c r="Y34" s="647"/>
      <c r="Z34" s="648">
        <v>0.1</v>
      </c>
      <c r="AA34" s="648"/>
      <c r="AB34" s="648"/>
      <c r="AC34" s="648"/>
      <c r="AD34" s="649">
        <v>2573</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1937362</v>
      </c>
      <c r="CS34" s="646"/>
      <c r="CT34" s="646"/>
      <c r="CU34" s="646"/>
      <c r="CV34" s="646"/>
      <c r="CW34" s="646"/>
      <c r="CX34" s="646"/>
      <c r="CY34" s="647"/>
      <c r="CZ34" s="650">
        <v>11</v>
      </c>
      <c r="DA34" s="682"/>
      <c r="DB34" s="682"/>
      <c r="DC34" s="684"/>
      <c r="DD34" s="654">
        <v>1308794</v>
      </c>
      <c r="DE34" s="646"/>
      <c r="DF34" s="646"/>
      <c r="DG34" s="646"/>
      <c r="DH34" s="646"/>
      <c r="DI34" s="646"/>
      <c r="DJ34" s="646"/>
      <c r="DK34" s="647"/>
      <c r="DL34" s="654">
        <v>862794</v>
      </c>
      <c r="DM34" s="646"/>
      <c r="DN34" s="646"/>
      <c r="DO34" s="646"/>
      <c r="DP34" s="646"/>
      <c r="DQ34" s="646"/>
      <c r="DR34" s="646"/>
      <c r="DS34" s="646"/>
      <c r="DT34" s="646"/>
      <c r="DU34" s="646"/>
      <c r="DV34" s="647"/>
      <c r="DW34" s="650">
        <v>10.199999999999999</v>
      </c>
      <c r="DX34" s="682"/>
      <c r="DY34" s="682"/>
      <c r="DZ34" s="682"/>
      <c r="EA34" s="682"/>
      <c r="EB34" s="682"/>
      <c r="EC34" s="683"/>
    </row>
    <row r="35" spans="2:133" ht="11.25" customHeight="1">
      <c r="B35" s="642" t="s">
        <v>325</v>
      </c>
      <c r="C35" s="643"/>
      <c r="D35" s="643"/>
      <c r="E35" s="643"/>
      <c r="F35" s="643"/>
      <c r="G35" s="643"/>
      <c r="H35" s="643"/>
      <c r="I35" s="643"/>
      <c r="J35" s="643"/>
      <c r="K35" s="643"/>
      <c r="L35" s="643"/>
      <c r="M35" s="643"/>
      <c r="N35" s="643"/>
      <c r="O35" s="643"/>
      <c r="P35" s="643"/>
      <c r="Q35" s="644"/>
      <c r="R35" s="645">
        <v>16522</v>
      </c>
      <c r="S35" s="646"/>
      <c r="T35" s="646"/>
      <c r="U35" s="646"/>
      <c r="V35" s="646"/>
      <c r="W35" s="646"/>
      <c r="X35" s="646"/>
      <c r="Y35" s="647"/>
      <c r="Z35" s="648">
        <v>0.1</v>
      </c>
      <c r="AA35" s="648"/>
      <c r="AB35" s="648"/>
      <c r="AC35" s="648"/>
      <c r="AD35" s="649" t="s">
        <v>137</v>
      </c>
      <c r="AE35" s="649"/>
      <c r="AF35" s="649"/>
      <c r="AG35" s="649"/>
      <c r="AH35" s="649"/>
      <c r="AI35" s="649"/>
      <c r="AJ35" s="649"/>
      <c r="AK35" s="649"/>
      <c r="AL35" s="650" t="s">
        <v>137</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45598</v>
      </c>
      <c r="CS35" s="670"/>
      <c r="CT35" s="670"/>
      <c r="CU35" s="670"/>
      <c r="CV35" s="670"/>
      <c r="CW35" s="670"/>
      <c r="CX35" s="670"/>
      <c r="CY35" s="671"/>
      <c r="CZ35" s="650">
        <v>0.3</v>
      </c>
      <c r="DA35" s="682"/>
      <c r="DB35" s="682"/>
      <c r="DC35" s="684"/>
      <c r="DD35" s="654">
        <v>34010</v>
      </c>
      <c r="DE35" s="670"/>
      <c r="DF35" s="670"/>
      <c r="DG35" s="670"/>
      <c r="DH35" s="670"/>
      <c r="DI35" s="670"/>
      <c r="DJ35" s="670"/>
      <c r="DK35" s="671"/>
      <c r="DL35" s="654">
        <v>34010</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329</v>
      </c>
      <c r="C36" s="643"/>
      <c r="D36" s="643"/>
      <c r="E36" s="643"/>
      <c r="F36" s="643"/>
      <c r="G36" s="643"/>
      <c r="H36" s="643"/>
      <c r="I36" s="643"/>
      <c r="J36" s="643"/>
      <c r="K36" s="643"/>
      <c r="L36" s="643"/>
      <c r="M36" s="643"/>
      <c r="N36" s="643"/>
      <c r="O36" s="643"/>
      <c r="P36" s="643"/>
      <c r="Q36" s="644"/>
      <c r="R36" s="645">
        <v>501402</v>
      </c>
      <c r="S36" s="646"/>
      <c r="T36" s="646"/>
      <c r="U36" s="646"/>
      <c r="V36" s="646"/>
      <c r="W36" s="646"/>
      <c r="X36" s="646"/>
      <c r="Y36" s="647"/>
      <c r="Z36" s="648">
        <v>2.8</v>
      </c>
      <c r="AA36" s="648"/>
      <c r="AB36" s="648"/>
      <c r="AC36" s="648"/>
      <c r="AD36" s="649" t="s">
        <v>137</v>
      </c>
      <c r="AE36" s="649"/>
      <c r="AF36" s="649"/>
      <c r="AG36" s="649"/>
      <c r="AH36" s="649"/>
      <c r="AI36" s="649"/>
      <c r="AJ36" s="649"/>
      <c r="AK36" s="649"/>
      <c r="AL36" s="650" t="s">
        <v>137</v>
      </c>
      <c r="AM36" s="651"/>
      <c r="AN36" s="651"/>
      <c r="AO36" s="652"/>
      <c r="AP36" s="235"/>
      <c r="AQ36" s="719" t="s">
        <v>330</v>
      </c>
      <c r="AR36" s="720"/>
      <c r="AS36" s="720"/>
      <c r="AT36" s="720"/>
      <c r="AU36" s="720"/>
      <c r="AV36" s="720"/>
      <c r="AW36" s="720"/>
      <c r="AX36" s="720"/>
      <c r="AY36" s="721"/>
      <c r="AZ36" s="634">
        <v>2166745</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24801</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2958149</v>
      </c>
      <c r="CS36" s="646"/>
      <c r="CT36" s="646"/>
      <c r="CU36" s="646"/>
      <c r="CV36" s="646"/>
      <c r="CW36" s="646"/>
      <c r="CX36" s="646"/>
      <c r="CY36" s="647"/>
      <c r="CZ36" s="650">
        <v>16.8</v>
      </c>
      <c r="DA36" s="682"/>
      <c r="DB36" s="682"/>
      <c r="DC36" s="684"/>
      <c r="DD36" s="654">
        <v>1858895</v>
      </c>
      <c r="DE36" s="646"/>
      <c r="DF36" s="646"/>
      <c r="DG36" s="646"/>
      <c r="DH36" s="646"/>
      <c r="DI36" s="646"/>
      <c r="DJ36" s="646"/>
      <c r="DK36" s="647"/>
      <c r="DL36" s="654">
        <v>884051</v>
      </c>
      <c r="DM36" s="646"/>
      <c r="DN36" s="646"/>
      <c r="DO36" s="646"/>
      <c r="DP36" s="646"/>
      <c r="DQ36" s="646"/>
      <c r="DR36" s="646"/>
      <c r="DS36" s="646"/>
      <c r="DT36" s="646"/>
      <c r="DU36" s="646"/>
      <c r="DV36" s="647"/>
      <c r="DW36" s="650">
        <v>10.4</v>
      </c>
      <c r="DX36" s="682"/>
      <c r="DY36" s="682"/>
      <c r="DZ36" s="682"/>
      <c r="EA36" s="682"/>
      <c r="EB36" s="682"/>
      <c r="EC36" s="683"/>
    </row>
    <row r="37" spans="2:133" ht="11.25" customHeight="1">
      <c r="B37" s="642" t="s">
        <v>333</v>
      </c>
      <c r="C37" s="643"/>
      <c r="D37" s="643"/>
      <c r="E37" s="643"/>
      <c r="F37" s="643"/>
      <c r="G37" s="643"/>
      <c r="H37" s="643"/>
      <c r="I37" s="643"/>
      <c r="J37" s="643"/>
      <c r="K37" s="643"/>
      <c r="L37" s="643"/>
      <c r="M37" s="643"/>
      <c r="N37" s="643"/>
      <c r="O37" s="643"/>
      <c r="P37" s="643"/>
      <c r="Q37" s="644"/>
      <c r="R37" s="645">
        <v>136211</v>
      </c>
      <c r="S37" s="646"/>
      <c r="T37" s="646"/>
      <c r="U37" s="646"/>
      <c r="V37" s="646"/>
      <c r="W37" s="646"/>
      <c r="X37" s="646"/>
      <c r="Y37" s="647"/>
      <c r="Z37" s="648">
        <v>0.8</v>
      </c>
      <c r="AA37" s="648"/>
      <c r="AB37" s="648"/>
      <c r="AC37" s="648"/>
      <c r="AD37" s="649" t="s">
        <v>137</v>
      </c>
      <c r="AE37" s="649"/>
      <c r="AF37" s="649"/>
      <c r="AG37" s="649"/>
      <c r="AH37" s="649"/>
      <c r="AI37" s="649"/>
      <c r="AJ37" s="649"/>
      <c r="AK37" s="649"/>
      <c r="AL37" s="650" t="s">
        <v>137</v>
      </c>
      <c r="AM37" s="651"/>
      <c r="AN37" s="651"/>
      <c r="AO37" s="652"/>
      <c r="AQ37" s="723" t="s">
        <v>334</v>
      </c>
      <c r="AR37" s="724"/>
      <c r="AS37" s="724"/>
      <c r="AT37" s="724"/>
      <c r="AU37" s="724"/>
      <c r="AV37" s="724"/>
      <c r="AW37" s="724"/>
      <c r="AX37" s="724"/>
      <c r="AY37" s="725"/>
      <c r="AZ37" s="645">
        <v>769104</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-2649</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705201</v>
      </c>
      <c r="CS37" s="670"/>
      <c r="CT37" s="670"/>
      <c r="CU37" s="670"/>
      <c r="CV37" s="670"/>
      <c r="CW37" s="670"/>
      <c r="CX37" s="670"/>
      <c r="CY37" s="671"/>
      <c r="CZ37" s="650">
        <v>4</v>
      </c>
      <c r="DA37" s="682"/>
      <c r="DB37" s="682"/>
      <c r="DC37" s="684"/>
      <c r="DD37" s="654">
        <v>704288</v>
      </c>
      <c r="DE37" s="670"/>
      <c r="DF37" s="670"/>
      <c r="DG37" s="670"/>
      <c r="DH37" s="670"/>
      <c r="DI37" s="670"/>
      <c r="DJ37" s="670"/>
      <c r="DK37" s="671"/>
      <c r="DL37" s="654">
        <v>554348</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337</v>
      </c>
      <c r="C38" s="643"/>
      <c r="D38" s="643"/>
      <c r="E38" s="643"/>
      <c r="F38" s="643"/>
      <c r="G38" s="643"/>
      <c r="H38" s="643"/>
      <c r="I38" s="643"/>
      <c r="J38" s="643"/>
      <c r="K38" s="643"/>
      <c r="L38" s="643"/>
      <c r="M38" s="643"/>
      <c r="N38" s="643"/>
      <c r="O38" s="643"/>
      <c r="P38" s="643"/>
      <c r="Q38" s="644"/>
      <c r="R38" s="645">
        <v>320809</v>
      </c>
      <c r="S38" s="646"/>
      <c r="T38" s="646"/>
      <c r="U38" s="646"/>
      <c r="V38" s="646"/>
      <c r="W38" s="646"/>
      <c r="X38" s="646"/>
      <c r="Y38" s="647"/>
      <c r="Z38" s="648">
        <v>1.8</v>
      </c>
      <c r="AA38" s="648"/>
      <c r="AB38" s="648"/>
      <c r="AC38" s="648"/>
      <c r="AD38" s="649">
        <v>38</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425323</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2329</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1289081</v>
      </c>
      <c r="CS38" s="646"/>
      <c r="CT38" s="646"/>
      <c r="CU38" s="646"/>
      <c r="CV38" s="646"/>
      <c r="CW38" s="646"/>
      <c r="CX38" s="646"/>
      <c r="CY38" s="647"/>
      <c r="CZ38" s="650">
        <v>7.3</v>
      </c>
      <c r="DA38" s="682"/>
      <c r="DB38" s="682"/>
      <c r="DC38" s="684"/>
      <c r="DD38" s="654">
        <v>1156503</v>
      </c>
      <c r="DE38" s="646"/>
      <c r="DF38" s="646"/>
      <c r="DG38" s="646"/>
      <c r="DH38" s="646"/>
      <c r="DI38" s="646"/>
      <c r="DJ38" s="646"/>
      <c r="DK38" s="647"/>
      <c r="DL38" s="654">
        <v>1151880</v>
      </c>
      <c r="DM38" s="646"/>
      <c r="DN38" s="646"/>
      <c r="DO38" s="646"/>
      <c r="DP38" s="646"/>
      <c r="DQ38" s="646"/>
      <c r="DR38" s="646"/>
      <c r="DS38" s="646"/>
      <c r="DT38" s="646"/>
      <c r="DU38" s="646"/>
      <c r="DV38" s="647"/>
      <c r="DW38" s="650">
        <v>13.6</v>
      </c>
      <c r="DX38" s="682"/>
      <c r="DY38" s="682"/>
      <c r="DZ38" s="682"/>
      <c r="EA38" s="682"/>
      <c r="EB38" s="682"/>
      <c r="EC38" s="683"/>
    </row>
    <row r="39" spans="2:133" ht="11.25" customHeight="1">
      <c r="B39" s="642" t="s">
        <v>341</v>
      </c>
      <c r="C39" s="643"/>
      <c r="D39" s="643"/>
      <c r="E39" s="643"/>
      <c r="F39" s="643"/>
      <c r="G39" s="643"/>
      <c r="H39" s="643"/>
      <c r="I39" s="643"/>
      <c r="J39" s="643"/>
      <c r="K39" s="643"/>
      <c r="L39" s="643"/>
      <c r="M39" s="643"/>
      <c r="N39" s="643"/>
      <c r="O39" s="643"/>
      <c r="P39" s="643"/>
      <c r="Q39" s="644"/>
      <c r="R39" s="645">
        <v>4501100</v>
      </c>
      <c r="S39" s="646"/>
      <c r="T39" s="646"/>
      <c r="U39" s="646"/>
      <c r="V39" s="646"/>
      <c r="W39" s="646"/>
      <c r="X39" s="646"/>
      <c r="Y39" s="647"/>
      <c r="Z39" s="648">
        <v>25.3</v>
      </c>
      <c r="AA39" s="648"/>
      <c r="AB39" s="648"/>
      <c r="AC39" s="648"/>
      <c r="AD39" s="649" t="s">
        <v>137</v>
      </c>
      <c r="AE39" s="649"/>
      <c r="AF39" s="649"/>
      <c r="AG39" s="649"/>
      <c r="AH39" s="649"/>
      <c r="AI39" s="649"/>
      <c r="AJ39" s="649"/>
      <c r="AK39" s="649"/>
      <c r="AL39" s="650" t="s">
        <v>137</v>
      </c>
      <c r="AM39" s="651"/>
      <c r="AN39" s="651"/>
      <c r="AO39" s="652"/>
      <c r="AQ39" s="723" t="s">
        <v>342</v>
      </c>
      <c r="AR39" s="724"/>
      <c r="AS39" s="724"/>
      <c r="AT39" s="724"/>
      <c r="AU39" s="724"/>
      <c r="AV39" s="724"/>
      <c r="AW39" s="724"/>
      <c r="AX39" s="724"/>
      <c r="AY39" s="725"/>
      <c r="AZ39" s="645">
        <v>108560</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3380</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50693</v>
      </c>
      <c r="CS39" s="670"/>
      <c r="CT39" s="670"/>
      <c r="CU39" s="670"/>
      <c r="CV39" s="670"/>
      <c r="CW39" s="670"/>
      <c r="CX39" s="670"/>
      <c r="CY39" s="671"/>
      <c r="CZ39" s="650">
        <v>0.3</v>
      </c>
      <c r="DA39" s="682"/>
      <c r="DB39" s="682"/>
      <c r="DC39" s="684"/>
      <c r="DD39" s="654" t="s">
        <v>137</v>
      </c>
      <c r="DE39" s="670"/>
      <c r="DF39" s="670"/>
      <c r="DG39" s="670"/>
      <c r="DH39" s="670"/>
      <c r="DI39" s="670"/>
      <c r="DJ39" s="670"/>
      <c r="DK39" s="671"/>
      <c r="DL39" s="654" t="s">
        <v>137</v>
      </c>
      <c r="DM39" s="670"/>
      <c r="DN39" s="670"/>
      <c r="DO39" s="670"/>
      <c r="DP39" s="670"/>
      <c r="DQ39" s="670"/>
      <c r="DR39" s="670"/>
      <c r="DS39" s="670"/>
      <c r="DT39" s="670"/>
      <c r="DU39" s="670"/>
      <c r="DV39" s="671"/>
      <c r="DW39" s="650" t="s">
        <v>175</v>
      </c>
      <c r="DX39" s="682"/>
      <c r="DY39" s="682"/>
      <c r="DZ39" s="682"/>
      <c r="EA39" s="682"/>
      <c r="EB39" s="682"/>
      <c r="EC39" s="683"/>
    </row>
    <row r="40" spans="2:133" ht="11.25" customHeight="1">
      <c r="B40" s="642" t="s">
        <v>345</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137</v>
      </c>
      <c r="AE40" s="649"/>
      <c r="AF40" s="649"/>
      <c r="AG40" s="649"/>
      <c r="AH40" s="649"/>
      <c r="AI40" s="649"/>
      <c r="AJ40" s="649"/>
      <c r="AK40" s="649"/>
      <c r="AL40" s="650" t="s">
        <v>137</v>
      </c>
      <c r="AM40" s="651"/>
      <c r="AN40" s="651"/>
      <c r="AO40" s="652"/>
      <c r="AQ40" s="723" t="s">
        <v>346</v>
      </c>
      <c r="AR40" s="724"/>
      <c r="AS40" s="724"/>
      <c r="AT40" s="724"/>
      <c r="AU40" s="724"/>
      <c r="AV40" s="724"/>
      <c r="AW40" s="724"/>
      <c r="AX40" s="724"/>
      <c r="AY40" s="725"/>
      <c r="AZ40" s="645">
        <v>9700</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99</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77935</v>
      </c>
      <c r="CS40" s="646"/>
      <c r="CT40" s="646"/>
      <c r="CU40" s="646"/>
      <c r="CV40" s="646"/>
      <c r="CW40" s="646"/>
      <c r="CX40" s="646"/>
      <c r="CY40" s="647"/>
      <c r="CZ40" s="650">
        <v>0.4</v>
      </c>
      <c r="DA40" s="682"/>
      <c r="DB40" s="682"/>
      <c r="DC40" s="684"/>
      <c r="DD40" s="654">
        <v>15671</v>
      </c>
      <c r="DE40" s="646"/>
      <c r="DF40" s="646"/>
      <c r="DG40" s="646"/>
      <c r="DH40" s="646"/>
      <c r="DI40" s="646"/>
      <c r="DJ40" s="646"/>
      <c r="DK40" s="647"/>
      <c r="DL40" s="654">
        <v>9716</v>
      </c>
      <c r="DM40" s="646"/>
      <c r="DN40" s="646"/>
      <c r="DO40" s="646"/>
      <c r="DP40" s="646"/>
      <c r="DQ40" s="646"/>
      <c r="DR40" s="646"/>
      <c r="DS40" s="646"/>
      <c r="DT40" s="646"/>
      <c r="DU40" s="646"/>
      <c r="DV40" s="647"/>
      <c r="DW40" s="650">
        <v>0.1</v>
      </c>
      <c r="DX40" s="682"/>
      <c r="DY40" s="682"/>
      <c r="DZ40" s="682"/>
      <c r="EA40" s="682"/>
      <c r="EB40" s="682"/>
      <c r="EC40" s="683"/>
    </row>
    <row r="41" spans="2:133" ht="11.25" customHeight="1">
      <c r="B41" s="642" t="s">
        <v>350</v>
      </c>
      <c r="C41" s="643"/>
      <c r="D41" s="643"/>
      <c r="E41" s="643"/>
      <c r="F41" s="643"/>
      <c r="G41" s="643"/>
      <c r="H41" s="643"/>
      <c r="I41" s="643"/>
      <c r="J41" s="643"/>
      <c r="K41" s="643"/>
      <c r="L41" s="643"/>
      <c r="M41" s="643"/>
      <c r="N41" s="643"/>
      <c r="O41" s="643"/>
      <c r="P41" s="643"/>
      <c r="Q41" s="644"/>
      <c r="R41" s="645">
        <v>233800</v>
      </c>
      <c r="S41" s="646"/>
      <c r="T41" s="646"/>
      <c r="U41" s="646"/>
      <c r="V41" s="646"/>
      <c r="W41" s="646"/>
      <c r="X41" s="646"/>
      <c r="Y41" s="647"/>
      <c r="Z41" s="648">
        <v>1.3</v>
      </c>
      <c r="AA41" s="648"/>
      <c r="AB41" s="648"/>
      <c r="AC41" s="648"/>
      <c r="AD41" s="649" t="s">
        <v>175</v>
      </c>
      <c r="AE41" s="649"/>
      <c r="AF41" s="649"/>
      <c r="AG41" s="649"/>
      <c r="AH41" s="649"/>
      <c r="AI41" s="649"/>
      <c r="AJ41" s="649"/>
      <c r="AK41" s="649"/>
      <c r="AL41" s="650" t="s">
        <v>137</v>
      </c>
      <c r="AM41" s="651"/>
      <c r="AN41" s="651"/>
      <c r="AO41" s="652"/>
      <c r="AQ41" s="723" t="s">
        <v>351</v>
      </c>
      <c r="AR41" s="724"/>
      <c r="AS41" s="724"/>
      <c r="AT41" s="724"/>
      <c r="AU41" s="724"/>
      <c r="AV41" s="724"/>
      <c r="AW41" s="724"/>
      <c r="AX41" s="724"/>
      <c r="AY41" s="725"/>
      <c r="AZ41" s="645">
        <v>241640</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v>1</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137</v>
      </c>
      <c r="CS41" s="670"/>
      <c r="CT41" s="670"/>
      <c r="CU41" s="670"/>
      <c r="CV41" s="670"/>
      <c r="CW41" s="670"/>
      <c r="CX41" s="670"/>
      <c r="CY41" s="671"/>
      <c r="CZ41" s="650" t="s">
        <v>137</v>
      </c>
      <c r="DA41" s="682"/>
      <c r="DB41" s="682"/>
      <c r="DC41" s="684"/>
      <c r="DD41" s="654" t="s">
        <v>137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354</v>
      </c>
      <c r="C42" s="687"/>
      <c r="D42" s="687"/>
      <c r="E42" s="687"/>
      <c r="F42" s="687"/>
      <c r="G42" s="687"/>
      <c r="H42" s="687"/>
      <c r="I42" s="687"/>
      <c r="J42" s="687"/>
      <c r="K42" s="687"/>
      <c r="L42" s="687"/>
      <c r="M42" s="687"/>
      <c r="N42" s="687"/>
      <c r="O42" s="687"/>
      <c r="P42" s="687"/>
      <c r="Q42" s="688"/>
      <c r="R42" s="730">
        <v>17826101</v>
      </c>
      <c r="S42" s="731"/>
      <c r="T42" s="731"/>
      <c r="U42" s="731"/>
      <c r="V42" s="731"/>
      <c r="W42" s="731"/>
      <c r="X42" s="731"/>
      <c r="Y42" s="739"/>
      <c r="Z42" s="740">
        <v>100</v>
      </c>
      <c r="AA42" s="740"/>
      <c r="AB42" s="740"/>
      <c r="AC42" s="740"/>
      <c r="AD42" s="741">
        <v>8231166</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612418</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397</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5200295</v>
      </c>
      <c r="CS42" s="646"/>
      <c r="CT42" s="646"/>
      <c r="CU42" s="646"/>
      <c r="CV42" s="646"/>
      <c r="CW42" s="646"/>
      <c r="CX42" s="646"/>
      <c r="CY42" s="647"/>
      <c r="CZ42" s="650">
        <v>29.6</v>
      </c>
      <c r="DA42" s="651"/>
      <c r="DB42" s="651"/>
      <c r="DC42" s="663"/>
      <c r="DD42" s="654">
        <v>370909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48012</v>
      </c>
      <c r="CS43" s="670"/>
      <c r="CT43" s="670"/>
      <c r="CU43" s="670"/>
      <c r="CV43" s="670"/>
      <c r="CW43" s="670"/>
      <c r="CX43" s="670"/>
      <c r="CY43" s="671"/>
      <c r="CZ43" s="650">
        <v>0.3</v>
      </c>
      <c r="DA43" s="682"/>
      <c r="DB43" s="682"/>
      <c r="DC43" s="684"/>
      <c r="DD43" s="654">
        <v>36018</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359</v>
      </c>
      <c r="CG44" s="643"/>
      <c r="CH44" s="643"/>
      <c r="CI44" s="643"/>
      <c r="CJ44" s="643"/>
      <c r="CK44" s="643"/>
      <c r="CL44" s="643"/>
      <c r="CM44" s="643"/>
      <c r="CN44" s="643"/>
      <c r="CO44" s="643"/>
      <c r="CP44" s="643"/>
      <c r="CQ44" s="644"/>
      <c r="CR44" s="645">
        <v>5108101</v>
      </c>
      <c r="CS44" s="646"/>
      <c r="CT44" s="646"/>
      <c r="CU44" s="646"/>
      <c r="CV44" s="646"/>
      <c r="CW44" s="646"/>
      <c r="CX44" s="646"/>
      <c r="CY44" s="647"/>
      <c r="CZ44" s="650">
        <v>29.1</v>
      </c>
      <c r="DA44" s="651"/>
      <c r="DB44" s="651"/>
      <c r="DC44" s="663"/>
      <c r="DD44" s="654">
        <v>356450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360</v>
      </c>
      <c r="CG45" s="643"/>
      <c r="CH45" s="643"/>
      <c r="CI45" s="643"/>
      <c r="CJ45" s="643"/>
      <c r="CK45" s="643"/>
      <c r="CL45" s="643"/>
      <c r="CM45" s="643"/>
      <c r="CN45" s="643"/>
      <c r="CO45" s="643"/>
      <c r="CP45" s="643"/>
      <c r="CQ45" s="644"/>
      <c r="CR45" s="645">
        <v>1669686</v>
      </c>
      <c r="CS45" s="670"/>
      <c r="CT45" s="670"/>
      <c r="CU45" s="670"/>
      <c r="CV45" s="670"/>
      <c r="CW45" s="670"/>
      <c r="CX45" s="670"/>
      <c r="CY45" s="671"/>
      <c r="CZ45" s="650">
        <v>9.5</v>
      </c>
      <c r="DA45" s="682"/>
      <c r="DB45" s="682"/>
      <c r="DC45" s="684"/>
      <c r="DD45" s="654">
        <v>39977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3322581</v>
      </c>
      <c r="CS46" s="646"/>
      <c r="CT46" s="646"/>
      <c r="CU46" s="646"/>
      <c r="CV46" s="646"/>
      <c r="CW46" s="646"/>
      <c r="CX46" s="646"/>
      <c r="CY46" s="647"/>
      <c r="CZ46" s="650">
        <v>18.899999999999999</v>
      </c>
      <c r="DA46" s="651"/>
      <c r="DB46" s="651"/>
      <c r="DC46" s="663"/>
      <c r="DD46" s="654">
        <v>312439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92194</v>
      </c>
      <c r="CS47" s="670"/>
      <c r="CT47" s="670"/>
      <c r="CU47" s="670"/>
      <c r="CV47" s="670"/>
      <c r="CW47" s="670"/>
      <c r="CX47" s="670"/>
      <c r="CY47" s="671"/>
      <c r="CZ47" s="650">
        <v>0.5</v>
      </c>
      <c r="DA47" s="682"/>
      <c r="DB47" s="682"/>
      <c r="DC47" s="684"/>
      <c r="DD47" s="654">
        <v>14459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365</v>
      </c>
      <c r="CD48" s="761"/>
      <c r="CE48" s="762"/>
      <c r="CF48" s="642" t="s">
        <v>366</v>
      </c>
      <c r="CG48" s="643"/>
      <c r="CH48" s="643"/>
      <c r="CI48" s="643"/>
      <c r="CJ48" s="643"/>
      <c r="CK48" s="643"/>
      <c r="CL48" s="643"/>
      <c r="CM48" s="643"/>
      <c r="CN48" s="643"/>
      <c r="CO48" s="643"/>
      <c r="CP48" s="643"/>
      <c r="CQ48" s="644"/>
      <c r="CR48" s="645" t="s">
        <v>231</v>
      </c>
      <c r="CS48" s="646"/>
      <c r="CT48" s="646"/>
      <c r="CU48" s="646"/>
      <c r="CV48" s="646"/>
      <c r="CW48" s="646"/>
      <c r="CX48" s="646"/>
      <c r="CY48" s="647"/>
      <c r="CZ48" s="650" t="s">
        <v>231</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367</v>
      </c>
      <c r="CE49" s="687"/>
      <c r="CF49" s="687"/>
      <c r="CG49" s="687"/>
      <c r="CH49" s="687"/>
      <c r="CI49" s="687"/>
      <c r="CJ49" s="687"/>
      <c r="CK49" s="687"/>
      <c r="CL49" s="687"/>
      <c r="CM49" s="687"/>
      <c r="CN49" s="687"/>
      <c r="CO49" s="687"/>
      <c r="CP49" s="687"/>
      <c r="CQ49" s="688"/>
      <c r="CR49" s="730">
        <v>17574151</v>
      </c>
      <c r="CS49" s="716"/>
      <c r="CT49" s="716"/>
      <c r="CU49" s="716"/>
      <c r="CV49" s="716"/>
      <c r="CW49" s="716"/>
      <c r="CX49" s="716"/>
      <c r="CY49" s="747"/>
      <c r="CZ49" s="742">
        <v>100</v>
      </c>
      <c r="DA49" s="748"/>
      <c r="DB49" s="748"/>
      <c r="DC49" s="749"/>
      <c r="DD49" s="750">
        <v>9380860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PWtjZ9fFCiIm7udhuIqc9cSppCHK1GC8m8rCBaeLySF/y3NlR8RGqaXtA6qwCstc3ouylI5cR7kjS5AS8RqvA==" saltValue="22C2HGrFy/6lxvkQnhhs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390</v>
      </c>
      <c r="C7" s="778"/>
      <c r="D7" s="778"/>
      <c r="E7" s="778"/>
      <c r="F7" s="778"/>
      <c r="G7" s="778"/>
      <c r="H7" s="778"/>
      <c r="I7" s="778"/>
      <c r="J7" s="778"/>
      <c r="K7" s="778"/>
      <c r="L7" s="778"/>
      <c r="M7" s="778"/>
      <c r="N7" s="778"/>
      <c r="O7" s="778"/>
      <c r="P7" s="779"/>
      <c r="Q7" s="780">
        <v>17800</v>
      </c>
      <c r="R7" s="781"/>
      <c r="S7" s="781"/>
      <c r="T7" s="781"/>
      <c r="U7" s="781"/>
      <c r="V7" s="781">
        <v>17549</v>
      </c>
      <c r="W7" s="781"/>
      <c r="X7" s="781"/>
      <c r="Y7" s="781"/>
      <c r="Z7" s="781"/>
      <c r="AA7" s="781">
        <v>251</v>
      </c>
      <c r="AB7" s="781"/>
      <c r="AC7" s="781"/>
      <c r="AD7" s="781"/>
      <c r="AE7" s="782"/>
      <c r="AF7" s="783">
        <v>210</v>
      </c>
      <c r="AG7" s="784"/>
      <c r="AH7" s="784"/>
      <c r="AI7" s="784"/>
      <c r="AJ7" s="785"/>
      <c r="AK7" s="820">
        <v>501</v>
      </c>
      <c r="AL7" s="821"/>
      <c r="AM7" s="821"/>
      <c r="AN7" s="821"/>
      <c r="AO7" s="821"/>
      <c r="AP7" s="821">
        <v>25376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605</v>
      </c>
      <c r="BT7" s="825"/>
      <c r="BU7" s="825"/>
      <c r="BV7" s="825"/>
      <c r="BW7" s="825"/>
      <c r="BX7" s="825"/>
      <c r="BY7" s="825"/>
      <c r="BZ7" s="825"/>
      <c r="CA7" s="825"/>
      <c r="CB7" s="825"/>
      <c r="CC7" s="825"/>
      <c r="CD7" s="825"/>
      <c r="CE7" s="825"/>
      <c r="CF7" s="825"/>
      <c r="CG7" s="826"/>
      <c r="CH7" s="817">
        <v>-3</v>
      </c>
      <c r="CI7" s="818"/>
      <c r="CJ7" s="818"/>
      <c r="CK7" s="818"/>
      <c r="CL7" s="819"/>
      <c r="CM7" s="817">
        <v>141</v>
      </c>
      <c r="CN7" s="818"/>
      <c r="CO7" s="818"/>
      <c r="CP7" s="818"/>
      <c r="CQ7" s="819"/>
      <c r="CR7" s="817">
        <v>133</v>
      </c>
      <c r="CS7" s="818"/>
      <c r="CT7" s="818"/>
      <c r="CU7" s="818"/>
      <c r="CV7" s="819"/>
      <c r="CW7" s="817" t="s">
        <v>611</v>
      </c>
      <c r="CX7" s="818"/>
      <c r="CY7" s="818"/>
      <c r="CZ7" s="818"/>
      <c r="DA7" s="819"/>
      <c r="DB7" s="817" t="s">
        <v>611</v>
      </c>
      <c r="DC7" s="818"/>
      <c r="DD7" s="818"/>
      <c r="DE7" s="818"/>
      <c r="DF7" s="819"/>
      <c r="DG7" s="817" t="s">
        <v>611</v>
      </c>
      <c r="DH7" s="818"/>
      <c r="DI7" s="818"/>
      <c r="DJ7" s="818"/>
      <c r="DK7" s="819"/>
      <c r="DL7" s="817" t="s">
        <v>611</v>
      </c>
      <c r="DM7" s="818"/>
      <c r="DN7" s="818"/>
      <c r="DO7" s="818"/>
      <c r="DP7" s="819"/>
      <c r="DQ7" s="817" t="s">
        <v>613</v>
      </c>
      <c r="DR7" s="818"/>
      <c r="DS7" s="818"/>
      <c r="DT7" s="818"/>
      <c r="DU7" s="819"/>
      <c r="DV7" s="798"/>
      <c r="DW7" s="799"/>
      <c r="DX7" s="799"/>
      <c r="DY7" s="799"/>
      <c r="DZ7" s="800"/>
      <c r="EA7" s="255"/>
    </row>
    <row r="8" spans="1:131" s="256" customFormat="1" ht="26.25" customHeight="1">
      <c r="A8" s="262">
        <v>2</v>
      </c>
      <c r="B8" s="801" t="s">
        <v>391</v>
      </c>
      <c r="C8" s="802"/>
      <c r="D8" s="802"/>
      <c r="E8" s="802"/>
      <c r="F8" s="802"/>
      <c r="G8" s="802"/>
      <c r="H8" s="802"/>
      <c r="I8" s="802"/>
      <c r="J8" s="802"/>
      <c r="K8" s="802"/>
      <c r="L8" s="802"/>
      <c r="M8" s="802"/>
      <c r="N8" s="802"/>
      <c r="O8" s="802"/>
      <c r="P8" s="803"/>
      <c r="Q8" s="804">
        <v>38</v>
      </c>
      <c r="R8" s="805"/>
      <c r="S8" s="805"/>
      <c r="T8" s="805"/>
      <c r="U8" s="805"/>
      <c r="V8" s="805">
        <v>37</v>
      </c>
      <c r="W8" s="805"/>
      <c r="X8" s="805"/>
      <c r="Y8" s="805"/>
      <c r="Z8" s="805"/>
      <c r="AA8" s="805">
        <v>1</v>
      </c>
      <c r="AB8" s="805"/>
      <c r="AC8" s="805"/>
      <c r="AD8" s="805"/>
      <c r="AE8" s="806"/>
      <c r="AF8" s="807">
        <v>1</v>
      </c>
      <c r="AG8" s="808"/>
      <c r="AH8" s="808"/>
      <c r="AI8" s="808"/>
      <c r="AJ8" s="809"/>
      <c r="AK8" s="810">
        <v>18</v>
      </c>
      <c r="AL8" s="811"/>
      <c r="AM8" s="811"/>
      <c r="AN8" s="811"/>
      <c r="AO8" s="811"/>
      <c r="AP8" s="811">
        <v>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606</v>
      </c>
      <c r="BT8" s="815"/>
      <c r="BU8" s="815"/>
      <c r="BV8" s="815"/>
      <c r="BW8" s="815"/>
      <c r="BX8" s="815"/>
      <c r="BY8" s="815"/>
      <c r="BZ8" s="815"/>
      <c r="CA8" s="815"/>
      <c r="CB8" s="815"/>
      <c r="CC8" s="815"/>
      <c r="CD8" s="815"/>
      <c r="CE8" s="815"/>
      <c r="CF8" s="815"/>
      <c r="CG8" s="816"/>
      <c r="CH8" s="827">
        <v>2</v>
      </c>
      <c r="CI8" s="828"/>
      <c r="CJ8" s="828"/>
      <c r="CK8" s="828"/>
      <c r="CL8" s="829"/>
      <c r="CM8" s="827">
        <v>80</v>
      </c>
      <c r="CN8" s="828"/>
      <c r="CO8" s="828"/>
      <c r="CP8" s="828"/>
      <c r="CQ8" s="829"/>
      <c r="CR8" s="827">
        <v>112</v>
      </c>
      <c r="CS8" s="828"/>
      <c r="CT8" s="828"/>
      <c r="CU8" s="828"/>
      <c r="CV8" s="829"/>
      <c r="CW8" s="827" t="s">
        <v>614</v>
      </c>
      <c r="CX8" s="828"/>
      <c r="CY8" s="828"/>
      <c r="CZ8" s="828"/>
      <c r="DA8" s="829"/>
      <c r="DB8" s="827" t="s">
        <v>611</v>
      </c>
      <c r="DC8" s="828"/>
      <c r="DD8" s="828"/>
      <c r="DE8" s="828"/>
      <c r="DF8" s="829"/>
      <c r="DG8" s="827" t="s">
        <v>611</v>
      </c>
      <c r="DH8" s="828"/>
      <c r="DI8" s="828"/>
      <c r="DJ8" s="828"/>
      <c r="DK8" s="829"/>
      <c r="DL8" s="827" t="s">
        <v>611</v>
      </c>
      <c r="DM8" s="828"/>
      <c r="DN8" s="828"/>
      <c r="DO8" s="828"/>
      <c r="DP8" s="829"/>
      <c r="DQ8" s="827" t="s">
        <v>614</v>
      </c>
      <c r="DR8" s="828"/>
      <c r="DS8" s="828"/>
      <c r="DT8" s="828"/>
      <c r="DU8" s="829"/>
      <c r="DV8" s="830"/>
      <c r="DW8" s="831"/>
      <c r="DX8" s="831"/>
      <c r="DY8" s="831"/>
      <c r="DZ8" s="832"/>
      <c r="EA8" s="255"/>
    </row>
    <row r="9" spans="1:131" s="256" customFormat="1" ht="26.25" customHeight="1">
      <c r="A9" s="262">
        <v>3</v>
      </c>
      <c r="B9" s="801" t="s">
        <v>392</v>
      </c>
      <c r="C9" s="802"/>
      <c r="D9" s="802"/>
      <c r="E9" s="802"/>
      <c r="F9" s="802"/>
      <c r="G9" s="802"/>
      <c r="H9" s="802"/>
      <c r="I9" s="802"/>
      <c r="J9" s="802"/>
      <c r="K9" s="802"/>
      <c r="L9" s="802"/>
      <c r="M9" s="802"/>
      <c r="N9" s="802"/>
      <c r="O9" s="802"/>
      <c r="P9" s="803"/>
      <c r="Q9" s="804">
        <v>9</v>
      </c>
      <c r="R9" s="805"/>
      <c r="S9" s="805"/>
      <c r="T9" s="805"/>
      <c r="U9" s="805"/>
      <c r="V9" s="805">
        <v>9</v>
      </c>
      <c r="W9" s="805"/>
      <c r="X9" s="805"/>
      <c r="Y9" s="805"/>
      <c r="Z9" s="805"/>
      <c r="AA9" s="805">
        <v>0</v>
      </c>
      <c r="AB9" s="805"/>
      <c r="AC9" s="805"/>
      <c r="AD9" s="805"/>
      <c r="AE9" s="806"/>
      <c r="AF9" s="807">
        <v>0</v>
      </c>
      <c r="AG9" s="808"/>
      <c r="AH9" s="808"/>
      <c r="AI9" s="808"/>
      <c r="AJ9" s="809"/>
      <c r="AK9" s="810">
        <v>3</v>
      </c>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607</v>
      </c>
      <c r="BT9" s="815"/>
      <c r="BU9" s="815"/>
      <c r="BV9" s="815"/>
      <c r="BW9" s="815"/>
      <c r="BX9" s="815"/>
      <c r="BY9" s="815"/>
      <c r="BZ9" s="815"/>
      <c r="CA9" s="815"/>
      <c r="CB9" s="815"/>
      <c r="CC9" s="815"/>
      <c r="CD9" s="815"/>
      <c r="CE9" s="815"/>
      <c r="CF9" s="815"/>
      <c r="CG9" s="816"/>
      <c r="CH9" s="827">
        <v>0</v>
      </c>
      <c r="CI9" s="828"/>
      <c r="CJ9" s="828"/>
      <c r="CK9" s="828"/>
      <c r="CL9" s="829"/>
      <c r="CM9" s="827">
        <v>34</v>
      </c>
      <c r="CN9" s="828"/>
      <c r="CO9" s="828"/>
      <c r="CP9" s="828"/>
      <c r="CQ9" s="829"/>
      <c r="CR9" s="827">
        <v>30</v>
      </c>
      <c r="CS9" s="828"/>
      <c r="CT9" s="828"/>
      <c r="CU9" s="828"/>
      <c r="CV9" s="829"/>
      <c r="CW9" s="827">
        <v>27</v>
      </c>
      <c r="CX9" s="828"/>
      <c r="CY9" s="828"/>
      <c r="CZ9" s="828"/>
      <c r="DA9" s="829"/>
      <c r="DB9" s="827" t="s">
        <v>614</v>
      </c>
      <c r="DC9" s="828"/>
      <c r="DD9" s="828"/>
      <c r="DE9" s="828"/>
      <c r="DF9" s="829"/>
      <c r="DG9" s="827" t="s">
        <v>611</v>
      </c>
      <c r="DH9" s="828"/>
      <c r="DI9" s="828"/>
      <c r="DJ9" s="828"/>
      <c r="DK9" s="829"/>
      <c r="DL9" s="827" t="s">
        <v>614</v>
      </c>
      <c r="DM9" s="828"/>
      <c r="DN9" s="828"/>
      <c r="DO9" s="828"/>
      <c r="DP9" s="829"/>
      <c r="DQ9" s="827" t="s">
        <v>611</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394</v>
      </c>
      <c r="B23" s="836" t="s">
        <v>395</v>
      </c>
      <c r="C23" s="837"/>
      <c r="D23" s="837"/>
      <c r="E23" s="837"/>
      <c r="F23" s="837"/>
      <c r="G23" s="837"/>
      <c r="H23" s="837"/>
      <c r="I23" s="837"/>
      <c r="J23" s="837"/>
      <c r="K23" s="837"/>
      <c r="L23" s="837"/>
      <c r="M23" s="837"/>
      <c r="N23" s="837"/>
      <c r="O23" s="837"/>
      <c r="P23" s="838"/>
      <c r="Q23" s="839">
        <v>17847</v>
      </c>
      <c r="R23" s="840"/>
      <c r="S23" s="840"/>
      <c r="T23" s="840"/>
      <c r="U23" s="840"/>
      <c r="V23" s="840">
        <v>17595</v>
      </c>
      <c r="W23" s="840"/>
      <c r="X23" s="840"/>
      <c r="Y23" s="840"/>
      <c r="Z23" s="840"/>
      <c r="AA23" s="840">
        <v>252</v>
      </c>
      <c r="AB23" s="840"/>
      <c r="AC23" s="840"/>
      <c r="AD23" s="840"/>
      <c r="AE23" s="841"/>
      <c r="AF23" s="842">
        <v>212</v>
      </c>
      <c r="AG23" s="840"/>
      <c r="AH23" s="840"/>
      <c r="AI23" s="840"/>
      <c r="AJ23" s="843"/>
      <c r="AK23" s="844"/>
      <c r="AL23" s="845"/>
      <c r="AM23" s="845"/>
      <c r="AN23" s="845"/>
      <c r="AO23" s="845"/>
      <c r="AP23" s="840"/>
      <c r="AQ23" s="840"/>
      <c r="AR23" s="840"/>
      <c r="AS23" s="840"/>
      <c r="AT23" s="840"/>
      <c r="AU23" s="846"/>
      <c r="AV23" s="846"/>
      <c r="AW23" s="846"/>
      <c r="AX23" s="846"/>
      <c r="AY23" s="847"/>
      <c r="AZ23" s="855" t="s">
        <v>175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406</v>
      </c>
      <c r="C28" s="778"/>
      <c r="D28" s="778"/>
      <c r="E28" s="778"/>
      <c r="F28" s="778"/>
      <c r="G28" s="778"/>
      <c r="H28" s="778"/>
      <c r="I28" s="778"/>
      <c r="J28" s="778"/>
      <c r="K28" s="778"/>
      <c r="L28" s="778"/>
      <c r="M28" s="778"/>
      <c r="N28" s="778"/>
      <c r="O28" s="778"/>
      <c r="P28" s="779"/>
      <c r="Q28" s="868">
        <v>1925</v>
      </c>
      <c r="R28" s="869"/>
      <c r="S28" s="869"/>
      <c r="T28" s="869"/>
      <c r="U28" s="869"/>
      <c r="V28" s="869">
        <v>1900</v>
      </c>
      <c r="W28" s="869"/>
      <c r="X28" s="869"/>
      <c r="Y28" s="869"/>
      <c r="Z28" s="869"/>
      <c r="AA28" s="869">
        <v>25</v>
      </c>
      <c r="AB28" s="869"/>
      <c r="AC28" s="869"/>
      <c r="AD28" s="869"/>
      <c r="AE28" s="870"/>
      <c r="AF28" s="871">
        <v>25</v>
      </c>
      <c r="AG28" s="869"/>
      <c r="AH28" s="869"/>
      <c r="AI28" s="869"/>
      <c r="AJ28" s="872"/>
      <c r="AK28" s="873">
        <v>167</v>
      </c>
      <c r="AL28" s="864"/>
      <c r="AM28" s="864"/>
      <c r="AN28" s="864"/>
      <c r="AO28" s="864"/>
      <c r="AP28" s="864" t="s">
        <v>608</v>
      </c>
      <c r="AQ28" s="864"/>
      <c r="AR28" s="864"/>
      <c r="AS28" s="864"/>
      <c r="AT28" s="864"/>
      <c r="AU28" s="864" t="s">
        <v>608</v>
      </c>
      <c r="AV28" s="864"/>
      <c r="AW28" s="864"/>
      <c r="AX28" s="864"/>
      <c r="AY28" s="864"/>
      <c r="AZ28" s="865" t="s">
        <v>608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407</v>
      </c>
      <c r="C29" s="802"/>
      <c r="D29" s="802"/>
      <c r="E29" s="802"/>
      <c r="F29" s="802"/>
      <c r="G29" s="802"/>
      <c r="H29" s="802"/>
      <c r="I29" s="802"/>
      <c r="J29" s="802"/>
      <c r="K29" s="802"/>
      <c r="L29" s="802"/>
      <c r="M29" s="802"/>
      <c r="N29" s="802"/>
      <c r="O29" s="802"/>
      <c r="P29" s="803"/>
      <c r="Q29" s="804">
        <v>97</v>
      </c>
      <c r="R29" s="805"/>
      <c r="S29" s="805"/>
      <c r="T29" s="805"/>
      <c r="U29" s="805"/>
      <c r="V29" s="805">
        <v>95</v>
      </c>
      <c r="W29" s="805"/>
      <c r="X29" s="805"/>
      <c r="Y29" s="805"/>
      <c r="Z29" s="805"/>
      <c r="AA29" s="805">
        <v>2</v>
      </c>
      <c r="AB29" s="805"/>
      <c r="AC29" s="805"/>
      <c r="AD29" s="805"/>
      <c r="AE29" s="806"/>
      <c r="AF29" s="807">
        <v>2</v>
      </c>
      <c r="AG29" s="808"/>
      <c r="AH29" s="808"/>
      <c r="AI29" s="808"/>
      <c r="AJ29" s="809"/>
      <c r="AK29" s="876">
        <v>13</v>
      </c>
      <c r="AL29" s="877"/>
      <c r="AM29" s="877"/>
      <c r="AN29" s="877"/>
      <c r="AO29" s="877"/>
      <c r="AP29" s="877">
        <v>6</v>
      </c>
      <c r="AQ29" s="877"/>
      <c r="AR29" s="877"/>
      <c r="AS29" s="877"/>
      <c r="AT29" s="877"/>
      <c r="AU29" s="877">
        <v>1</v>
      </c>
      <c r="AV29" s="877"/>
      <c r="AW29" s="877"/>
      <c r="AX29" s="877"/>
      <c r="AY29" s="877"/>
      <c r="AZ29" s="878" t="s">
        <v>608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408</v>
      </c>
      <c r="C30" s="802"/>
      <c r="D30" s="802"/>
      <c r="E30" s="802"/>
      <c r="F30" s="802"/>
      <c r="G30" s="802"/>
      <c r="H30" s="802"/>
      <c r="I30" s="802"/>
      <c r="J30" s="802"/>
      <c r="K30" s="802"/>
      <c r="L30" s="802"/>
      <c r="M30" s="802"/>
      <c r="N30" s="802"/>
      <c r="O30" s="802"/>
      <c r="P30" s="803"/>
      <c r="Q30" s="804">
        <v>128</v>
      </c>
      <c r="R30" s="805"/>
      <c r="S30" s="805"/>
      <c r="T30" s="805"/>
      <c r="U30" s="805"/>
      <c r="V30" s="805">
        <v>126</v>
      </c>
      <c r="W30" s="805"/>
      <c r="X30" s="805"/>
      <c r="Y30" s="805"/>
      <c r="Z30" s="805"/>
      <c r="AA30" s="805">
        <v>2</v>
      </c>
      <c r="AB30" s="805"/>
      <c r="AC30" s="805"/>
      <c r="AD30" s="805"/>
      <c r="AE30" s="806"/>
      <c r="AF30" s="807">
        <v>2</v>
      </c>
      <c r="AG30" s="808"/>
      <c r="AH30" s="808"/>
      <c r="AI30" s="808"/>
      <c r="AJ30" s="809"/>
      <c r="AK30" s="876">
        <v>26</v>
      </c>
      <c r="AL30" s="877"/>
      <c r="AM30" s="877"/>
      <c r="AN30" s="877"/>
      <c r="AO30" s="877"/>
      <c r="AP30" s="877">
        <v>31</v>
      </c>
      <c r="AQ30" s="877"/>
      <c r="AR30" s="877"/>
      <c r="AS30" s="877"/>
      <c r="AT30" s="877"/>
      <c r="AU30" s="877">
        <v>8</v>
      </c>
      <c r="AV30" s="877"/>
      <c r="AW30" s="877"/>
      <c r="AX30" s="877"/>
      <c r="AY30" s="877"/>
      <c r="AZ30" s="878" t="s">
        <v>608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409</v>
      </c>
      <c r="C31" s="802"/>
      <c r="D31" s="802"/>
      <c r="E31" s="802"/>
      <c r="F31" s="802"/>
      <c r="G31" s="802"/>
      <c r="H31" s="802"/>
      <c r="I31" s="802"/>
      <c r="J31" s="802"/>
      <c r="K31" s="802"/>
      <c r="L31" s="802"/>
      <c r="M31" s="802"/>
      <c r="N31" s="802"/>
      <c r="O31" s="802"/>
      <c r="P31" s="803"/>
      <c r="Q31" s="804">
        <v>119</v>
      </c>
      <c r="R31" s="805"/>
      <c r="S31" s="805"/>
      <c r="T31" s="805"/>
      <c r="U31" s="805"/>
      <c r="V31" s="805">
        <v>116</v>
      </c>
      <c r="W31" s="805"/>
      <c r="X31" s="805"/>
      <c r="Y31" s="805"/>
      <c r="Z31" s="805"/>
      <c r="AA31" s="805">
        <v>3</v>
      </c>
      <c r="AB31" s="805"/>
      <c r="AC31" s="805"/>
      <c r="AD31" s="805"/>
      <c r="AE31" s="806"/>
      <c r="AF31" s="807">
        <v>3</v>
      </c>
      <c r="AG31" s="808"/>
      <c r="AH31" s="808"/>
      <c r="AI31" s="808"/>
      <c r="AJ31" s="809"/>
      <c r="AK31" s="876">
        <v>33</v>
      </c>
      <c r="AL31" s="877"/>
      <c r="AM31" s="877"/>
      <c r="AN31" s="877"/>
      <c r="AO31" s="877"/>
      <c r="AP31" s="877">
        <v>12</v>
      </c>
      <c r="AQ31" s="877"/>
      <c r="AR31" s="877"/>
      <c r="AS31" s="877"/>
      <c r="AT31" s="877"/>
      <c r="AU31" s="877">
        <v>3</v>
      </c>
      <c r="AV31" s="877"/>
      <c r="AW31" s="877"/>
      <c r="AX31" s="877"/>
      <c r="AY31" s="877"/>
      <c r="AZ31" s="878" t="s">
        <v>608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381</v>
      </c>
      <c r="R32" s="805"/>
      <c r="S32" s="805"/>
      <c r="T32" s="805"/>
      <c r="U32" s="805"/>
      <c r="V32" s="805">
        <v>378</v>
      </c>
      <c r="W32" s="805"/>
      <c r="X32" s="805"/>
      <c r="Y32" s="805"/>
      <c r="Z32" s="805"/>
      <c r="AA32" s="805">
        <v>3</v>
      </c>
      <c r="AB32" s="805"/>
      <c r="AC32" s="805"/>
      <c r="AD32" s="805"/>
      <c r="AE32" s="806"/>
      <c r="AF32" s="807">
        <v>3</v>
      </c>
      <c r="AG32" s="808"/>
      <c r="AH32" s="808"/>
      <c r="AI32" s="808"/>
      <c r="AJ32" s="809"/>
      <c r="AK32" s="876">
        <v>237</v>
      </c>
      <c r="AL32" s="877"/>
      <c r="AM32" s="877"/>
      <c r="AN32" s="877"/>
      <c r="AO32" s="877"/>
      <c r="AP32" s="877" t="s">
        <v>608</v>
      </c>
      <c r="AQ32" s="877"/>
      <c r="AR32" s="877"/>
      <c r="AS32" s="877"/>
      <c r="AT32" s="877"/>
      <c r="AU32" s="877" t="s">
        <v>608</v>
      </c>
      <c r="AV32" s="877"/>
      <c r="AW32" s="877"/>
      <c r="AX32" s="877"/>
      <c r="AY32" s="877"/>
      <c r="AZ32" s="878" t="s">
        <v>608</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411</v>
      </c>
      <c r="C33" s="802"/>
      <c r="D33" s="802"/>
      <c r="E33" s="802"/>
      <c r="F33" s="802"/>
      <c r="G33" s="802"/>
      <c r="H33" s="802"/>
      <c r="I33" s="802"/>
      <c r="J33" s="802"/>
      <c r="K33" s="802"/>
      <c r="L33" s="802"/>
      <c r="M33" s="802"/>
      <c r="N33" s="802"/>
      <c r="O33" s="802"/>
      <c r="P33" s="803"/>
      <c r="Q33" s="804">
        <v>24</v>
      </c>
      <c r="R33" s="805"/>
      <c r="S33" s="805"/>
      <c r="T33" s="805"/>
      <c r="U33" s="805"/>
      <c r="V33" s="805">
        <v>23</v>
      </c>
      <c r="W33" s="805"/>
      <c r="X33" s="805"/>
      <c r="Y33" s="805"/>
      <c r="Z33" s="805"/>
      <c r="AA33" s="805">
        <v>1</v>
      </c>
      <c r="AB33" s="805"/>
      <c r="AC33" s="805"/>
      <c r="AD33" s="805"/>
      <c r="AE33" s="806"/>
      <c r="AF33" s="807">
        <v>1</v>
      </c>
      <c r="AG33" s="808"/>
      <c r="AH33" s="808"/>
      <c r="AI33" s="808"/>
      <c r="AJ33" s="809"/>
      <c r="AK33" s="876">
        <v>10</v>
      </c>
      <c r="AL33" s="877"/>
      <c r="AM33" s="877"/>
      <c r="AN33" s="877"/>
      <c r="AO33" s="877"/>
      <c r="AP33" s="877" t="s">
        <v>608</v>
      </c>
      <c r="AQ33" s="877"/>
      <c r="AR33" s="877"/>
      <c r="AS33" s="877"/>
      <c r="AT33" s="877"/>
      <c r="AU33" s="877" t="s">
        <v>608</v>
      </c>
      <c r="AV33" s="877"/>
      <c r="AW33" s="877"/>
      <c r="AX33" s="877"/>
      <c r="AY33" s="877"/>
      <c r="AZ33" s="878" t="s">
        <v>609</v>
      </c>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412</v>
      </c>
      <c r="C34" s="802"/>
      <c r="D34" s="802"/>
      <c r="E34" s="802"/>
      <c r="F34" s="802"/>
      <c r="G34" s="802"/>
      <c r="H34" s="802"/>
      <c r="I34" s="802"/>
      <c r="J34" s="802"/>
      <c r="K34" s="802"/>
      <c r="L34" s="802"/>
      <c r="M34" s="802"/>
      <c r="N34" s="802"/>
      <c r="O34" s="802"/>
      <c r="P34" s="803"/>
      <c r="Q34" s="804">
        <v>27</v>
      </c>
      <c r="R34" s="805"/>
      <c r="S34" s="805"/>
      <c r="T34" s="805"/>
      <c r="U34" s="805"/>
      <c r="V34" s="805">
        <v>25</v>
      </c>
      <c r="W34" s="805"/>
      <c r="X34" s="805"/>
      <c r="Y34" s="805"/>
      <c r="Z34" s="805"/>
      <c r="AA34" s="805">
        <v>2</v>
      </c>
      <c r="AB34" s="805"/>
      <c r="AC34" s="805"/>
      <c r="AD34" s="805"/>
      <c r="AE34" s="806"/>
      <c r="AF34" s="807">
        <v>2</v>
      </c>
      <c r="AG34" s="808"/>
      <c r="AH34" s="808"/>
      <c r="AI34" s="808"/>
      <c r="AJ34" s="809"/>
      <c r="AK34" s="876" t="s">
        <v>608</v>
      </c>
      <c r="AL34" s="877"/>
      <c r="AM34" s="877"/>
      <c r="AN34" s="877"/>
      <c r="AO34" s="877"/>
      <c r="AP34" s="877" t="s">
        <v>610</v>
      </c>
      <c r="AQ34" s="877"/>
      <c r="AR34" s="877"/>
      <c r="AS34" s="877"/>
      <c r="AT34" s="877"/>
      <c r="AU34" s="877" t="s">
        <v>608</v>
      </c>
      <c r="AV34" s="877"/>
      <c r="AW34" s="877"/>
      <c r="AX34" s="877"/>
      <c r="AY34" s="877"/>
      <c r="AZ34" s="878" t="s">
        <v>608</v>
      </c>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413</v>
      </c>
      <c r="C35" s="802"/>
      <c r="D35" s="802"/>
      <c r="E35" s="802"/>
      <c r="F35" s="802"/>
      <c r="G35" s="802"/>
      <c r="H35" s="802"/>
      <c r="I35" s="802"/>
      <c r="J35" s="802"/>
      <c r="K35" s="802"/>
      <c r="L35" s="802"/>
      <c r="M35" s="802"/>
      <c r="N35" s="802"/>
      <c r="O35" s="802"/>
      <c r="P35" s="803"/>
      <c r="Q35" s="804">
        <v>563</v>
      </c>
      <c r="R35" s="805"/>
      <c r="S35" s="805"/>
      <c r="T35" s="805"/>
      <c r="U35" s="805"/>
      <c r="V35" s="805">
        <v>537</v>
      </c>
      <c r="W35" s="805"/>
      <c r="X35" s="805"/>
      <c r="Y35" s="805"/>
      <c r="Z35" s="805"/>
      <c r="AA35" s="805">
        <v>26</v>
      </c>
      <c r="AB35" s="805"/>
      <c r="AC35" s="805"/>
      <c r="AD35" s="805"/>
      <c r="AE35" s="806"/>
      <c r="AF35" s="807">
        <v>191</v>
      </c>
      <c r="AG35" s="808"/>
      <c r="AH35" s="808"/>
      <c r="AI35" s="808"/>
      <c r="AJ35" s="809"/>
      <c r="AK35" s="876">
        <v>109</v>
      </c>
      <c r="AL35" s="877"/>
      <c r="AM35" s="877"/>
      <c r="AN35" s="877"/>
      <c r="AO35" s="877"/>
      <c r="AP35" s="877">
        <v>3066</v>
      </c>
      <c r="AQ35" s="877"/>
      <c r="AR35" s="877"/>
      <c r="AS35" s="877"/>
      <c r="AT35" s="877"/>
      <c r="AU35" s="877">
        <v>1125</v>
      </c>
      <c r="AV35" s="877"/>
      <c r="AW35" s="877"/>
      <c r="AX35" s="877"/>
      <c r="AY35" s="877"/>
      <c r="AZ35" s="878" t="s">
        <v>608</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415</v>
      </c>
      <c r="C36" s="802"/>
      <c r="D36" s="802"/>
      <c r="E36" s="802"/>
      <c r="F36" s="802"/>
      <c r="G36" s="802"/>
      <c r="H36" s="802"/>
      <c r="I36" s="802"/>
      <c r="J36" s="802"/>
      <c r="K36" s="802"/>
      <c r="L36" s="802"/>
      <c r="M36" s="802"/>
      <c r="N36" s="802"/>
      <c r="O36" s="802"/>
      <c r="P36" s="803"/>
      <c r="Q36" s="804">
        <v>1781</v>
      </c>
      <c r="R36" s="805"/>
      <c r="S36" s="805"/>
      <c r="T36" s="805"/>
      <c r="U36" s="805"/>
      <c r="V36" s="805">
        <v>1781</v>
      </c>
      <c r="W36" s="805"/>
      <c r="X36" s="805"/>
      <c r="Y36" s="805"/>
      <c r="Z36" s="805"/>
      <c r="AA36" s="805">
        <v>0</v>
      </c>
      <c r="AB36" s="805"/>
      <c r="AC36" s="805"/>
      <c r="AD36" s="805"/>
      <c r="AE36" s="806"/>
      <c r="AF36" s="807">
        <v>0</v>
      </c>
      <c r="AG36" s="808"/>
      <c r="AH36" s="808"/>
      <c r="AI36" s="808"/>
      <c r="AJ36" s="809"/>
      <c r="AK36" s="876">
        <v>425</v>
      </c>
      <c r="AL36" s="877"/>
      <c r="AM36" s="877"/>
      <c r="AN36" s="877"/>
      <c r="AO36" s="877"/>
      <c r="AP36" s="877">
        <v>5700</v>
      </c>
      <c r="AQ36" s="877"/>
      <c r="AR36" s="877"/>
      <c r="AS36" s="877"/>
      <c r="AT36" s="877"/>
      <c r="AU36" s="877">
        <v>5119</v>
      </c>
      <c r="AV36" s="877"/>
      <c r="AW36" s="877"/>
      <c r="AX36" s="877"/>
      <c r="AY36" s="877"/>
      <c r="AZ36" s="878" t="s">
        <v>608</v>
      </c>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394</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229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424</v>
      </c>
      <c r="AB66" s="764"/>
      <c r="AC66" s="764"/>
      <c r="AD66" s="764"/>
      <c r="AE66" s="765"/>
      <c r="AF66" s="898" t="s">
        <v>425</v>
      </c>
      <c r="AG66" s="859"/>
      <c r="AH66" s="859"/>
      <c r="AI66" s="859"/>
      <c r="AJ66" s="899"/>
      <c r="AK66" s="763" t="s">
        <v>426</v>
      </c>
      <c r="AL66" s="787"/>
      <c r="AM66" s="787"/>
      <c r="AN66" s="787"/>
      <c r="AO66" s="788"/>
      <c r="AP66" s="763" t="s">
        <v>427</v>
      </c>
      <c r="AQ66" s="764"/>
      <c r="AR66" s="764"/>
      <c r="AS66" s="764"/>
      <c r="AT66" s="765"/>
      <c r="AU66" s="763" t="s">
        <v>428</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598</v>
      </c>
      <c r="C68" s="916"/>
      <c r="D68" s="916"/>
      <c r="E68" s="916"/>
      <c r="F68" s="916"/>
      <c r="G68" s="916"/>
      <c r="H68" s="916"/>
      <c r="I68" s="916"/>
      <c r="J68" s="916"/>
      <c r="K68" s="916"/>
      <c r="L68" s="916"/>
      <c r="M68" s="916"/>
      <c r="N68" s="916"/>
      <c r="O68" s="916"/>
      <c r="P68" s="917"/>
      <c r="Q68" s="918">
        <v>6204</v>
      </c>
      <c r="R68" s="912"/>
      <c r="S68" s="912"/>
      <c r="T68" s="912"/>
      <c r="U68" s="912"/>
      <c r="V68" s="912">
        <v>5946</v>
      </c>
      <c r="W68" s="912"/>
      <c r="X68" s="912"/>
      <c r="Y68" s="912"/>
      <c r="Z68" s="912"/>
      <c r="AA68" s="912">
        <v>258</v>
      </c>
      <c r="AB68" s="912"/>
      <c r="AC68" s="912"/>
      <c r="AD68" s="912"/>
      <c r="AE68" s="912"/>
      <c r="AF68" s="912">
        <v>258</v>
      </c>
      <c r="AG68" s="912"/>
      <c r="AH68" s="912"/>
      <c r="AI68" s="912"/>
      <c r="AJ68" s="912"/>
      <c r="AK68" s="912" t="s">
        <v>608</v>
      </c>
      <c r="AL68" s="912"/>
      <c r="AM68" s="912"/>
      <c r="AN68" s="912"/>
      <c r="AO68" s="912"/>
      <c r="AP68" s="912" t="s">
        <v>608</v>
      </c>
      <c r="AQ68" s="912"/>
      <c r="AR68" s="912"/>
      <c r="AS68" s="912"/>
      <c r="AT68" s="912"/>
      <c r="AU68" s="912" t="s">
        <v>608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599</v>
      </c>
      <c r="C69" s="920"/>
      <c r="D69" s="920"/>
      <c r="E69" s="920"/>
      <c r="F69" s="920"/>
      <c r="G69" s="920"/>
      <c r="H69" s="920"/>
      <c r="I69" s="920"/>
      <c r="J69" s="920"/>
      <c r="K69" s="920"/>
      <c r="L69" s="920"/>
      <c r="M69" s="920"/>
      <c r="N69" s="920"/>
      <c r="O69" s="920"/>
      <c r="P69" s="921"/>
      <c r="Q69" s="922">
        <v>1120</v>
      </c>
      <c r="R69" s="877"/>
      <c r="S69" s="877"/>
      <c r="T69" s="877"/>
      <c r="U69" s="877"/>
      <c r="V69" s="877">
        <v>1111</v>
      </c>
      <c r="W69" s="877"/>
      <c r="X69" s="877"/>
      <c r="Y69" s="877"/>
      <c r="Z69" s="877"/>
      <c r="AA69" s="877">
        <v>9</v>
      </c>
      <c r="AB69" s="877"/>
      <c r="AC69" s="877"/>
      <c r="AD69" s="877"/>
      <c r="AE69" s="877"/>
      <c r="AF69" s="877">
        <v>9</v>
      </c>
      <c r="AG69" s="877"/>
      <c r="AH69" s="877"/>
      <c r="AI69" s="877"/>
      <c r="AJ69" s="877"/>
      <c r="AK69" s="877">
        <v>5</v>
      </c>
      <c r="AL69" s="877"/>
      <c r="AM69" s="877"/>
      <c r="AN69" s="877"/>
      <c r="AO69" s="877"/>
      <c r="AP69" s="877">
        <v>348</v>
      </c>
      <c r="AQ69" s="877"/>
      <c r="AR69" s="877"/>
      <c r="AS69" s="877"/>
      <c r="AT69" s="877"/>
      <c r="AU69" s="877">
        <v>271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600</v>
      </c>
      <c r="C70" s="920"/>
      <c r="D70" s="920"/>
      <c r="E70" s="920"/>
      <c r="F70" s="920"/>
      <c r="G70" s="920"/>
      <c r="H70" s="920"/>
      <c r="I70" s="920"/>
      <c r="J70" s="920"/>
      <c r="K70" s="920"/>
      <c r="L70" s="920"/>
      <c r="M70" s="920"/>
      <c r="N70" s="920"/>
      <c r="O70" s="920"/>
      <c r="P70" s="921"/>
      <c r="Q70" s="922">
        <v>3343</v>
      </c>
      <c r="R70" s="877"/>
      <c r="S70" s="877"/>
      <c r="T70" s="877"/>
      <c r="U70" s="877"/>
      <c r="V70" s="877">
        <v>3276</v>
      </c>
      <c r="W70" s="877"/>
      <c r="X70" s="877"/>
      <c r="Y70" s="877"/>
      <c r="Z70" s="877"/>
      <c r="AA70" s="877">
        <v>67</v>
      </c>
      <c r="AB70" s="877"/>
      <c r="AC70" s="877"/>
      <c r="AD70" s="877"/>
      <c r="AE70" s="877"/>
      <c r="AF70" s="877">
        <v>67</v>
      </c>
      <c r="AG70" s="877"/>
      <c r="AH70" s="877"/>
      <c r="AI70" s="877"/>
      <c r="AJ70" s="877"/>
      <c r="AK70" s="877">
        <v>539</v>
      </c>
      <c r="AL70" s="877"/>
      <c r="AM70" s="877"/>
      <c r="AN70" s="877"/>
      <c r="AO70" s="877"/>
      <c r="AP70" s="877" t="s">
        <v>611</v>
      </c>
      <c r="AQ70" s="877"/>
      <c r="AR70" s="877"/>
      <c r="AS70" s="877"/>
      <c r="AT70" s="877"/>
      <c r="AU70" s="877" t="s">
        <v>611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601</v>
      </c>
      <c r="C71" s="920"/>
      <c r="D71" s="920"/>
      <c r="E71" s="920"/>
      <c r="F71" s="920"/>
      <c r="G71" s="920"/>
      <c r="H71" s="920"/>
      <c r="I71" s="920"/>
      <c r="J71" s="920"/>
      <c r="K71" s="920"/>
      <c r="L71" s="920"/>
      <c r="M71" s="920"/>
      <c r="N71" s="920"/>
      <c r="O71" s="920"/>
      <c r="P71" s="921"/>
      <c r="Q71" s="922">
        <v>306</v>
      </c>
      <c r="R71" s="877"/>
      <c r="S71" s="877"/>
      <c r="T71" s="877"/>
      <c r="U71" s="877"/>
      <c r="V71" s="877">
        <v>272</v>
      </c>
      <c r="W71" s="877"/>
      <c r="X71" s="877"/>
      <c r="Y71" s="877"/>
      <c r="Z71" s="877"/>
      <c r="AA71" s="877">
        <v>34</v>
      </c>
      <c r="AB71" s="877"/>
      <c r="AC71" s="877"/>
      <c r="AD71" s="877"/>
      <c r="AE71" s="877"/>
      <c r="AF71" s="877">
        <v>34</v>
      </c>
      <c r="AG71" s="877"/>
      <c r="AH71" s="877"/>
      <c r="AI71" s="877"/>
      <c r="AJ71" s="877"/>
      <c r="AK71" s="877">
        <v>28</v>
      </c>
      <c r="AL71" s="877"/>
      <c r="AM71" s="877"/>
      <c r="AN71" s="877"/>
      <c r="AO71" s="877"/>
      <c r="AP71" s="877" t="s">
        <v>611</v>
      </c>
      <c r="AQ71" s="877"/>
      <c r="AR71" s="877"/>
      <c r="AS71" s="877"/>
      <c r="AT71" s="877"/>
      <c r="AU71" s="877" t="s">
        <v>611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602</v>
      </c>
      <c r="C72" s="920"/>
      <c r="D72" s="920"/>
      <c r="E72" s="920"/>
      <c r="F72" s="920"/>
      <c r="G72" s="920"/>
      <c r="H72" s="920"/>
      <c r="I72" s="920"/>
      <c r="J72" s="920"/>
      <c r="K72" s="920"/>
      <c r="L72" s="920"/>
      <c r="M72" s="920"/>
      <c r="N72" s="920"/>
      <c r="O72" s="920"/>
      <c r="P72" s="921"/>
      <c r="Q72" s="922">
        <v>114581</v>
      </c>
      <c r="R72" s="877"/>
      <c r="S72" s="877"/>
      <c r="T72" s="877"/>
      <c r="U72" s="877"/>
      <c r="V72" s="877">
        <v>112584</v>
      </c>
      <c r="W72" s="877"/>
      <c r="X72" s="877"/>
      <c r="Y72" s="877"/>
      <c r="Z72" s="877"/>
      <c r="AA72" s="877">
        <v>1996</v>
      </c>
      <c r="AB72" s="877"/>
      <c r="AC72" s="877"/>
      <c r="AD72" s="877"/>
      <c r="AE72" s="877"/>
      <c r="AF72" s="877">
        <v>1996</v>
      </c>
      <c r="AG72" s="877"/>
      <c r="AH72" s="877"/>
      <c r="AI72" s="877"/>
      <c r="AJ72" s="877"/>
      <c r="AK72" s="877">
        <v>1433</v>
      </c>
      <c r="AL72" s="877"/>
      <c r="AM72" s="877"/>
      <c r="AN72" s="877"/>
      <c r="AO72" s="877"/>
      <c r="AP72" s="877" t="s">
        <v>611</v>
      </c>
      <c r="AQ72" s="877"/>
      <c r="AR72" s="877"/>
      <c r="AS72" s="877"/>
      <c r="AT72" s="877"/>
      <c r="AU72" s="877" t="s">
        <v>611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603</v>
      </c>
      <c r="C73" s="920"/>
      <c r="D73" s="920"/>
      <c r="E73" s="920"/>
      <c r="F73" s="920"/>
      <c r="G73" s="920"/>
      <c r="H73" s="920"/>
      <c r="I73" s="920"/>
      <c r="J73" s="920"/>
      <c r="K73" s="920"/>
      <c r="L73" s="920"/>
      <c r="M73" s="920"/>
      <c r="N73" s="920"/>
      <c r="O73" s="920"/>
      <c r="P73" s="921"/>
      <c r="Q73" s="922">
        <v>3294</v>
      </c>
      <c r="R73" s="877"/>
      <c r="S73" s="877"/>
      <c r="T73" s="877"/>
      <c r="U73" s="877"/>
      <c r="V73" s="877">
        <v>3431</v>
      </c>
      <c r="W73" s="877"/>
      <c r="X73" s="877"/>
      <c r="Y73" s="877"/>
      <c r="Z73" s="877"/>
      <c r="AA73" s="877">
        <v>-137</v>
      </c>
      <c r="AB73" s="877"/>
      <c r="AC73" s="877"/>
      <c r="AD73" s="877"/>
      <c r="AE73" s="877"/>
      <c r="AF73" s="877">
        <v>812</v>
      </c>
      <c r="AG73" s="877"/>
      <c r="AH73" s="877"/>
      <c r="AI73" s="877"/>
      <c r="AJ73" s="877"/>
      <c r="AK73" s="877">
        <v>972</v>
      </c>
      <c r="AL73" s="877"/>
      <c r="AM73" s="877"/>
      <c r="AN73" s="877"/>
      <c r="AO73" s="877"/>
      <c r="AP73" s="877">
        <v>1158</v>
      </c>
      <c r="AQ73" s="877"/>
      <c r="AR73" s="877"/>
      <c r="AS73" s="877"/>
      <c r="AT73" s="877"/>
      <c r="AU73" s="877">
        <v>432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604</v>
      </c>
      <c r="C74" s="920"/>
      <c r="D74" s="920"/>
      <c r="E74" s="920"/>
      <c r="F74" s="920"/>
      <c r="G74" s="920"/>
      <c r="H74" s="920"/>
      <c r="I74" s="920"/>
      <c r="J74" s="920"/>
      <c r="K74" s="920"/>
      <c r="L74" s="920"/>
      <c r="M74" s="920"/>
      <c r="N74" s="920"/>
      <c r="O74" s="920"/>
      <c r="P74" s="921"/>
      <c r="Q74" s="922">
        <v>922</v>
      </c>
      <c r="R74" s="877"/>
      <c r="S74" s="877"/>
      <c r="T74" s="877"/>
      <c r="U74" s="877"/>
      <c r="V74" s="877">
        <v>895</v>
      </c>
      <c r="W74" s="877"/>
      <c r="X74" s="877"/>
      <c r="Y74" s="877"/>
      <c r="Z74" s="877"/>
      <c r="AA74" s="877">
        <v>27</v>
      </c>
      <c r="AB74" s="877"/>
      <c r="AC74" s="877"/>
      <c r="AD74" s="877"/>
      <c r="AE74" s="877"/>
      <c r="AF74" s="877">
        <v>311</v>
      </c>
      <c r="AG74" s="877"/>
      <c r="AH74" s="877"/>
      <c r="AI74" s="877"/>
      <c r="AJ74" s="877"/>
      <c r="AK74" s="877">
        <v>328</v>
      </c>
      <c r="AL74" s="877"/>
      <c r="AM74" s="877"/>
      <c r="AN74" s="877"/>
      <c r="AO74" s="877"/>
      <c r="AP74" s="877">
        <v>465</v>
      </c>
      <c r="AQ74" s="877"/>
      <c r="AR74" s="877"/>
      <c r="AS74" s="877"/>
      <c r="AT74" s="877"/>
      <c r="AU74" s="877" t="s">
        <v>612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394</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3487</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430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438</v>
      </c>
      <c r="AB109" s="941"/>
      <c r="AC109" s="941"/>
      <c r="AD109" s="941"/>
      <c r="AE109" s="942"/>
      <c r="AF109" s="940" t="s">
        <v>310</v>
      </c>
      <c r="AG109" s="941"/>
      <c r="AH109" s="941"/>
      <c r="AI109" s="941"/>
      <c r="AJ109" s="942"/>
      <c r="AK109" s="940" t="s">
        <v>309</v>
      </c>
      <c r="AL109" s="941"/>
      <c r="AM109" s="941"/>
      <c r="AN109" s="941"/>
      <c r="AO109" s="942"/>
      <c r="AP109" s="940" t="s">
        <v>439</v>
      </c>
      <c r="AQ109" s="941"/>
      <c r="AR109" s="941"/>
      <c r="AS109" s="941"/>
      <c r="AT109" s="943"/>
      <c r="AU109" s="960" t="s">
        <v>437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438</v>
      </c>
      <c r="BR109" s="941"/>
      <c r="BS109" s="941"/>
      <c r="BT109" s="941"/>
      <c r="BU109" s="942"/>
      <c r="BV109" s="940" t="s">
        <v>310</v>
      </c>
      <c r="BW109" s="941"/>
      <c r="BX109" s="941"/>
      <c r="BY109" s="941"/>
      <c r="BZ109" s="942"/>
      <c r="CA109" s="940" t="s">
        <v>309</v>
      </c>
      <c r="CB109" s="941"/>
      <c r="CC109" s="941"/>
      <c r="CD109" s="941"/>
      <c r="CE109" s="942"/>
      <c r="CF109" s="961" t="s">
        <v>439</v>
      </c>
      <c r="CG109" s="961"/>
      <c r="CH109" s="961"/>
      <c r="CI109" s="961"/>
      <c r="CJ109" s="961"/>
      <c r="CK109" s="940" t="s">
        <v>440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438</v>
      </c>
      <c r="DH109" s="941"/>
      <c r="DI109" s="941"/>
      <c r="DJ109" s="941"/>
      <c r="DK109" s="942"/>
      <c r="DL109" s="940" t="s">
        <v>310</v>
      </c>
      <c r="DM109" s="941"/>
      <c r="DN109" s="941"/>
      <c r="DO109" s="941"/>
      <c r="DP109" s="942"/>
      <c r="DQ109" s="940" t="s">
        <v>309</v>
      </c>
      <c r="DR109" s="941"/>
      <c r="DS109" s="941"/>
      <c r="DT109" s="941"/>
      <c r="DU109" s="942"/>
      <c r="DV109" s="940" t="s">
        <v>439</v>
      </c>
      <c r="DW109" s="941"/>
      <c r="DX109" s="941"/>
      <c r="DY109" s="941"/>
      <c r="DZ109" s="943"/>
    </row>
    <row r="110" spans="1:131" s="247" customFormat="1" ht="26.25" customHeight="1">
      <c r="A110" s="944" t="s">
        <v>441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2818752</v>
      </c>
      <c r="AB110" s="948"/>
      <c r="AC110" s="948"/>
      <c r="AD110" s="948"/>
      <c r="AE110" s="949"/>
      <c r="AF110" s="950">
        <v>2616776</v>
      </c>
      <c r="AG110" s="948"/>
      <c r="AH110" s="948"/>
      <c r="AI110" s="948"/>
      <c r="AJ110" s="949"/>
      <c r="AK110" s="950">
        <v>2321557</v>
      </c>
      <c r="AL110" s="948"/>
      <c r="AM110" s="948"/>
      <c r="AN110" s="948"/>
      <c r="AO110" s="949"/>
      <c r="AP110" s="951">
        <v>37.200000000000003</v>
      </c>
      <c r="AQ110" s="952"/>
      <c r="AR110" s="952"/>
      <c r="AS110" s="952"/>
      <c r="AT110" s="953"/>
      <c r="AU110" s="954" t="s">
        <v>73</v>
      </c>
      <c r="AV110" s="955"/>
      <c r="AW110" s="955"/>
      <c r="AX110" s="955"/>
      <c r="AY110" s="955"/>
      <c r="AZ110" s="996" t="s">
        <v>442</v>
      </c>
      <c r="BA110" s="945"/>
      <c r="BB110" s="945"/>
      <c r="BC110" s="945"/>
      <c r="BD110" s="945"/>
      <c r="BE110" s="945"/>
      <c r="BF110" s="945"/>
      <c r="BG110" s="945"/>
      <c r="BH110" s="945"/>
      <c r="BI110" s="945"/>
      <c r="BJ110" s="945"/>
      <c r="BK110" s="945"/>
      <c r="BL110" s="945"/>
      <c r="BM110" s="945"/>
      <c r="BN110" s="945"/>
      <c r="BO110" s="945"/>
      <c r="BP110" s="946"/>
      <c r="BQ110" s="982">
        <v>22371966</v>
      </c>
      <c r="BR110" s="983"/>
      <c r="BS110" s="983"/>
      <c r="BT110" s="983"/>
      <c r="BU110" s="983"/>
      <c r="BV110" s="983">
        <v>23087525</v>
      </c>
      <c r="BW110" s="983"/>
      <c r="BX110" s="983"/>
      <c r="BY110" s="983"/>
      <c r="BZ110" s="983"/>
      <c r="CA110" s="983">
        <v>25379710</v>
      </c>
      <c r="CB110" s="983"/>
      <c r="CC110" s="983"/>
      <c r="CD110" s="983"/>
      <c r="CE110" s="983"/>
      <c r="CF110" s="997">
        <v>406.5</v>
      </c>
      <c r="CG110" s="998"/>
      <c r="CH110" s="998"/>
      <c r="CI110" s="998"/>
      <c r="CJ110" s="998"/>
      <c r="CK110" s="999" t="s">
        <v>443</v>
      </c>
      <c r="CL110" s="1000"/>
      <c r="CM110" s="979" t="s">
        <v>444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445</v>
      </c>
      <c r="DH110" s="983"/>
      <c r="DI110" s="983"/>
      <c r="DJ110" s="983"/>
      <c r="DK110" s="983"/>
      <c r="DL110" s="983" t="s">
        <v>445</v>
      </c>
      <c r="DM110" s="983"/>
      <c r="DN110" s="983"/>
      <c r="DO110" s="983"/>
      <c r="DP110" s="983"/>
      <c r="DQ110" s="983" t="s">
        <v>446</v>
      </c>
      <c r="DR110" s="983"/>
      <c r="DS110" s="983"/>
      <c r="DT110" s="983"/>
      <c r="DU110" s="983"/>
      <c r="DV110" s="984" t="s">
        <v>447</v>
      </c>
      <c r="DW110" s="984"/>
      <c r="DX110" s="984"/>
      <c r="DY110" s="984"/>
      <c r="DZ110" s="985"/>
    </row>
    <row r="111" spans="1:131" s="247" customFormat="1" ht="26.25" customHeight="1">
      <c r="A111" s="986" t="s">
        <v>448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446</v>
      </c>
      <c r="AB111" s="990"/>
      <c r="AC111" s="990"/>
      <c r="AD111" s="990"/>
      <c r="AE111" s="991"/>
      <c r="AF111" s="992" t="s">
        <v>447</v>
      </c>
      <c r="AG111" s="990"/>
      <c r="AH111" s="990"/>
      <c r="AI111" s="990"/>
      <c r="AJ111" s="991"/>
      <c r="AK111" s="992" t="s">
        <v>449</v>
      </c>
      <c r="AL111" s="990"/>
      <c r="AM111" s="990"/>
      <c r="AN111" s="990"/>
      <c r="AO111" s="991"/>
      <c r="AP111" s="993" t="s">
        <v>447</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v>18267</v>
      </c>
      <c r="BR111" s="976"/>
      <c r="BS111" s="976"/>
      <c r="BT111" s="976"/>
      <c r="BU111" s="976"/>
      <c r="BV111" s="976">
        <v>13156</v>
      </c>
      <c r="BW111" s="976"/>
      <c r="BX111" s="976"/>
      <c r="BY111" s="976"/>
      <c r="BZ111" s="976"/>
      <c r="CA111" s="976">
        <v>10473</v>
      </c>
      <c r="CB111" s="976"/>
      <c r="CC111" s="976"/>
      <c r="CD111" s="976"/>
      <c r="CE111" s="976"/>
      <c r="CF111" s="970">
        <v>0.2</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445</v>
      </c>
      <c r="DH111" s="976"/>
      <c r="DI111" s="976"/>
      <c r="DJ111" s="976"/>
      <c r="DK111" s="976"/>
      <c r="DL111" s="976" t="s">
        <v>452</v>
      </c>
      <c r="DM111" s="976"/>
      <c r="DN111" s="976"/>
      <c r="DO111" s="976"/>
      <c r="DP111" s="976"/>
      <c r="DQ111" s="976" t="s">
        <v>452</v>
      </c>
      <c r="DR111" s="976"/>
      <c r="DS111" s="976"/>
      <c r="DT111" s="976"/>
      <c r="DU111" s="976"/>
      <c r="DV111" s="977" t="s">
        <v>445</v>
      </c>
      <c r="DW111" s="977"/>
      <c r="DX111" s="977"/>
      <c r="DY111" s="977"/>
      <c r="DZ111" s="978"/>
    </row>
    <row r="112" spans="1:131" s="247" customFormat="1" ht="26.25" customHeight="1">
      <c r="A112" s="1008" t="s">
        <v>453</v>
      </c>
      <c r="B112" s="1009"/>
      <c r="C112" s="1006" t="s">
        <v>454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455</v>
      </c>
      <c r="AG112" s="1015"/>
      <c r="AH112" s="1015"/>
      <c r="AI112" s="1015"/>
      <c r="AJ112" s="1016"/>
      <c r="AK112" s="1017" t="s">
        <v>445</v>
      </c>
      <c r="AL112" s="1015"/>
      <c r="AM112" s="1015"/>
      <c r="AN112" s="1015"/>
      <c r="AO112" s="1016"/>
      <c r="AP112" s="1018" t="s">
        <v>449</v>
      </c>
      <c r="AQ112" s="1019"/>
      <c r="AR112" s="1019"/>
      <c r="AS112" s="1019"/>
      <c r="AT112" s="1020"/>
      <c r="AU112" s="956"/>
      <c r="AV112" s="957"/>
      <c r="AW112" s="957"/>
      <c r="AX112" s="957"/>
      <c r="AY112" s="957"/>
      <c r="AZ112" s="1005" t="s">
        <v>456</v>
      </c>
      <c r="BA112" s="1006"/>
      <c r="BB112" s="1006"/>
      <c r="BC112" s="1006"/>
      <c r="BD112" s="1006"/>
      <c r="BE112" s="1006"/>
      <c r="BF112" s="1006"/>
      <c r="BG112" s="1006"/>
      <c r="BH112" s="1006"/>
      <c r="BI112" s="1006"/>
      <c r="BJ112" s="1006"/>
      <c r="BK112" s="1006"/>
      <c r="BL112" s="1006"/>
      <c r="BM112" s="1006"/>
      <c r="BN112" s="1006"/>
      <c r="BO112" s="1006"/>
      <c r="BP112" s="1007"/>
      <c r="BQ112" s="975">
        <v>5898433</v>
      </c>
      <c r="BR112" s="976"/>
      <c r="BS112" s="976"/>
      <c r="BT112" s="976"/>
      <c r="BU112" s="976"/>
      <c r="BV112" s="976">
        <v>6044725</v>
      </c>
      <c r="BW112" s="976"/>
      <c r="BX112" s="976"/>
      <c r="BY112" s="976"/>
      <c r="BZ112" s="976"/>
      <c r="CA112" s="976">
        <v>6255532</v>
      </c>
      <c r="CB112" s="976"/>
      <c r="CC112" s="976"/>
      <c r="CD112" s="976"/>
      <c r="CE112" s="976"/>
      <c r="CF112" s="970">
        <v>100.2</v>
      </c>
      <c r="CG112" s="971"/>
      <c r="CH112" s="971"/>
      <c r="CI112" s="971"/>
      <c r="CJ112" s="971"/>
      <c r="CK112" s="1001"/>
      <c r="CL112" s="1002"/>
      <c r="CM112" s="972" t="s">
        <v>457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452</v>
      </c>
      <c r="DH112" s="976"/>
      <c r="DI112" s="976"/>
      <c r="DJ112" s="976"/>
      <c r="DK112" s="976"/>
      <c r="DL112" s="976" t="s">
        <v>175</v>
      </c>
      <c r="DM112" s="976"/>
      <c r="DN112" s="976"/>
      <c r="DO112" s="976"/>
      <c r="DP112" s="976"/>
      <c r="DQ112" s="976" t="s">
        <v>445</v>
      </c>
      <c r="DR112" s="976"/>
      <c r="DS112" s="976"/>
      <c r="DT112" s="976"/>
      <c r="DU112" s="976"/>
      <c r="DV112" s="977" t="s">
        <v>452</v>
      </c>
      <c r="DW112" s="977"/>
      <c r="DX112" s="977"/>
      <c r="DY112" s="977"/>
      <c r="DZ112" s="978"/>
    </row>
    <row r="113" spans="1:130" s="247" customFormat="1" ht="26.25" customHeight="1">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450476</v>
      </c>
      <c r="AB113" s="990"/>
      <c r="AC113" s="990"/>
      <c r="AD113" s="990"/>
      <c r="AE113" s="991"/>
      <c r="AF113" s="992">
        <v>477845</v>
      </c>
      <c r="AG113" s="990"/>
      <c r="AH113" s="990"/>
      <c r="AI113" s="990"/>
      <c r="AJ113" s="991"/>
      <c r="AK113" s="992">
        <v>479732</v>
      </c>
      <c r="AL113" s="990"/>
      <c r="AM113" s="990"/>
      <c r="AN113" s="990"/>
      <c r="AO113" s="991"/>
      <c r="AP113" s="993">
        <v>7.7</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769973</v>
      </c>
      <c r="BR113" s="976"/>
      <c r="BS113" s="976"/>
      <c r="BT113" s="976"/>
      <c r="BU113" s="976"/>
      <c r="BV113" s="976">
        <v>743396</v>
      </c>
      <c r="BW113" s="976"/>
      <c r="BX113" s="976"/>
      <c r="BY113" s="976"/>
      <c r="BZ113" s="976"/>
      <c r="CA113" s="976">
        <v>702725</v>
      </c>
      <c r="CB113" s="976"/>
      <c r="CC113" s="976"/>
      <c r="CD113" s="976"/>
      <c r="CE113" s="976"/>
      <c r="CF113" s="970">
        <v>11.3</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461</v>
      </c>
      <c r="DH113" s="1015"/>
      <c r="DI113" s="1015"/>
      <c r="DJ113" s="1015"/>
      <c r="DK113" s="1016"/>
      <c r="DL113" s="1017" t="s">
        <v>175</v>
      </c>
      <c r="DM113" s="1015"/>
      <c r="DN113" s="1015"/>
      <c r="DO113" s="1015"/>
      <c r="DP113" s="1016"/>
      <c r="DQ113" s="1017" t="s">
        <v>175</v>
      </c>
      <c r="DR113" s="1015"/>
      <c r="DS113" s="1015"/>
      <c r="DT113" s="1015"/>
      <c r="DU113" s="1016"/>
      <c r="DV113" s="1018" t="s">
        <v>455</v>
      </c>
      <c r="DW113" s="1019"/>
      <c r="DX113" s="1019"/>
      <c r="DY113" s="1019"/>
      <c r="DZ113" s="1020"/>
    </row>
    <row r="114" spans="1:130" s="247" customFormat="1" ht="26.25" customHeight="1">
      <c r="A114" s="1010"/>
      <c r="B114" s="1011"/>
      <c r="C114" s="1006" t="s">
        <v>462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46528</v>
      </c>
      <c r="AB114" s="1015"/>
      <c r="AC114" s="1015"/>
      <c r="AD114" s="1015"/>
      <c r="AE114" s="1016"/>
      <c r="AF114" s="1017">
        <v>64872</v>
      </c>
      <c r="AG114" s="1015"/>
      <c r="AH114" s="1015"/>
      <c r="AI114" s="1015"/>
      <c r="AJ114" s="1016"/>
      <c r="AK114" s="1017">
        <v>79312</v>
      </c>
      <c r="AL114" s="1015"/>
      <c r="AM114" s="1015"/>
      <c r="AN114" s="1015"/>
      <c r="AO114" s="1016"/>
      <c r="AP114" s="1018">
        <v>1.3</v>
      </c>
      <c r="AQ114" s="1019"/>
      <c r="AR114" s="1019"/>
      <c r="AS114" s="1019"/>
      <c r="AT114" s="1020"/>
      <c r="AU114" s="956"/>
      <c r="AV114" s="957"/>
      <c r="AW114" s="957"/>
      <c r="AX114" s="957"/>
      <c r="AY114" s="957"/>
      <c r="AZ114" s="1005" t="s">
        <v>463</v>
      </c>
      <c r="BA114" s="1006"/>
      <c r="BB114" s="1006"/>
      <c r="BC114" s="1006"/>
      <c r="BD114" s="1006"/>
      <c r="BE114" s="1006"/>
      <c r="BF114" s="1006"/>
      <c r="BG114" s="1006"/>
      <c r="BH114" s="1006"/>
      <c r="BI114" s="1006"/>
      <c r="BJ114" s="1006"/>
      <c r="BK114" s="1006"/>
      <c r="BL114" s="1006"/>
      <c r="BM114" s="1006"/>
      <c r="BN114" s="1006"/>
      <c r="BO114" s="1006"/>
      <c r="BP114" s="1007"/>
      <c r="BQ114" s="975">
        <v>1689279</v>
      </c>
      <c r="BR114" s="976"/>
      <c r="BS114" s="976"/>
      <c r="BT114" s="976"/>
      <c r="BU114" s="976"/>
      <c r="BV114" s="976">
        <v>1616575</v>
      </c>
      <c r="BW114" s="976"/>
      <c r="BX114" s="976"/>
      <c r="BY114" s="976"/>
      <c r="BZ114" s="976"/>
      <c r="CA114" s="976">
        <v>1581165</v>
      </c>
      <c r="CB114" s="976"/>
      <c r="CC114" s="976"/>
      <c r="CD114" s="976"/>
      <c r="CE114" s="976"/>
      <c r="CF114" s="970">
        <v>25.3</v>
      </c>
      <c r="CG114" s="971"/>
      <c r="CH114" s="971"/>
      <c r="CI114" s="971"/>
      <c r="CJ114" s="971"/>
      <c r="CK114" s="1001"/>
      <c r="CL114" s="1002"/>
      <c r="CM114" s="972" t="s">
        <v>464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445</v>
      </c>
      <c r="DH114" s="1015"/>
      <c r="DI114" s="1015"/>
      <c r="DJ114" s="1015"/>
      <c r="DK114" s="1016"/>
      <c r="DL114" s="1017" t="s">
        <v>447</v>
      </c>
      <c r="DM114" s="1015"/>
      <c r="DN114" s="1015"/>
      <c r="DO114" s="1015"/>
      <c r="DP114" s="1016"/>
      <c r="DQ114" s="1017" t="s">
        <v>452</v>
      </c>
      <c r="DR114" s="1015"/>
      <c r="DS114" s="1015"/>
      <c r="DT114" s="1015"/>
      <c r="DU114" s="1016"/>
      <c r="DV114" s="1018" t="s">
        <v>445</v>
      </c>
      <c r="DW114" s="1019"/>
      <c r="DX114" s="1019"/>
      <c r="DY114" s="1019"/>
      <c r="DZ114" s="1020"/>
    </row>
    <row r="115" spans="1:130" s="247" customFormat="1" ht="26.25" customHeight="1">
      <c r="A115" s="1010"/>
      <c r="B115" s="1011"/>
      <c r="C115" s="1006" t="s">
        <v>465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9083</v>
      </c>
      <c r="AB115" s="990"/>
      <c r="AC115" s="990"/>
      <c r="AD115" s="990"/>
      <c r="AE115" s="991"/>
      <c r="AF115" s="992">
        <v>5109</v>
      </c>
      <c r="AG115" s="990"/>
      <c r="AH115" s="990"/>
      <c r="AI115" s="990"/>
      <c r="AJ115" s="991"/>
      <c r="AK115" s="992">
        <v>2684</v>
      </c>
      <c r="AL115" s="990"/>
      <c r="AM115" s="990"/>
      <c r="AN115" s="990"/>
      <c r="AO115" s="991"/>
      <c r="AP115" s="993">
        <v>0</v>
      </c>
      <c r="AQ115" s="994"/>
      <c r="AR115" s="994"/>
      <c r="AS115" s="994"/>
      <c r="AT115" s="995"/>
      <c r="AU115" s="956"/>
      <c r="AV115" s="957"/>
      <c r="AW115" s="957"/>
      <c r="AX115" s="957"/>
      <c r="AY115" s="957"/>
      <c r="AZ115" s="1005" t="s">
        <v>466</v>
      </c>
      <c r="BA115" s="1006"/>
      <c r="BB115" s="1006"/>
      <c r="BC115" s="1006"/>
      <c r="BD115" s="1006"/>
      <c r="BE115" s="1006"/>
      <c r="BF115" s="1006"/>
      <c r="BG115" s="1006"/>
      <c r="BH115" s="1006"/>
      <c r="BI115" s="1006"/>
      <c r="BJ115" s="1006"/>
      <c r="BK115" s="1006"/>
      <c r="BL115" s="1006"/>
      <c r="BM115" s="1006"/>
      <c r="BN115" s="1006"/>
      <c r="BO115" s="1006"/>
      <c r="BP115" s="1007"/>
      <c r="BQ115" s="975" t="s">
        <v>445</v>
      </c>
      <c r="BR115" s="976"/>
      <c r="BS115" s="976"/>
      <c r="BT115" s="976"/>
      <c r="BU115" s="976"/>
      <c r="BV115" s="976" t="s">
        <v>455</v>
      </c>
      <c r="BW115" s="976"/>
      <c r="BX115" s="976"/>
      <c r="BY115" s="976"/>
      <c r="BZ115" s="976"/>
      <c r="CA115" s="976" t="s">
        <v>445</v>
      </c>
      <c r="CB115" s="976"/>
      <c r="CC115" s="976"/>
      <c r="CD115" s="976"/>
      <c r="CE115" s="976"/>
      <c r="CF115" s="970" t="s">
        <v>452</v>
      </c>
      <c r="CG115" s="971"/>
      <c r="CH115" s="971"/>
      <c r="CI115" s="971"/>
      <c r="CJ115" s="971"/>
      <c r="CK115" s="1001"/>
      <c r="CL115" s="1002"/>
      <c r="CM115" s="1005" t="s">
        <v>467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446</v>
      </c>
      <c r="DH115" s="1015"/>
      <c r="DI115" s="1015"/>
      <c r="DJ115" s="1015"/>
      <c r="DK115" s="1016"/>
      <c r="DL115" s="1017" t="s">
        <v>446</v>
      </c>
      <c r="DM115" s="1015"/>
      <c r="DN115" s="1015"/>
      <c r="DO115" s="1015"/>
      <c r="DP115" s="1016"/>
      <c r="DQ115" s="1017" t="s">
        <v>452</v>
      </c>
      <c r="DR115" s="1015"/>
      <c r="DS115" s="1015"/>
      <c r="DT115" s="1015"/>
      <c r="DU115" s="1016"/>
      <c r="DV115" s="1018" t="s">
        <v>468</v>
      </c>
      <c r="DW115" s="1019"/>
      <c r="DX115" s="1019"/>
      <c r="DY115" s="1019"/>
      <c r="DZ115" s="1020"/>
    </row>
    <row r="116" spans="1:130" s="247" customFormat="1" ht="26.25" customHeight="1">
      <c r="A116" s="1012"/>
      <c r="B116" s="1013"/>
      <c r="C116" s="1021" t="s">
        <v>469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98</v>
      </c>
      <c r="AB116" s="1015"/>
      <c r="AC116" s="1015"/>
      <c r="AD116" s="1015"/>
      <c r="AE116" s="1016"/>
      <c r="AF116" s="1017" t="s">
        <v>446</v>
      </c>
      <c r="AG116" s="1015"/>
      <c r="AH116" s="1015"/>
      <c r="AI116" s="1015"/>
      <c r="AJ116" s="1016"/>
      <c r="AK116" s="1017" t="s">
        <v>452</v>
      </c>
      <c r="AL116" s="1015"/>
      <c r="AM116" s="1015"/>
      <c r="AN116" s="1015"/>
      <c r="AO116" s="1016"/>
      <c r="AP116" s="1018" t="s">
        <v>445</v>
      </c>
      <c r="AQ116" s="1019"/>
      <c r="AR116" s="1019"/>
      <c r="AS116" s="1019"/>
      <c r="AT116" s="1020"/>
      <c r="AU116" s="956"/>
      <c r="AV116" s="957"/>
      <c r="AW116" s="957"/>
      <c r="AX116" s="957"/>
      <c r="AY116" s="957"/>
      <c r="AZ116" s="1023" t="s">
        <v>470</v>
      </c>
      <c r="BA116" s="1024"/>
      <c r="BB116" s="1024"/>
      <c r="BC116" s="1024"/>
      <c r="BD116" s="1024"/>
      <c r="BE116" s="1024"/>
      <c r="BF116" s="1024"/>
      <c r="BG116" s="1024"/>
      <c r="BH116" s="1024"/>
      <c r="BI116" s="1024"/>
      <c r="BJ116" s="1024"/>
      <c r="BK116" s="1024"/>
      <c r="BL116" s="1024"/>
      <c r="BM116" s="1024"/>
      <c r="BN116" s="1024"/>
      <c r="BO116" s="1024"/>
      <c r="BP116" s="1025"/>
      <c r="BQ116" s="975" t="s">
        <v>446</v>
      </c>
      <c r="BR116" s="976"/>
      <c r="BS116" s="976"/>
      <c r="BT116" s="976"/>
      <c r="BU116" s="976"/>
      <c r="BV116" s="976" t="s">
        <v>447</v>
      </c>
      <c r="BW116" s="976"/>
      <c r="BX116" s="976"/>
      <c r="BY116" s="976"/>
      <c r="BZ116" s="976"/>
      <c r="CA116" s="976" t="s">
        <v>449</v>
      </c>
      <c r="CB116" s="976"/>
      <c r="CC116" s="976"/>
      <c r="CD116" s="976"/>
      <c r="CE116" s="976"/>
      <c r="CF116" s="970" t="s">
        <v>175</v>
      </c>
      <c r="CG116" s="971"/>
      <c r="CH116" s="971"/>
      <c r="CI116" s="971"/>
      <c r="CJ116" s="971"/>
      <c r="CK116" s="1001"/>
      <c r="CL116" s="1002"/>
      <c r="CM116" s="972" t="s">
        <v>471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14555</v>
      </c>
      <c r="DH116" s="1015"/>
      <c r="DI116" s="1015"/>
      <c r="DJ116" s="1015"/>
      <c r="DK116" s="1016"/>
      <c r="DL116" s="1017">
        <v>12356</v>
      </c>
      <c r="DM116" s="1015"/>
      <c r="DN116" s="1015"/>
      <c r="DO116" s="1015"/>
      <c r="DP116" s="1016"/>
      <c r="DQ116" s="1017">
        <v>10186</v>
      </c>
      <c r="DR116" s="1015"/>
      <c r="DS116" s="1015"/>
      <c r="DT116" s="1015"/>
      <c r="DU116" s="1016"/>
      <c r="DV116" s="1018">
        <v>0.2</v>
      </c>
      <c r="DW116" s="1019"/>
      <c r="DX116" s="1019"/>
      <c r="DY116" s="1019"/>
      <c r="DZ116" s="1020"/>
    </row>
    <row r="117" spans="1:130" s="247" customFormat="1" ht="26.25" customHeight="1">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472</v>
      </c>
      <c r="Z117" s="942"/>
      <c r="AA117" s="1032">
        <v>3324937</v>
      </c>
      <c r="AB117" s="1033"/>
      <c r="AC117" s="1033"/>
      <c r="AD117" s="1033"/>
      <c r="AE117" s="1034"/>
      <c r="AF117" s="1035">
        <v>3164602</v>
      </c>
      <c r="AG117" s="1033"/>
      <c r="AH117" s="1033"/>
      <c r="AI117" s="1033"/>
      <c r="AJ117" s="1034"/>
      <c r="AK117" s="1035">
        <v>2883285</v>
      </c>
      <c r="AL117" s="1033"/>
      <c r="AM117" s="1033"/>
      <c r="AN117" s="1033"/>
      <c r="AO117" s="1034"/>
      <c r="AP117" s="1036"/>
      <c r="AQ117" s="1037"/>
      <c r="AR117" s="1037"/>
      <c r="AS117" s="1037"/>
      <c r="AT117" s="1038"/>
      <c r="AU117" s="956"/>
      <c r="AV117" s="957"/>
      <c r="AW117" s="957"/>
      <c r="AX117" s="957"/>
      <c r="AY117" s="957"/>
      <c r="AZ117" s="1023" t="s">
        <v>473</v>
      </c>
      <c r="BA117" s="1024"/>
      <c r="BB117" s="1024"/>
      <c r="BC117" s="1024"/>
      <c r="BD117" s="1024"/>
      <c r="BE117" s="1024"/>
      <c r="BF117" s="1024"/>
      <c r="BG117" s="1024"/>
      <c r="BH117" s="1024"/>
      <c r="BI117" s="1024"/>
      <c r="BJ117" s="1024"/>
      <c r="BK117" s="1024"/>
      <c r="BL117" s="1024"/>
      <c r="BM117" s="1024"/>
      <c r="BN117" s="1024"/>
      <c r="BO117" s="1024"/>
      <c r="BP117" s="1025"/>
      <c r="BQ117" s="975" t="s">
        <v>468</v>
      </c>
      <c r="BR117" s="976"/>
      <c r="BS117" s="976"/>
      <c r="BT117" s="976"/>
      <c r="BU117" s="976"/>
      <c r="BV117" s="976" t="s">
        <v>449</v>
      </c>
      <c r="BW117" s="976"/>
      <c r="BX117" s="976"/>
      <c r="BY117" s="976"/>
      <c r="BZ117" s="976"/>
      <c r="CA117" s="976" t="s">
        <v>449</v>
      </c>
      <c r="CB117" s="976"/>
      <c r="CC117" s="976"/>
      <c r="CD117" s="976"/>
      <c r="CE117" s="976"/>
      <c r="CF117" s="970" t="s">
        <v>445</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452</v>
      </c>
      <c r="DH117" s="1015"/>
      <c r="DI117" s="1015"/>
      <c r="DJ117" s="1015"/>
      <c r="DK117" s="1016"/>
      <c r="DL117" s="1017" t="s">
        <v>455</v>
      </c>
      <c r="DM117" s="1015"/>
      <c r="DN117" s="1015"/>
      <c r="DO117" s="1015"/>
      <c r="DP117" s="1016"/>
      <c r="DQ117" s="1017" t="s">
        <v>455</v>
      </c>
      <c r="DR117" s="1015"/>
      <c r="DS117" s="1015"/>
      <c r="DT117" s="1015"/>
      <c r="DU117" s="1016"/>
      <c r="DV117" s="1018" t="s">
        <v>452</v>
      </c>
      <c r="DW117" s="1019"/>
      <c r="DX117" s="1019"/>
      <c r="DY117" s="1019"/>
      <c r="DZ117" s="1020"/>
    </row>
    <row r="118" spans="1:130" s="247" customFormat="1" ht="26.25" customHeight="1">
      <c r="A118" s="960" t="s">
        <v>440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438</v>
      </c>
      <c r="AB118" s="941"/>
      <c r="AC118" s="941"/>
      <c r="AD118" s="941"/>
      <c r="AE118" s="942"/>
      <c r="AF118" s="940" t="s">
        <v>310</v>
      </c>
      <c r="AG118" s="941"/>
      <c r="AH118" s="941"/>
      <c r="AI118" s="941"/>
      <c r="AJ118" s="942"/>
      <c r="AK118" s="940" t="s">
        <v>309</v>
      </c>
      <c r="AL118" s="941"/>
      <c r="AM118" s="941"/>
      <c r="AN118" s="941"/>
      <c r="AO118" s="942"/>
      <c r="AP118" s="1027" t="s">
        <v>439</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449</v>
      </c>
      <c r="BR118" s="1054"/>
      <c r="BS118" s="1054"/>
      <c r="BT118" s="1054"/>
      <c r="BU118" s="1054"/>
      <c r="BV118" s="1054" t="s">
        <v>449</v>
      </c>
      <c r="BW118" s="1054"/>
      <c r="BX118" s="1054"/>
      <c r="BY118" s="1054"/>
      <c r="BZ118" s="1054"/>
      <c r="CA118" s="1054" t="s">
        <v>455</v>
      </c>
      <c r="CB118" s="1054"/>
      <c r="CC118" s="1054"/>
      <c r="CD118" s="1054"/>
      <c r="CE118" s="1054"/>
      <c r="CF118" s="970" t="s">
        <v>449</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445</v>
      </c>
      <c r="DM118" s="1015"/>
      <c r="DN118" s="1015"/>
      <c r="DO118" s="1015"/>
      <c r="DP118" s="1016"/>
      <c r="DQ118" s="1017" t="s">
        <v>452</v>
      </c>
      <c r="DR118" s="1015"/>
      <c r="DS118" s="1015"/>
      <c r="DT118" s="1015"/>
      <c r="DU118" s="1016"/>
      <c r="DV118" s="1018" t="s">
        <v>445</v>
      </c>
      <c r="DW118" s="1019"/>
      <c r="DX118" s="1019"/>
      <c r="DY118" s="1019"/>
      <c r="DZ118" s="1020"/>
    </row>
    <row r="119" spans="1:130" s="247" customFormat="1" ht="26.25" customHeight="1">
      <c r="A119" s="1114" t="s">
        <v>443</v>
      </c>
      <c r="B119" s="1000"/>
      <c r="C119" s="979" t="s">
        <v>444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452</v>
      </c>
      <c r="AG119" s="948"/>
      <c r="AH119" s="948"/>
      <c r="AI119" s="948"/>
      <c r="AJ119" s="949"/>
      <c r="AK119" s="950" t="s">
        <v>455</v>
      </c>
      <c r="AL119" s="948"/>
      <c r="AM119" s="948"/>
      <c r="AN119" s="948"/>
      <c r="AO119" s="949"/>
      <c r="AP119" s="951" t="s">
        <v>468</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477</v>
      </c>
      <c r="BP119" s="1062"/>
      <c r="BQ119" s="1053">
        <v>30747918</v>
      </c>
      <c r="BR119" s="1054"/>
      <c r="BS119" s="1054"/>
      <c r="BT119" s="1054"/>
      <c r="BU119" s="1054"/>
      <c r="BV119" s="1054">
        <v>31505377</v>
      </c>
      <c r="BW119" s="1054"/>
      <c r="BX119" s="1054"/>
      <c r="BY119" s="1054"/>
      <c r="BZ119" s="1054"/>
      <c r="CA119" s="1054">
        <v>33929605</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3712</v>
      </c>
      <c r="DH119" s="1040"/>
      <c r="DI119" s="1040"/>
      <c r="DJ119" s="1040"/>
      <c r="DK119" s="1041"/>
      <c r="DL119" s="1039">
        <v>800</v>
      </c>
      <c r="DM119" s="1040"/>
      <c r="DN119" s="1040"/>
      <c r="DO119" s="1040"/>
      <c r="DP119" s="1041"/>
      <c r="DQ119" s="1039">
        <v>287</v>
      </c>
      <c r="DR119" s="1040"/>
      <c r="DS119" s="1040"/>
      <c r="DT119" s="1040"/>
      <c r="DU119" s="1041"/>
      <c r="DV119" s="1042">
        <v>0</v>
      </c>
      <c r="DW119" s="1043"/>
      <c r="DX119" s="1043"/>
      <c r="DY119" s="1043"/>
      <c r="DZ119" s="1044"/>
    </row>
    <row r="120" spans="1:130" s="247" customFormat="1" ht="26.25" customHeight="1">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452</v>
      </c>
      <c r="AG120" s="1015"/>
      <c r="AH120" s="1015"/>
      <c r="AI120" s="1015"/>
      <c r="AJ120" s="1016"/>
      <c r="AK120" s="1017" t="s">
        <v>445</v>
      </c>
      <c r="AL120" s="1015"/>
      <c r="AM120" s="1015"/>
      <c r="AN120" s="1015"/>
      <c r="AO120" s="1016"/>
      <c r="AP120" s="1018" t="s">
        <v>468</v>
      </c>
      <c r="AQ120" s="1019"/>
      <c r="AR120" s="1019"/>
      <c r="AS120" s="1019"/>
      <c r="AT120" s="1020"/>
      <c r="AU120" s="1045" t="s">
        <v>479</v>
      </c>
      <c r="AV120" s="1046"/>
      <c r="AW120" s="1046"/>
      <c r="AX120" s="1046"/>
      <c r="AY120" s="1047"/>
      <c r="AZ120" s="996" t="s">
        <v>480</v>
      </c>
      <c r="BA120" s="945"/>
      <c r="BB120" s="945"/>
      <c r="BC120" s="945"/>
      <c r="BD120" s="945"/>
      <c r="BE120" s="945"/>
      <c r="BF120" s="945"/>
      <c r="BG120" s="945"/>
      <c r="BH120" s="945"/>
      <c r="BI120" s="945"/>
      <c r="BJ120" s="945"/>
      <c r="BK120" s="945"/>
      <c r="BL120" s="945"/>
      <c r="BM120" s="945"/>
      <c r="BN120" s="945"/>
      <c r="BO120" s="945"/>
      <c r="BP120" s="946"/>
      <c r="BQ120" s="982">
        <v>3527548</v>
      </c>
      <c r="BR120" s="983"/>
      <c r="BS120" s="983"/>
      <c r="BT120" s="983"/>
      <c r="BU120" s="983"/>
      <c r="BV120" s="983">
        <v>3730842</v>
      </c>
      <c r="BW120" s="983"/>
      <c r="BX120" s="983"/>
      <c r="BY120" s="983"/>
      <c r="BZ120" s="983"/>
      <c r="CA120" s="983">
        <v>3584896</v>
      </c>
      <c r="CB120" s="983"/>
      <c r="CC120" s="983"/>
      <c r="CD120" s="983"/>
      <c r="CE120" s="983"/>
      <c r="CF120" s="997">
        <v>57.4</v>
      </c>
      <c r="CG120" s="998"/>
      <c r="CH120" s="998"/>
      <c r="CI120" s="998"/>
      <c r="CJ120" s="998"/>
      <c r="CK120" s="1063" t="s">
        <v>481</v>
      </c>
      <c r="CL120" s="1064"/>
      <c r="CM120" s="1064"/>
      <c r="CN120" s="1064"/>
      <c r="CO120" s="1065"/>
      <c r="CP120" s="1071" t="s">
        <v>482</v>
      </c>
      <c r="CQ120" s="1072"/>
      <c r="CR120" s="1072"/>
      <c r="CS120" s="1072"/>
      <c r="CT120" s="1072"/>
      <c r="CU120" s="1072"/>
      <c r="CV120" s="1072"/>
      <c r="CW120" s="1072"/>
      <c r="CX120" s="1072"/>
      <c r="CY120" s="1072"/>
      <c r="CZ120" s="1072"/>
      <c r="DA120" s="1072"/>
      <c r="DB120" s="1072"/>
      <c r="DC120" s="1072"/>
      <c r="DD120" s="1072"/>
      <c r="DE120" s="1072"/>
      <c r="DF120" s="1073"/>
      <c r="DG120" s="982">
        <v>4594483</v>
      </c>
      <c r="DH120" s="983"/>
      <c r="DI120" s="983"/>
      <c r="DJ120" s="983"/>
      <c r="DK120" s="983"/>
      <c r="DL120" s="983">
        <v>4812192</v>
      </c>
      <c r="DM120" s="983"/>
      <c r="DN120" s="983"/>
      <c r="DO120" s="983"/>
      <c r="DP120" s="983"/>
      <c r="DQ120" s="983">
        <v>5118566</v>
      </c>
      <c r="DR120" s="983"/>
      <c r="DS120" s="983"/>
      <c r="DT120" s="983"/>
      <c r="DU120" s="983"/>
      <c r="DV120" s="984">
        <v>82</v>
      </c>
      <c r="DW120" s="984"/>
      <c r="DX120" s="984"/>
      <c r="DY120" s="984"/>
      <c r="DZ120" s="985"/>
    </row>
    <row r="121" spans="1:130" s="247" customFormat="1" ht="26.25" customHeight="1">
      <c r="A121" s="1115"/>
      <c r="B121" s="1002"/>
      <c r="C121" s="1023" t="s">
        <v>483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468</v>
      </c>
      <c r="AB121" s="1015"/>
      <c r="AC121" s="1015"/>
      <c r="AD121" s="1015"/>
      <c r="AE121" s="1016"/>
      <c r="AF121" s="1017" t="s">
        <v>455</v>
      </c>
      <c r="AG121" s="1015"/>
      <c r="AH121" s="1015"/>
      <c r="AI121" s="1015"/>
      <c r="AJ121" s="1016"/>
      <c r="AK121" s="1017" t="s">
        <v>449</v>
      </c>
      <c r="AL121" s="1015"/>
      <c r="AM121" s="1015"/>
      <c r="AN121" s="1015"/>
      <c r="AO121" s="1016"/>
      <c r="AP121" s="1018" t="s">
        <v>446</v>
      </c>
      <c r="AQ121" s="1019"/>
      <c r="AR121" s="1019"/>
      <c r="AS121" s="1019"/>
      <c r="AT121" s="1020"/>
      <c r="AU121" s="1048"/>
      <c r="AV121" s="1049"/>
      <c r="AW121" s="1049"/>
      <c r="AX121" s="1049"/>
      <c r="AY121" s="1050"/>
      <c r="AZ121" s="1005" t="s">
        <v>484</v>
      </c>
      <c r="BA121" s="1006"/>
      <c r="BB121" s="1006"/>
      <c r="BC121" s="1006"/>
      <c r="BD121" s="1006"/>
      <c r="BE121" s="1006"/>
      <c r="BF121" s="1006"/>
      <c r="BG121" s="1006"/>
      <c r="BH121" s="1006"/>
      <c r="BI121" s="1006"/>
      <c r="BJ121" s="1006"/>
      <c r="BK121" s="1006"/>
      <c r="BL121" s="1006"/>
      <c r="BM121" s="1006"/>
      <c r="BN121" s="1006"/>
      <c r="BO121" s="1006"/>
      <c r="BP121" s="1007"/>
      <c r="BQ121" s="975">
        <v>1261570</v>
      </c>
      <c r="BR121" s="976"/>
      <c r="BS121" s="976"/>
      <c r="BT121" s="976"/>
      <c r="BU121" s="976"/>
      <c r="BV121" s="976">
        <v>1018949</v>
      </c>
      <c r="BW121" s="976"/>
      <c r="BX121" s="976"/>
      <c r="BY121" s="976"/>
      <c r="BZ121" s="976"/>
      <c r="CA121" s="976">
        <v>962082</v>
      </c>
      <c r="CB121" s="976"/>
      <c r="CC121" s="976"/>
      <c r="CD121" s="976"/>
      <c r="CE121" s="976"/>
      <c r="CF121" s="970">
        <v>15.4</v>
      </c>
      <c r="CG121" s="971"/>
      <c r="CH121" s="971"/>
      <c r="CI121" s="971"/>
      <c r="CJ121" s="971"/>
      <c r="CK121" s="1066"/>
      <c r="CL121" s="1067"/>
      <c r="CM121" s="1067"/>
      <c r="CN121" s="1067"/>
      <c r="CO121" s="1068"/>
      <c r="CP121" s="1076" t="s">
        <v>485</v>
      </c>
      <c r="CQ121" s="1077"/>
      <c r="CR121" s="1077"/>
      <c r="CS121" s="1077"/>
      <c r="CT121" s="1077"/>
      <c r="CU121" s="1077"/>
      <c r="CV121" s="1077"/>
      <c r="CW121" s="1077"/>
      <c r="CX121" s="1077"/>
      <c r="CY121" s="1077"/>
      <c r="CZ121" s="1077"/>
      <c r="DA121" s="1077"/>
      <c r="DB121" s="1077"/>
      <c r="DC121" s="1077"/>
      <c r="DD121" s="1077"/>
      <c r="DE121" s="1077"/>
      <c r="DF121" s="1078"/>
      <c r="DG121" s="975">
        <v>1298426</v>
      </c>
      <c r="DH121" s="976"/>
      <c r="DI121" s="976"/>
      <c r="DJ121" s="976"/>
      <c r="DK121" s="976"/>
      <c r="DL121" s="976">
        <v>1226610</v>
      </c>
      <c r="DM121" s="976"/>
      <c r="DN121" s="976"/>
      <c r="DO121" s="976"/>
      <c r="DP121" s="976"/>
      <c r="DQ121" s="976">
        <v>1125112</v>
      </c>
      <c r="DR121" s="976"/>
      <c r="DS121" s="976"/>
      <c r="DT121" s="976"/>
      <c r="DU121" s="976"/>
      <c r="DV121" s="977">
        <v>18</v>
      </c>
      <c r="DW121" s="977"/>
      <c r="DX121" s="977"/>
      <c r="DY121" s="977"/>
      <c r="DZ121" s="978"/>
    </row>
    <row r="122" spans="1:130" s="247" customFormat="1" ht="26.25" customHeight="1">
      <c r="A122" s="1115"/>
      <c r="B122" s="1002"/>
      <c r="C122" s="972" t="s">
        <v>464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452</v>
      </c>
      <c r="AB122" s="1015"/>
      <c r="AC122" s="1015"/>
      <c r="AD122" s="1015"/>
      <c r="AE122" s="1016"/>
      <c r="AF122" s="1017" t="s">
        <v>455</v>
      </c>
      <c r="AG122" s="1015"/>
      <c r="AH122" s="1015"/>
      <c r="AI122" s="1015"/>
      <c r="AJ122" s="1016"/>
      <c r="AK122" s="1017" t="s">
        <v>445</v>
      </c>
      <c r="AL122" s="1015"/>
      <c r="AM122" s="1015"/>
      <c r="AN122" s="1015"/>
      <c r="AO122" s="1016"/>
      <c r="AP122" s="1018" t="s">
        <v>455</v>
      </c>
      <c r="AQ122" s="1019"/>
      <c r="AR122" s="1019"/>
      <c r="AS122" s="1019"/>
      <c r="AT122" s="1020"/>
      <c r="AU122" s="1048"/>
      <c r="AV122" s="1049"/>
      <c r="AW122" s="1049"/>
      <c r="AX122" s="1049"/>
      <c r="AY122" s="1050"/>
      <c r="AZ122" s="1030" t="s">
        <v>486</v>
      </c>
      <c r="BA122" s="1021"/>
      <c r="BB122" s="1021"/>
      <c r="BC122" s="1021"/>
      <c r="BD122" s="1021"/>
      <c r="BE122" s="1021"/>
      <c r="BF122" s="1021"/>
      <c r="BG122" s="1021"/>
      <c r="BH122" s="1021"/>
      <c r="BI122" s="1021"/>
      <c r="BJ122" s="1021"/>
      <c r="BK122" s="1021"/>
      <c r="BL122" s="1021"/>
      <c r="BM122" s="1021"/>
      <c r="BN122" s="1021"/>
      <c r="BO122" s="1021"/>
      <c r="BP122" s="1022"/>
      <c r="BQ122" s="1053">
        <v>20147262</v>
      </c>
      <c r="BR122" s="1054"/>
      <c r="BS122" s="1054"/>
      <c r="BT122" s="1054"/>
      <c r="BU122" s="1054"/>
      <c r="BV122" s="1054">
        <v>20705552</v>
      </c>
      <c r="BW122" s="1054"/>
      <c r="BX122" s="1054"/>
      <c r="BY122" s="1054"/>
      <c r="BZ122" s="1054"/>
      <c r="CA122" s="1054">
        <v>22342221</v>
      </c>
      <c r="CB122" s="1054"/>
      <c r="CC122" s="1054"/>
      <c r="CD122" s="1054"/>
      <c r="CE122" s="1054"/>
      <c r="CF122" s="1074">
        <v>357.9</v>
      </c>
      <c r="CG122" s="1075"/>
      <c r="CH122" s="1075"/>
      <c r="CI122" s="1075"/>
      <c r="CJ122" s="1075"/>
      <c r="CK122" s="1066"/>
      <c r="CL122" s="1067"/>
      <c r="CM122" s="1067"/>
      <c r="CN122" s="1067"/>
      <c r="CO122" s="1068"/>
      <c r="CP122" s="1076" t="s">
        <v>487</v>
      </c>
      <c r="CQ122" s="1077"/>
      <c r="CR122" s="1077"/>
      <c r="CS122" s="1077"/>
      <c r="CT122" s="1077"/>
      <c r="CU122" s="1077"/>
      <c r="CV122" s="1077"/>
      <c r="CW122" s="1077"/>
      <c r="CX122" s="1077"/>
      <c r="CY122" s="1077"/>
      <c r="CZ122" s="1077"/>
      <c r="DA122" s="1077"/>
      <c r="DB122" s="1077"/>
      <c r="DC122" s="1077"/>
      <c r="DD122" s="1077"/>
      <c r="DE122" s="1077"/>
      <c r="DF122" s="1078"/>
      <c r="DG122" s="975">
        <v>3124</v>
      </c>
      <c r="DH122" s="976"/>
      <c r="DI122" s="976"/>
      <c r="DJ122" s="976"/>
      <c r="DK122" s="976"/>
      <c r="DL122" s="976">
        <v>2790</v>
      </c>
      <c r="DM122" s="976"/>
      <c r="DN122" s="976"/>
      <c r="DO122" s="976"/>
      <c r="DP122" s="976"/>
      <c r="DQ122" s="976">
        <v>7737</v>
      </c>
      <c r="DR122" s="976"/>
      <c r="DS122" s="976"/>
      <c r="DT122" s="976"/>
      <c r="DU122" s="976"/>
      <c r="DV122" s="977">
        <v>0.1</v>
      </c>
      <c r="DW122" s="977"/>
      <c r="DX122" s="977"/>
      <c r="DY122" s="977"/>
      <c r="DZ122" s="978"/>
    </row>
    <row r="123" spans="1:130" s="247" customFormat="1" ht="26.25" customHeight="1">
      <c r="A123" s="1115"/>
      <c r="B123" s="1002"/>
      <c r="C123" s="972" t="s">
        <v>471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2226</v>
      </c>
      <c r="AB123" s="1015"/>
      <c r="AC123" s="1015"/>
      <c r="AD123" s="1015"/>
      <c r="AE123" s="1016"/>
      <c r="AF123" s="1017">
        <v>2198</v>
      </c>
      <c r="AG123" s="1015"/>
      <c r="AH123" s="1015"/>
      <c r="AI123" s="1015"/>
      <c r="AJ123" s="1016"/>
      <c r="AK123" s="1017">
        <v>2171</v>
      </c>
      <c r="AL123" s="1015"/>
      <c r="AM123" s="1015"/>
      <c r="AN123" s="1015"/>
      <c r="AO123" s="1016"/>
      <c r="AP123" s="1018">
        <v>0</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488</v>
      </c>
      <c r="BP123" s="1062"/>
      <c r="BQ123" s="1121">
        <v>24936380</v>
      </c>
      <c r="BR123" s="1122"/>
      <c r="BS123" s="1122"/>
      <c r="BT123" s="1122"/>
      <c r="BU123" s="1122"/>
      <c r="BV123" s="1122">
        <v>25455343</v>
      </c>
      <c r="BW123" s="1122"/>
      <c r="BX123" s="1122"/>
      <c r="BY123" s="1122"/>
      <c r="BZ123" s="1122"/>
      <c r="CA123" s="1122">
        <v>26889199</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v>2045</v>
      </c>
      <c r="DH123" s="1015"/>
      <c r="DI123" s="1015"/>
      <c r="DJ123" s="1015"/>
      <c r="DK123" s="1016"/>
      <c r="DL123" s="1017">
        <v>2588</v>
      </c>
      <c r="DM123" s="1015"/>
      <c r="DN123" s="1015"/>
      <c r="DO123" s="1015"/>
      <c r="DP123" s="1016"/>
      <c r="DQ123" s="1017">
        <v>3357</v>
      </c>
      <c r="DR123" s="1015"/>
      <c r="DS123" s="1015"/>
      <c r="DT123" s="1015"/>
      <c r="DU123" s="1016"/>
      <c r="DV123" s="1018">
        <v>0.1</v>
      </c>
      <c r="DW123" s="1019"/>
      <c r="DX123" s="1019"/>
      <c r="DY123" s="1019"/>
      <c r="DZ123" s="1020"/>
    </row>
    <row r="124" spans="1:130" s="247" customFormat="1" ht="26.25" customHeight="1" thickBot="1">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455</v>
      </c>
      <c r="AB124" s="1015"/>
      <c r="AC124" s="1015"/>
      <c r="AD124" s="1015"/>
      <c r="AE124" s="1016"/>
      <c r="AF124" s="1017" t="s">
        <v>449</v>
      </c>
      <c r="AG124" s="1015"/>
      <c r="AH124" s="1015"/>
      <c r="AI124" s="1015"/>
      <c r="AJ124" s="1016"/>
      <c r="AK124" s="1017" t="s">
        <v>449</v>
      </c>
      <c r="AL124" s="1015"/>
      <c r="AM124" s="1015"/>
      <c r="AN124" s="1015"/>
      <c r="AO124" s="1016"/>
      <c r="AP124" s="1018" t="s">
        <v>455</v>
      </c>
      <c r="AQ124" s="1019"/>
      <c r="AR124" s="1019"/>
      <c r="AS124" s="1019"/>
      <c r="AT124" s="1020"/>
      <c r="AU124" s="1117" t="s">
        <v>490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90.2</v>
      </c>
      <c r="BR124" s="1084"/>
      <c r="BS124" s="1084"/>
      <c r="BT124" s="1084"/>
      <c r="BU124" s="1084"/>
      <c r="BV124" s="1084">
        <v>95.7</v>
      </c>
      <c r="BW124" s="1084"/>
      <c r="BX124" s="1084"/>
      <c r="BY124" s="1084"/>
      <c r="BZ124" s="1084"/>
      <c r="CA124" s="1084">
        <v>112.7</v>
      </c>
      <c r="CB124" s="1084"/>
      <c r="CC124" s="1084"/>
      <c r="CD124" s="1084"/>
      <c r="CE124" s="1084"/>
      <c r="CF124" s="1085"/>
      <c r="CG124" s="1086"/>
      <c r="CH124" s="1086"/>
      <c r="CI124" s="1086"/>
      <c r="CJ124" s="1087"/>
      <c r="CK124" s="1069"/>
      <c r="CL124" s="1069"/>
      <c r="CM124" s="1069"/>
      <c r="CN124" s="1069"/>
      <c r="CO124" s="1070"/>
      <c r="CP124" s="1076" t="s">
        <v>491</v>
      </c>
      <c r="CQ124" s="1077"/>
      <c r="CR124" s="1077"/>
      <c r="CS124" s="1077"/>
      <c r="CT124" s="1077"/>
      <c r="CU124" s="1077"/>
      <c r="CV124" s="1077"/>
      <c r="CW124" s="1077"/>
      <c r="CX124" s="1077"/>
      <c r="CY124" s="1077"/>
      <c r="CZ124" s="1077"/>
      <c r="DA124" s="1077"/>
      <c r="DB124" s="1077"/>
      <c r="DC124" s="1077"/>
      <c r="DD124" s="1077"/>
      <c r="DE124" s="1077"/>
      <c r="DF124" s="1078"/>
      <c r="DG124" s="1061">
        <v>355</v>
      </c>
      <c r="DH124" s="1040"/>
      <c r="DI124" s="1040"/>
      <c r="DJ124" s="1040"/>
      <c r="DK124" s="1041"/>
      <c r="DL124" s="1039">
        <v>545</v>
      </c>
      <c r="DM124" s="1040"/>
      <c r="DN124" s="1040"/>
      <c r="DO124" s="1040"/>
      <c r="DP124" s="1041"/>
      <c r="DQ124" s="1039">
        <v>760</v>
      </c>
      <c r="DR124" s="1040"/>
      <c r="DS124" s="1040"/>
      <c r="DT124" s="1040"/>
      <c r="DU124" s="1041"/>
      <c r="DV124" s="1042">
        <v>0</v>
      </c>
      <c r="DW124" s="1043"/>
      <c r="DX124" s="1043"/>
      <c r="DY124" s="1043"/>
      <c r="DZ124" s="1044"/>
    </row>
    <row r="125" spans="1:130" s="247" customFormat="1" ht="26.25" customHeight="1">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452</v>
      </c>
      <c r="AB125" s="1015"/>
      <c r="AC125" s="1015"/>
      <c r="AD125" s="1015"/>
      <c r="AE125" s="1016"/>
      <c r="AF125" s="1017" t="s">
        <v>452</v>
      </c>
      <c r="AG125" s="1015"/>
      <c r="AH125" s="1015"/>
      <c r="AI125" s="1015"/>
      <c r="AJ125" s="1016"/>
      <c r="AK125" s="1017" t="s">
        <v>455</v>
      </c>
      <c r="AL125" s="1015"/>
      <c r="AM125" s="1015"/>
      <c r="AN125" s="1015"/>
      <c r="AO125" s="1016"/>
      <c r="AP125" s="1018" t="s">
        <v>452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492</v>
      </c>
      <c r="CL125" s="1064"/>
      <c r="CM125" s="1064"/>
      <c r="CN125" s="1064"/>
      <c r="CO125" s="1065"/>
      <c r="CP125" s="996" t="s">
        <v>493</v>
      </c>
      <c r="CQ125" s="945"/>
      <c r="CR125" s="945"/>
      <c r="CS125" s="945"/>
      <c r="CT125" s="945"/>
      <c r="CU125" s="945"/>
      <c r="CV125" s="945"/>
      <c r="CW125" s="945"/>
      <c r="CX125" s="945"/>
      <c r="CY125" s="945"/>
      <c r="CZ125" s="945"/>
      <c r="DA125" s="945"/>
      <c r="DB125" s="945"/>
      <c r="DC125" s="945"/>
      <c r="DD125" s="945"/>
      <c r="DE125" s="945"/>
      <c r="DF125" s="946"/>
      <c r="DG125" s="982" t="s">
        <v>455</v>
      </c>
      <c r="DH125" s="983"/>
      <c r="DI125" s="983"/>
      <c r="DJ125" s="983"/>
      <c r="DK125" s="983"/>
      <c r="DL125" s="983" t="s">
        <v>446</v>
      </c>
      <c r="DM125" s="983"/>
      <c r="DN125" s="983"/>
      <c r="DO125" s="983"/>
      <c r="DP125" s="983"/>
      <c r="DQ125" s="983" t="s">
        <v>452</v>
      </c>
      <c r="DR125" s="983"/>
      <c r="DS125" s="983"/>
      <c r="DT125" s="983"/>
      <c r="DU125" s="983"/>
      <c r="DV125" s="984" t="s">
        <v>455</v>
      </c>
      <c r="DW125" s="984"/>
      <c r="DX125" s="984"/>
      <c r="DY125" s="984"/>
      <c r="DZ125" s="985"/>
    </row>
    <row r="126" spans="1:130" s="247" customFormat="1" ht="26.25" customHeight="1" thickBot="1">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452</v>
      </c>
      <c r="AB126" s="1015"/>
      <c r="AC126" s="1015"/>
      <c r="AD126" s="1015"/>
      <c r="AE126" s="1016"/>
      <c r="AF126" s="1017" t="s">
        <v>455</v>
      </c>
      <c r="AG126" s="1015"/>
      <c r="AH126" s="1015"/>
      <c r="AI126" s="1015"/>
      <c r="AJ126" s="1016"/>
      <c r="AK126" s="1017" t="s">
        <v>445</v>
      </c>
      <c r="AL126" s="1015"/>
      <c r="AM126" s="1015"/>
      <c r="AN126" s="1015"/>
      <c r="AO126" s="1016"/>
      <c r="AP126" s="1018" t="s">
        <v>452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452</v>
      </c>
      <c r="DH126" s="976"/>
      <c r="DI126" s="976"/>
      <c r="DJ126" s="976"/>
      <c r="DK126" s="976"/>
      <c r="DL126" s="976" t="s">
        <v>452</v>
      </c>
      <c r="DM126" s="976"/>
      <c r="DN126" s="976"/>
      <c r="DO126" s="976"/>
      <c r="DP126" s="976"/>
      <c r="DQ126" s="976" t="s">
        <v>452</v>
      </c>
      <c r="DR126" s="976"/>
      <c r="DS126" s="976"/>
      <c r="DT126" s="976"/>
      <c r="DU126" s="976"/>
      <c r="DV126" s="977" t="s">
        <v>445</v>
      </c>
      <c r="DW126" s="977"/>
      <c r="DX126" s="977"/>
      <c r="DY126" s="977"/>
      <c r="DZ126" s="978"/>
    </row>
    <row r="127" spans="1:130" s="247" customFormat="1" ht="26.25" customHeight="1">
      <c r="A127" s="1116"/>
      <c r="B127" s="1004"/>
      <c r="C127" s="1058" t="s">
        <v>495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6857</v>
      </c>
      <c r="AB127" s="1015"/>
      <c r="AC127" s="1015"/>
      <c r="AD127" s="1015"/>
      <c r="AE127" s="1016"/>
      <c r="AF127" s="1017">
        <v>2911</v>
      </c>
      <c r="AG127" s="1015"/>
      <c r="AH127" s="1015"/>
      <c r="AI127" s="1015"/>
      <c r="AJ127" s="1016"/>
      <c r="AK127" s="1017">
        <v>513</v>
      </c>
      <c r="AL127" s="1015"/>
      <c r="AM127" s="1015"/>
      <c r="AN127" s="1015"/>
      <c r="AO127" s="1016"/>
      <c r="AP127" s="1018">
        <v>0</v>
      </c>
      <c r="AQ127" s="1019"/>
      <c r="AR127" s="1019"/>
      <c r="AS127" s="1019"/>
      <c r="AT127" s="1020"/>
      <c r="AU127" s="283"/>
      <c r="AV127" s="283"/>
      <c r="AW127" s="283"/>
      <c r="AX127" s="1088" t="s">
        <v>496</v>
      </c>
      <c r="AY127" s="1089"/>
      <c r="AZ127" s="1089"/>
      <c r="BA127" s="1089"/>
      <c r="BB127" s="1089"/>
      <c r="BC127" s="1089"/>
      <c r="BD127" s="1089"/>
      <c r="BE127" s="1090"/>
      <c r="BF127" s="1091" t="s">
        <v>497</v>
      </c>
      <c r="BG127" s="1089"/>
      <c r="BH127" s="1089"/>
      <c r="BI127" s="1089"/>
      <c r="BJ127" s="1089"/>
      <c r="BK127" s="1089"/>
      <c r="BL127" s="1090"/>
      <c r="BM127" s="1091" t="s">
        <v>498</v>
      </c>
      <c r="BN127" s="1089"/>
      <c r="BO127" s="1089"/>
      <c r="BP127" s="1089"/>
      <c r="BQ127" s="1089"/>
      <c r="BR127" s="1089"/>
      <c r="BS127" s="1090"/>
      <c r="BT127" s="1091" t="s">
        <v>499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500</v>
      </c>
      <c r="CQ127" s="1006"/>
      <c r="CR127" s="1006"/>
      <c r="CS127" s="1006"/>
      <c r="CT127" s="1006"/>
      <c r="CU127" s="1006"/>
      <c r="CV127" s="1006"/>
      <c r="CW127" s="1006"/>
      <c r="CX127" s="1006"/>
      <c r="CY127" s="1006"/>
      <c r="CZ127" s="1006"/>
      <c r="DA127" s="1006"/>
      <c r="DB127" s="1006"/>
      <c r="DC127" s="1006"/>
      <c r="DD127" s="1006"/>
      <c r="DE127" s="1006"/>
      <c r="DF127" s="1007"/>
      <c r="DG127" s="975" t="s">
        <v>452</v>
      </c>
      <c r="DH127" s="976"/>
      <c r="DI127" s="976"/>
      <c r="DJ127" s="976"/>
      <c r="DK127" s="976"/>
      <c r="DL127" s="976" t="s">
        <v>452</v>
      </c>
      <c r="DM127" s="976"/>
      <c r="DN127" s="976"/>
      <c r="DO127" s="976"/>
      <c r="DP127" s="976"/>
      <c r="DQ127" s="976" t="s">
        <v>455</v>
      </c>
      <c r="DR127" s="976"/>
      <c r="DS127" s="976"/>
      <c r="DT127" s="976"/>
      <c r="DU127" s="976"/>
      <c r="DV127" s="977" t="s">
        <v>446</v>
      </c>
      <c r="DW127" s="977"/>
      <c r="DX127" s="977"/>
      <c r="DY127" s="977"/>
      <c r="DZ127" s="978"/>
    </row>
    <row r="128" spans="1:130" s="247" customFormat="1" ht="26.25" customHeight="1" thickBot="1">
      <c r="A128" s="1099" t="s">
        <v>501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502</v>
      </c>
      <c r="X128" s="1101"/>
      <c r="Y128" s="1101"/>
      <c r="Z128" s="1102"/>
      <c r="AA128" s="1103">
        <v>201024</v>
      </c>
      <c r="AB128" s="1104"/>
      <c r="AC128" s="1104"/>
      <c r="AD128" s="1104"/>
      <c r="AE128" s="1105"/>
      <c r="AF128" s="1106">
        <v>154981</v>
      </c>
      <c r="AG128" s="1104"/>
      <c r="AH128" s="1104"/>
      <c r="AI128" s="1104"/>
      <c r="AJ128" s="1105"/>
      <c r="AK128" s="1106">
        <v>127064</v>
      </c>
      <c r="AL128" s="1104"/>
      <c r="AM128" s="1104"/>
      <c r="AN128" s="1104"/>
      <c r="AO128" s="1105"/>
      <c r="AP128" s="1107"/>
      <c r="AQ128" s="1108"/>
      <c r="AR128" s="1108"/>
      <c r="AS128" s="1108"/>
      <c r="AT128" s="1109"/>
      <c r="AU128" s="283"/>
      <c r="AV128" s="283"/>
      <c r="AW128" s="283"/>
      <c r="AX128" s="944" t="s">
        <v>503</v>
      </c>
      <c r="AY128" s="945"/>
      <c r="AZ128" s="945"/>
      <c r="BA128" s="945"/>
      <c r="BB128" s="945"/>
      <c r="BC128" s="945"/>
      <c r="BD128" s="945"/>
      <c r="BE128" s="946"/>
      <c r="BF128" s="1110" t="s">
        <v>446</v>
      </c>
      <c r="BG128" s="1111"/>
      <c r="BH128" s="1111"/>
      <c r="BI128" s="1111"/>
      <c r="BJ128" s="1111"/>
      <c r="BK128" s="1111"/>
      <c r="BL128" s="1112"/>
      <c r="BM128" s="1110">
        <v>13.64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504</v>
      </c>
      <c r="CQ128" s="1093"/>
      <c r="CR128" s="1093"/>
      <c r="CS128" s="1093"/>
      <c r="CT128" s="1093"/>
      <c r="CU128" s="1093"/>
      <c r="CV128" s="1093"/>
      <c r="CW128" s="1093"/>
      <c r="CX128" s="1093"/>
      <c r="CY128" s="1093"/>
      <c r="CZ128" s="1093"/>
      <c r="DA128" s="1093"/>
      <c r="DB128" s="1093"/>
      <c r="DC128" s="1093"/>
      <c r="DD128" s="1093"/>
      <c r="DE128" s="1093"/>
      <c r="DF128" s="1094"/>
      <c r="DG128" s="1095" t="s">
        <v>461</v>
      </c>
      <c r="DH128" s="1096"/>
      <c r="DI128" s="1096"/>
      <c r="DJ128" s="1096"/>
      <c r="DK128" s="1096"/>
      <c r="DL128" s="1096" t="s">
        <v>455</v>
      </c>
      <c r="DM128" s="1096"/>
      <c r="DN128" s="1096"/>
      <c r="DO128" s="1096"/>
      <c r="DP128" s="1096"/>
      <c r="DQ128" s="1096" t="s">
        <v>455</v>
      </c>
      <c r="DR128" s="1096"/>
      <c r="DS128" s="1096"/>
      <c r="DT128" s="1096"/>
      <c r="DU128" s="1096"/>
      <c r="DV128" s="1097" t="s">
        <v>447</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505</v>
      </c>
      <c r="X129" s="1130"/>
      <c r="Y129" s="1130"/>
      <c r="Z129" s="1131"/>
      <c r="AA129" s="1014">
        <v>8964838</v>
      </c>
      <c r="AB129" s="1015"/>
      <c r="AC129" s="1015"/>
      <c r="AD129" s="1015"/>
      <c r="AE129" s="1016"/>
      <c r="AF129" s="1017">
        <v>8747471</v>
      </c>
      <c r="AG129" s="1015"/>
      <c r="AH129" s="1015"/>
      <c r="AI129" s="1015"/>
      <c r="AJ129" s="1016"/>
      <c r="AK129" s="1017">
        <v>8431298</v>
      </c>
      <c r="AL129" s="1015"/>
      <c r="AM129" s="1015"/>
      <c r="AN129" s="1015"/>
      <c r="AO129" s="1016"/>
      <c r="AP129" s="1132"/>
      <c r="AQ129" s="1133"/>
      <c r="AR129" s="1133"/>
      <c r="AS129" s="1133"/>
      <c r="AT129" s="1134"/>
      <c r="AU129" s="285"/>
      <c r="AV129" s="285"/>
      <c r="AW129" s="285"/>
      <c r="AX129" s="1123" t="s">
        <v>506</v>
      </c>
      <c r="AY129" s="1006"/>
      <c r="AZ129" s="1006"/>
      <c r="BA129" s="1006"/>
      <c r="BB129" s="1006"/>
      <c r="BC129" s="1006"/>
      <c r="BD129" s="1006"/>
      <c r="BE129" s="1007"/>
      <c r="BF129" s="1124" t="s">
        <v>507</v>
      </c>
      <c r="BG129" s="1125"/>
      <c r="BH129" s="1125"/>
      <c r="BI129" s="1125"/>
      <c r="BJ129" s="1125"/>
      <c r="BK129" s="1125"/>
      <c r="BL129" s="1126"/>
      <c r="BM129" s="1124">
        <v>18.64</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2522940</v>
      </c>
      <c r="AB130" s="1015"/>
      <c r="AC130" s="1015"/>
      <c r="AD130" s="1015"/>
      <c r="AE130" s="1016"/>
      <c r="AF130" s="1017">
        <v>2425642</v>
      </c>
      <c r="AG130" s="1015"/>
      <c r="AH130" s="1015"/>
      <c r="AI130" s="1015"/>
      <c r="AJ130" s="1016"/>
      <c r="AK130" s="1017">
        <v>2188527</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9.1999999999999993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6441898</v>
      </c>
      <c r="AB131" s="1040"/>
      <c r="AC131" s="1040"/>
      <c r="AD131" s="1040"/>
      <c r="AE131" s="1041"/>
      <c r="AF131" s="1039">
        <v>6321829</v>
      </c>
      <c r="AG131" s="1040"/>
      <c r="AH131" s="1040"/>
      <c r="AI131" s="1040"/>
      <c r="AJ131" s="1041"/>
      <c r="AK131" s="1039">
        <v>6242771</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v>112.7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9.3291293960000008</v>
      </c>
      <c r="AB132" s="1156"/>
      <c r="AC132" s="1156"/>
      <c r="AD132" s="1156"/>
      <c r="AE132" s="1157"/>
      <c r="AF132" s="1158">
        <v>9.2375007300000007</v>
      </c>
      <c r="AG132" s="1156"/>
      <c r="AH132" s="1156"/>
      <c r="AI132" s="1156"/>
      <c r="AJ132" s="1157"/>
      <c r="AK132" s="1158">
        <v>9.0936220470000002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11.3</v>
      </c>
      <c r="AB133" s="1139"/>
      <c r="AC133" s="1139"/>
      <c r="AD133" s="1139"/>
      <c r="AE133" s="1140"/>
      <c r="AF133" s="1138">
        <v>10.1</v>
      </c>
      <c r="AG133" s="1139"/>
      <c r="AH133" s="1139"/>
      <c r="AI133" s="1139"/>
      <c r="AJ133" s="1140"/>
      <c r="AK133" s="1138">
        <v>9.1999999999999993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8mPF+pqJi+BMKehhgzXnhtI8ILpUA8/9eVCH+BFs+tZz6+ZSxOi2xeFcvgYJSR7En9w08cTVtDB+sX6AZGYT+g==" saltValue="8zoEir9qowgFKFgdUcU3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x51+FV+aQhHBWdexfuSWDvBWxiohHGd14iypXxpKOS2FjPJaQHgU5CjS0+lFKn1SzHaFr5uEBhzlqmSEAWLK9Q==" saltValue="30wf31yuKOs4bPFWrrjSh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bYn/12UQWBzv90ZgH+D/ZA8ha51LGEE6m4fhUYLx1dk06AGn/oxoTH6+XVR0+XP9CzrKHak+fpcahBDqxwxSg==" saltValue="ImYiytX++uJFEuw43EWrd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524</v>
      </c>
      <c r="AL9" s="1179"/>
      <c r="AM9" s="1179"/>
      <c r="AN9" s="1180"/>
      <c r="AO9" s="313">
        <v>2028053</v>
      </c>
      <c r="AP9" s="313">
        <v>144448</v>
      </c>
      <c r="AQ9" s="314">
        <v>92300</v>
      </c>
      <c r="AR9" s="315">
        <v>56.5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525</v>
      </c>
      <c r="AL10" s="1179"/>
      <c r="AM10" s="1179"/>
      <c r="AN10" s="1180"/>
      <c r="AO10" s="316">
        <v>214335</v>
      </c>
      <c r="AP10" s="316">
        <v>15266</v>
      </c>
      <c r="AQ10" s="317">
        <v>10627</v>
      </c>
      <c r="AR10" s="318">
        <v>43.7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526</v>
      </c>
      <c r="AL11" s="1179"/>
      <c r="AM11" s="1179"/>
      <c r="AN11" s="1180"/>
      <c r="AO11" s="316">
        <v>437809</v>
      </c>
      <c r="AP11" s="316">
        <v>31183</v>
      </c>
      <c r="AQ11" s="317">
        <v>14044</v>
      </c>
      <c r="AR11" s="318">
        <v>122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527</v>
      </c>
      <c r="AL12" s="1179"/>
      <c r="AM12" s="1179"/>
      <c r="AN12" s="1180"/>
      <c r="AO12" s="316" t="s">
        <v>528</v>
      </c>
      <c r="AP12" s="316" t="s">
        <v>528</v>
      </c>
      <c r="AQ12" s="317">
        <v>859</v>
      </c>
      <c r="AR12" s="318" t="s">
        <v>528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529</v>
      </c>
      <c r="AL13" s="1179"/>
      <c r="AM13" s="1179"/>
      <c r="AN13" s="1180"/>
      <c r="AO13" s="316" t="s">
        <v>528</v>
      </c>
      <c r="AP13" s="316" t="s">
        <v>528</v>
      </c>
      <c r="AQ13" s="317">
        <v>30</v>
      </c>
      <c r="AR13" s="318" t="s">
        <v>528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530</v>
      </c>
      <c r="AL14" s="1179"/>
      <c r="AM14" s="1179"/>
      <c r="AN14" s="1180"/>
      <c r="AO14" s="316">
        <v>70418</v>
      </c>
      <c r="AP14" s="316">
        <v>5016</v>
      </c>
      <c r="AQ14" s="317">
        <v>4161</v>
      </c>
      <c r="AR14" s="318">
        <v>20.5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531</v>
      </c>
      <c r="AL15" s="1179"/>
      <c r="AM15" s="1179"/>
      <c r="AN15" s="1180"/>
      <c r="AO15" s="316">
        <v>48012</v>
      </c>
      <c r="AP15" s="316">
        <v>3420</v>
      </c>
      <c r="AQ15" s="317">
        <v>2030</v>
      </c>
      <c r="AR15" s="318">
        <v>68.5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532</v>
      </c>
      <c r="AL16" s="1182"/>
      <c r="AM16" s="1182"/>
      <c r="AN16" s="1183"/>
      <c r="AO16" s="316">
        <v>-200340</v>
      </c>
      <c r="AP16" s="316">
        <v>-14269</v>
      </c>
      <c r="AQ16" s="317">
        <v>-8642</v>
      </c>
      <c r="AR16" s="318">
        <v>65.099999999999994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2598287</v>
      </c>
      <c r="AP17" s="316">
        <v>185063</v>
      </c>
      <c r="AQ17" s="317">
        <v>115409</v>
      </c>
      <c r="AR17" s="318">
        <v>60.4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537</v>
      </c>
      <c r="AL21" s="1174"/>
      <c r="AM21" s="1174"/>
      <c r="AN21" s="1175"/>
      <c r="AO21" s="328">
        <v>16.309999999999999</v>
      </c>
      <c r="AP21" s="329">
        <v>10.59</v>
      </c>
      <c r="AQ21" s="330">
        <v>5.72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538</v>
      </c>
      <c r="AL22" s="1174"/>
      <c r="AM22" s="1174"/>
      <c r="AN22" s="1175"/>
      <c r="AO22" s="333">
        <v>99.1</v>
      </c>
      <c r="AP22" s="334">
        <v>96.7</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542</v>
      </c>
      <c r="AL32" s="1190"/>
      <c r="AM32" s="1190"/>
      <c r="AN32" s="1191"/>
      <c r="AO32" s="343">
        <v>2321557</v>
      </c>
      <c r="AP32" s="343">
        <v>165353</v>
      </c>
      <c r="AQ32" s="344">
        <v>54047</v>
      </c>
      <c r="AR32" s="345">
        <v>205.9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543</v>
      </c>
      <c r="AL33" s="1190"/>
      <c r="AM33" s="1190"/>
      <c r="AN33" s="1191"/>
      <c r="AO33" s="343" t="s">
        <v>528</v>
      </c>
      <c r="AP33" s="343" t="s">
        <v>528</v>
      </c>
      <c r="AQ33" s="344" t="s">
        <v>528</v>
      </c>
      <c r="AR33" s="345" t="s">
        <v>528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544</v>
      </c>
      <c r="AL34" s="1190"/>
      <c r="AM34" s="1190"/>
      <c r="AN34" s="1191"/>
      <c r="AO34" s="343" t="s">
        <v>528</v>
      </c>
      <c r="AP34" s="343" t="s">
        <v>528</v>
      </c>
      <c r="AQ34" s="344" t="s">
        <v>528</v>
      </c>
      <c r="AR34" s="345" t="s">
        <v>528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545</v>
      </c>
      <c r="AL35" s="1190"/>
      <c r="AM35" s="1190"/>
      <c r="AN35" s="1191"/>
      <c r="AO35" s="343">
        <v>479732</v>
      </c>
      <c r="AP35" s="343">
        <v>34169</v>
      </c>
      <c r="AQ35" s="344">
        <v>14654</v>
      </c>
      <c r="AR35" s="345">
        <v>133.19999999999999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546</v>
      </c>
      <c r="AL36" s="1190"/>
      <c r="AM36" s="1190"/>
      <c r="AN36" s="1191"/>
      <c r="AO36" s="343">
        <v>79312</v>
      </c>
      <c r="AP36" s="343">
        <v>5649</v>
      </c>
      <c r="AQ36" s="344">
        <v>3772</v>
      </c>
      <c r="AR36" s="345">
        <v>49.8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547</v>
      </c>
      <c r="AL37" s="1190"/>
      <c r="AM37" s="1190"/>
      <c r="AN37" s="1191"/>
      <c r="AO37" s="343">
        <v>2684</v>
      </c>
      <c r="AP37" s="343">
        <v>191</v>
      </c>
      <c r="AQ37" s="344">
        <v>740</v>
      </c>
      <c r="AR37" s="345">
        <v>-74.2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6" t="s">
        <v>528</v>
      </c>
      <c r="AP38" s="346" t="s">
        <v>528</v>
      </c>
      <c r="AQ38" s="347">
        <v>12</v>
      </c>
      <c r="AR38" s="335" t="s">
        <v>528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3">
        <v>-127064</v>
      </c>
      <c r="AP39" s="343">
        <v>-9050</v>
      </c>
      <c r="AQ39" s="344">
        <v>-2627</v>
      </c>
      <c r="AR39" s="345">
        <v>244.5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550</v>
      </c>
      <c r="AL40" s="1190"/>
      <c r="AM40" s="1190"/>
      <c r="AN40" s="1191"/>
      <c r="AO40" s="343">
        <v>-2188527</v>
      </c>
      <c r="AP40" s="343">
        <v>-155878</v>
      </c>
      <c r="AQ40" s="344">
        <v>-48398</v>
      </c>
      <c r="AR40" s="345">
        <v>222.1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567694</v>
      </c>
      <c r="AP41" s="343">
        <v>40434</v>
      </c>
      <c r="AQ41" s="344">
        <v>22201</v>
      </c>
      <c r="AR41" s="345">
        <v>82.1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519</v>
      </c>
      <c r="AN49" s="1186" t="s">
        <v>554</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1964058</v>
      </c>
      <c r="AN51" s="365">
        <v>132778</v>
      </c>
      <c r="AO51" s="366">
        <v>-17.8</v>
      </c>
      <c r="AP51" s="367">
        <v>75972</v>
      </c>
      <c r="AQ51" s="368">
        <v>-10.8</v>
      </c>
      <c r="AR51" s="369">
        <v>-7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783074</v>
      </c>
      <c r="AN52" s="373">
        <v>52939</v>
      </c>
      <c r="AO52" s="374">
        <v>-40.5</v>
      </c>
      <c r="AP52" s="375">
        <v>40712</v>
      </c>
      <c r="AQ52" s="376">
        <v>4.8</v>
      </c>
      <c r="AR52" s="377">
        <v>-45.3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2335652</v>
      </c>
      <c r="AN53" s="365">
        <v>158953</v>
      </c>
      <c r="AO53" s="366">
        <v>19.7</v>
      </c>
      <c r="AP53" s="367">
        <v>79466</v>
      </c>
      <c r="AQ53" s="368">
        <v>4.5999999999999996</v>
      </c>
      <c r="AR53" s="369">
        <v>15.1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1404561</v>
      </c>
      <c r="AN54" s="373">
        <v>95587</v>
      </c>
      <c r="AO54" s="374">
        <v>80.599999999999994</v>
      </c>
      <c r="AP54" s="375">
        <v>44645</v>
      </c>
      <c r="AQ54" s="376">
        <v>9.6999999999999993</v>
      </c>
      <c r="AR54" s="377">
        <v>70.900000000000006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3825047</v>
      </c>
      <c r="AN55" s="365">
        <v>263724</v>
      </c>
      <c r="AO55" s="366">
        <v>65.900000000000006</v>
      </c>
      <c r="AP55" s="367">
        <v>90072</v>
      </c>
      <c r="AQ55" s="368">
        <v>13.3</v>
      </c>
      <c r="AR55" s="369">
        <v>52.6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2286633</v>
      </c>
      <c r="AN56" s="373">
        <v>157655</v>
      </c>
      <c r="AO56" s="374">
        <v>64.900000000000006</v>
      </c>
      <c r="AP56" s="375">
        <v>46083</v>
      </c>
      <c r="AQ56" s="376">
        <v>3.2</v>
      </c>
      <c r="AR56" s="377">
        <v>61.7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3239001</v>
      </c>
      <c r="AN57" s="365">
        <v>226393</v>
      </c>
      <c r="AO57" s="366">
        <v>-14.2</v>
      </c>
      <c r="AP57" s="367">
        <v>88328</v>
      </c>
      <c r="AQ57" s="368">
        <v>-1.9</v>
      </c>
      <c r="AR57" s="369">
        <v>-12.3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2135241</v>
      </c>
      <c r="AN58" s="373">
        <v>149244</v>
      </c>
      <c r="AO58" s="374">
        <v>-5.3</v>
      </c>
      <c r="AP58" s="375">
        <v>49013</v>
      </c>
      <c r="AQ58" s="376">
        <v>6.4</v>
      </c>
      <c r="AR58" s="377">
        <v>-11.7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5108101</v>
      </c>
      <c r="AN59" s="365">
        <v>363825</v>
      </c>
      <c r="AO59" s="366">
        <v>60.7</v>
      </c>
      <c r="AP59" s="367">
        <v>103390</v>
      </c>
      <c r="AQ59" s="368">
        <v>17.100000000000001</v>
      </c>
      <c r="AR59" s="369">
        <v>43.6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3322581</v>
      </c>
      <c r="AN60" s="373">
        <v>236651</v>
      </c>
      <c r="AO60" s="374">
        <v>58.6</v>
      </c>
      <c r="AP60" s="375">
        <v>51269</v>
      </c>
      <c r="AQ60" s="376">
        <v>4.5999999999999996</v>
      </c>
      <c r="AR60" s="377">
        <v>54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3294372</v>
      </c>
      <c r="AN61" s="380">
        <v>229135</v>
      </c>
      <c r="AO61" s="381">
        <v>22.9</v>
      </c>
      <c r="AP61" s="382">
        <v>87446</v>
      </c>
      <c r="AQ61" s="383">
        <v>4.5</v>
      </c>
      <c r="AR61" s="369">
        <v>18.399999999999999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1986418</v>
      </c>
      <c r="AN62" s="373">
        <v>138415</v>
      </c>
      <c r="AO62" s="374">
        <v>31.7</v>
      </c>
      <c r="AP62" s="375">
        <v>46344</v>
      </c>
      <c r="AQ62" s="376">
        <v>5.7</v>
      </c>
      <c r="AR62" s="377">
        <v>26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pHHnoeWFADGHlgv+H2+SwIUoqba1Np+thzEvIOJT2J6M6kq0gdbbMaAAVfLfXCg4rGfpxOeOunPRxz9LehbTg==" saltValue="Ds6k/T2XyuMvXGoD8cC8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2Sd0mnYTvqW0NHSjCckQTlm3FMZHc6Z+PSVWK9Ed+YJKfUZ+fnlXe16S/EtwPrcdYTH3+1KdyLzss66DaAd/0A==" saltValue="kY5iruPYr6GGpP3Q8GSc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EgKPL2LwE/9eutKtfxRQKU7OMd44FJtYm7nL0EF1GU0Yafn+C7RY9sEU3EnAh+iFlg7csKraXE5DZ/CpYA15Dg==" saltValue="FqoOfLb26I4+56JiJNmN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98" t="s">
        <v>3</v>
      </c>
      <c r="D47" s="1198"/>
      <c r="E47" s="1199"/>
      <c r="F47" s="11">
        <v>15.21</v>
      </c>
      <c r="G47" s="12">
        <v>15.55</v>
      </c>
      <c r="H47" s="12">
        <v>15.33</v>
      </c>
      <c r="I47" s="12">
        <v>16.510000000000002</v>
      </c>
      <c r="J47" s="13">
        <v>15.89</v>
      </c>
    </row>
    <row r="48" spans="2:10" ht="57.75" customHeight="1">
      <c r="B48" s="14"/>
      <c r="C48" s="1200" t="s">
        <v>4</v>
      </c>
      <c r="D48" s="1200"/>
      <c r="E48" s="1201"/>
      <c r="F48" s="15">
        <v>1.95</v>
      </c>
      <c r="G48" s="16">
        <v>2.77</v>
      </c>
      <c r="H48" s="16">
        <v>1.5</v>
      </c>
      <c r="I48" s="16">
        <v>2.09</v>
      </c>
      <c r="J48" s="17">
        <v>2.5099999999999998</v>
      </c>
    </row>
    <row r="49" spans="2:10" ht="57.75" customHeight="1" thickBot="1">
      <c r="B49" s="18"/>
      <c r="C49" s="1202" t="s">
        <v>5</v>
      </c>
      <c r="D49" s="1202"/>
      <c r="E49" s="1203"/>
      <c r="F49" s="19">
        <v>0.08</v>
      </c>
      <c r="G49" s="20">
        <v>0.78</v>
      </c>
      <c r="H49" s="20" t="s">
        <v>575</v>
      </c>
      <c r="I49" s="20">
        <v>0.55000000000000004</v>
      </c>
      <c r="J49" s="21" t="s">
        <v>576</v>
      </c>
    </row>
    <row r="50" spans="2:10" ht="13.5" customHeight="1"/>
  </sheetData>
  <sheetProtection algorithmName="SHA-512" hashValue="cFno03E5E1rvRwWbZiUxM/i+40kGE0szq6UL1CQ1X4H+kvBnWLBaDEteYAt6emk3IYhrONSpF0RJVYEhDaymVw==" saltValue="G6pVByiCSBhnGflRgpJOD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