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nns-sv\財政課\●各種調査報告\010 財政状況調査資料集の作成・ストック情報の調査\210910（1022金〆）令和元年度財政状況資料集の作成について（２回目）\提出・HP掲載\"/>
    </mc:Choice>
  </mc:AlternateContent>
  <xr:revisionPtr revIDLastSave="0" documentId="13_ncr:1_{77D98F0E-40C5-4F01-85E0-DB13E77A98C3}" xr6:coauthVersionLast="47" xr6:coauthVersionMax="47" xr10:uidLastSave="{00000000-0000-0000-0000-000000000000}"/>
  <bookViews>
    <workbookView xWindow="28680" yWindow="-120" windowWidth="29040" windowHeight="15990" tabRatio="839"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 r="BW34" i="10" s="1"/>
  <c r="BW35" i="10" s="1"/>
  <c r="BW36" i="10" s="1"/>
  <c r="BW37" i="10" s="1"/>
  <c r="BW38" i="10" s="1"/>
  <c r="BW39" i="10" s="1"/>
  <c r="BW40" i="10" s="1"/>
  <c r="BW41" i="10" s="1"/>
</calcChain>
</file>

<file path=xl/sharedStrings.xml><?xml version="1.0" encoding="utf-8"?>
<sst xmlns="http://schemas.openxmlformats.org/spreadsheetml/2006/main" count="1144" uniqueCount="608">
  <si>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</si>
  <si>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</si>
  <si>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</si>
  <si>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</si>
  <si>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</si>
  <si>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</si>
  <si>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</si>
  <si>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</si>
  <si>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</si>
  <si>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</si>
  <si>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</si>
  <si>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</si>
  <si>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</si>
  <si>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</si>
  <si>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</si>
  <si>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</si>
  <si>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</si>
  <si>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</si>
  <si>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</si>
  <si>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</si>
  <si>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</si>
  <si>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</si>
  <si>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</si>
  <si>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</si>
  <si>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</si>
  <si>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</si>
  <si>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</si>
  <si>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</si>
  <si>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</si>
  <si>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</si>
  <si>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</si>
  <si>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</si>
  <si>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</si>
  <si>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</si>
  <si>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</si>
  <si>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</si>
  <si>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</si>
  <si>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</si>
  <si>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</si>
  <si>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</si>
  <si>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</si>
  <si>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</si>
  <si>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</si>
  <si>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</si>
  <si>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</si>
  <si>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</si>
  <si>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</si>
  <si>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</si>
  <si>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</si>
  <si>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</si>
  <si>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</si>
  <si>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</si>
  <si>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</si>
  <si>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</si>
  <si>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</si>
  <si>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</si>
  <si>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</si>
  <si>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</si>
  <si>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</si>
  <si>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</si>
  <si>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</si>
  <si>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</si>
  <si>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</si>
  <si>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</si>
  <si>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</si>
  <si>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</si>
  <si>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</si>
  <si>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</si>
  <si>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</si>
  <si>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</si>
  <si>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</si>
  <si>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</si>
  <si>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</si>
  <si>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</si>
  <si>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</si>
  <si>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</si>
  <si>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</si>
  <si>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</si>
  <si>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</si>
  <si>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</si>
  <si>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</si>
  <si>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</si>
  <si>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</si>
  <si>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</si>
  <si>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</si>
  <si>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</si>
  <si>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</si>
  <si>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</si>
  <si>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</si>
  <si>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</si>
  <si>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</si>
  <si>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</si>
  <si>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</si>
  <si>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</si>
  <si>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</si>
  <si>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</si>
  <si>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</si>
  <si>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</si>
  <si>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西ノ島町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</si>
  <si>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</si>
  <si>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</si>
  <si>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</si>
  <si>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</si>
  <si>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</si>
  <si>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</si>
  <si>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</si>
  <si>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</si>
  <si>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</si>
  <si>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</si>
  <si>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</si>
  <si>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</si>
  <si>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</si>
  <si>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</si>
  <si>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</si>
  <si>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</si>
  <si>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</si>
  <si>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</si>
  <si>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</si>
  <si>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</si>
  <si>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</si>
  <si>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</si>
  <si>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</si>
  <si>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</si>
  <si>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</si>
  <si>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</si>
  <si>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</si>
  <si>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</si>
  <si>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</si>
  <si>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</si>
  <si>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</si>
  <si>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</si>
  <si>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</si>
  <si>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</si>
  <si>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</si>
  <si>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</si>
  <si>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</si>
  <si>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</si>
  <si>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</si>
  <si>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</si>
  <si>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</si>
  <si>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</si>
  <si>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</si>
  <si>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</si>
  <si>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</si>
  <si>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</si>
  <si>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</si>
  <si>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</si>
  <si>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</si>
  <si>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</si>
  <si>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</si>
  <si>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</si>
  <si>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</si>
  <si>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</si>
  <si>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</si>
  <si>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</si>
  <si>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</si>
  <si>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</si>
  <si>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</si>
  <si>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</si>
  <si>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</si>
  <si>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</si>
  <si>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</si>
  <si>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</si>
  <si>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</si>
  <si>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</si>
  <si>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</si>
  <si>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</si>
  <si>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</si>
  <si>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</si>
  <si>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</si>
  <si>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</si>
  <si>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</si>
  <si>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</si>
  <si>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</si>
  <si>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</si>
  <si>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</si>
  <si>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</si>
  <si>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</si>
  <si>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</si>
  <si>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</si>
  <si>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</si>
  <si>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</si>
  <si>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</si>
  <si>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</si>
  <si>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</si>
  <si>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</si>
  <si>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</si>
  <si>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</si>
  <si>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</si>
  <si>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</si>
  <si>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</si>
  <si>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</si>
  <si>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</si>
  <si>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</si>
  <si>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</si>
  <si>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</si>
  <si>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</si>
  <si>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</si>
  <si>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</si>
  <si>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</si>
  <si>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</si>
  <si>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</si>
  <si>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</si>
  <si>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</si>
  <si>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</si>
  <si>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</si>
  <si>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</si>
  <si>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</si>
  <si>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</si>
  <si>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</si>
  <si>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島根県西ノ島町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</si>
  <si>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</si>
  <si>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</si>
  <si>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</si>
  <si>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</si>
  <si>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</si>
  <si>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</si>
  <si>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</si>
  <si>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</si>
  <si>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</si>
  <si>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</si>
  <si>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</si>
  <si>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</si>
  <si>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</si>
  <si>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</si>
  <si>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</si>
  <si>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</si>
  <si>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</si>
  <si>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</si>
  <si>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</si>
  <si>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</si>
  <si>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</si>
  <si>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</si>
  <si>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</si>
  <si>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</si>
  <si>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</si>
  <si>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</si>
  <si>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</si>
  <si>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</si>
  <si>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</si>
  <si>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</si>
  <si>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</si>
  <si>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</si>
  <si>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</si>
  <si>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</si>
  <si>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</si>
  <si>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</si>
  <si>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</si>
  <si>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</si>
  <si>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</si>
  <si>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</si>
  <si>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</si>
  <si>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</si>
  <si>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</si>
  <si>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</si>
  <si>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</si>
  <si>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</si>
  <si>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</si>
  <si>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</si>
  <si>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</si>
  <si>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</si>
  <si>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</si>
  <si>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</si>
  <si>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</si>
  <si>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</si>
  <si>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</si>
  <si>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</si>
  <si>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</si>
  <si>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</si>
  <si>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</si>
  <si>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</si>
  <si>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</si>
  <si>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</si>
  <si>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</si>
  <si>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</si>
  <si>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</si>
  <si>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</si>
  <si>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</si>
  <si>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</si>
  <si>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</si>
  <si>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</si>
  <si>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</si>
  <si>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</si>
  <si>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</si>
  <si>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</si>
  <si>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</si>
  <si>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</si>
  <si>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</si>
  <si>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</si>
  <si>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</si>
  <si>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</si>
  <si>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</si>
  <si>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</si>
  <si>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</si>
  <si>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</si>
  <si>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</si>
  <si>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</si>
  <si>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</si>
  <si>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</si>
  <si>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</si>
  <si>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</si>
  <si>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</si>
  <si>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</si>
  <si>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</si>
  <si>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</si>
  <si>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</si>
  <si>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</si>
  <si>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</si>
  <si>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</si>
  <si>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</si>
  <si>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</si>
  <si>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</si>
  <si>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</si>
  <si>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</si>
  <si>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</si>
  <si>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</si>
  <si>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</si>
  <si>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</si>
  <si>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</si>
  <si>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</si>
  <si>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</si>
  <si>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</si>
  <si>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</si>
  <si>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</si>
  <si>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</si>
  <si>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</si>
  <si>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</si>
  <si>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</si>
  <si>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</si>
  <si>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</si>
  <si>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</si>
  <si>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</si>
  <si>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</si>
  <si>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</si>
  <si>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</si>
  <si>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</si>
  <si>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</si>
  <si>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</si>
  <si>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</si>
  <si>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</si>
  <si>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</si>
  <si>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</si>
  <si>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</si>
  <si>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</si>
  <si>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</si>
  <si>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</si>
  <si>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</si>
  <si>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</si>
  <si>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</si>
  <si>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</si>
  <si>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</si>
  <si>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</si>
  <si>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</si>
  <si>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</si>
  <si>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</si>
  <si>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</si>
  <si>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</si>
  <si>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</si>
  <si>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</si>
  <si>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</si>
  <si>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</si>
  <si>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</si>
  <si>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</si>
  <si>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</si>
  <si>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島根県西ノ島町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</si>
  <si>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</si>
  <si>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</si>
  <si>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</si>
  <si>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</si>
  <si>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</si>
  <si>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</si>
  <si>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</si>
  <si>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</si>
  <si>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</si>
  <si>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</si>
  <si>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</si>
  <si>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</si>
  <si>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</si>
  <si>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</si>
  <si>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</si>
  <si>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</si>
  <si>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</si>
  <si>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</si>
  <si>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</si>
  <si>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</si>
  <si>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特別会計へき地三度出張診療所</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</si>
  <si>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</si>
  <si>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</si>
  <si>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</si>
  <si>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</si>
  <si>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</si>
  <si>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</si>
  <si>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</si>
  <si>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</si>
  <si>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</si>
  <si>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</si>
  <si>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</si>
  <si>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</si>
  <si>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</si>
  <si>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</si>
  <si>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</si>
  <si>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特別会計後期高齢者医療保険事業</t>
    <phoneticPr fontId="5"/>
  </si>
  <si>
    <t>特別会計浦郷診療所</t>
    <phoneticPr fontId="5"/>
  </si>
  <si>
    <t>特別会計簡易水道事業</t>
    <phoneticPr fontId="5"/>
  </si>
  <si>
    <t>法非適用企業</t>
    <phoneticPr fontId="5"/>
  </si>
  <si>
    <t>特別会計下水道事業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</si>
  <si>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</si>
  <si>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</si>
  <si>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</si>
  <si>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</si>
  <si>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</si>
  <si>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</si>
  <si>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</si>
  <si>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</si>
  <si>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</si>
  <si>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</si>
  <si>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</si>
  <si>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</si>
  <si>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</si>
  <si>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</si>
  <si>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</si>
  <si>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</si>
  <si>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</si>
  <si>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</si>
  <si>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</si>
  <si>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</si>
  <si>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</si>
  <si>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</si>
  <si>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</si>
  <si>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</si>
  <si>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</si>
  <si>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</si>
  <si>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</si>
  <si>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</si>
  <si>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</si>
  <si>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</si>
  <si>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</si>
  <si>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</si>
  <si>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</si>
  <si>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</si>
  <si>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</si>
  <si>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</si>
  <si>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</si>
  <si>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</si>
  <si>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</si>
  <si>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</si>
  <si>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</si>
  <si>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</si>
  <si>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</si>
  <si>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</si>
  <si>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</si>
  <si>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</si>
  <si>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</si>
  <si>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</si>
  <si>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</si>
  <si>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</si>
  <si>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</si>
  <si>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</si>
  <si>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</si>
  <si>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</si>
  <si>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</si>
  <si>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</si>
  <si>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</si>
  <si>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</si>
  <si>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</si>
  <si>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</si>
  <si>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</si>
  <si>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</si>
  <si>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</si>
  <si>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</si>
  <si>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</si>
  <si>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</si>
  <si>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</si>
  <si>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</si>
  <si>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</si>
  <si>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</si>
  <si>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特別会計簡易水道事業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</si>
  <si>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</si>
  <si>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特別会計浦郷診療所</t>
    <phoneticPr fontId="5"/>
  </si>
  <si>
    <t>(Ｆ)</t>
    <phoneticPr fontId="5"/>
  </si>
  <si>
    <t>特別会計後期高齢者医療保険事業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</si>
  <si>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</si>
  <si>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</si>
  <si>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</si>
  <si>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</si>
  <si>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</si>
  <si>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</si>
  <si>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</si>
  <si>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</si>
  <si>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</si>
  <si>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</si>
  <si>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</si>
  <si>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</si>
  <si>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</si>
  <si>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</si>
  <si>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</si>
  <si>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</si>
  <si>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</si>
  <si>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</si>
  <si>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</si>
  <si>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</si>
  <si>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</si>
  <si>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</si>
  <si>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</si>
  <si>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</si>
  <si>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</si>
  <si>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</si>
  <si>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</si>
  <si>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</si>
  <si>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</si>
  <si>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</si>
  <si>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</si>
  <si>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</si>
  <si>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</si>
  <si>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</si>
  <si>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</si>
  <si>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</si>
  <si>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</si>
  <si>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</si>
  <si>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</si>
  <si>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</si>
  <si>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</si>
  <si>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</si>
  <si>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</si>
  <si>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</si>
  <si>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</si>
  <si>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</si>
  <si>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</si>
  <si>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</si>
  <si>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</si>
  <si>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</si>
  <si>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</si>
  <si>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</si>
  <si>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</si>
  <si>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</si>
  <si>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</si>
  <si>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</si>
  <si>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</si>
  <si>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</si>
  <si>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</si>
  <si>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</si>
  <si>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</si>
  <si>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</si>
  <si>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</si>
  <si>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</si>
  <si>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</si>
  <si>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</si>
  <si>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</si>
  <si>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</si>
  <si>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</si>
  <si>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</si>
  <si>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</si>
  <si>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</si>
  <si>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</si>
  <si>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</si>
  <si>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</si>
  <si>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</si>
  <si>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</si>
  <si>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</si>
  <si>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</si>
  <si>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</si>
  <si>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</si>
  <si>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</si>
  <si>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</si>
  <si>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</si>
  <si>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2.10</t>
  </si>
  <si>
    <t>▲ 1.09</t>
  </si>
  <si>
    <t>一般会計</t>
  </si>
  <si>
    <t>特別会計下水道事業</t>
  </si>
  <si>
    <t>特別会計国民健康保険事業</t>
  </si>
  <si>
    <t>特別会計簡易水道事業</t>
  </si>
  <si>
    <t>特別会計へき地三度出張診療所</t>
  </si>
  <si>
    <t>特別会計浦郷診療所</t>
  </si>
  <si>
    <t>特別会計後期高齢者医療保険事業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</si>
  <si>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</si>
  <si>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</si>
  <si>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</si>
  <si>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</si>
  <si>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</si>
  <si>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</si>
  <si>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</si>
  <si>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</si>
  <si>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</si>
  <si>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隠岐広域連合（普通会計）</t>
    <rPh sb="0" eb="2">
      <t>オキ</t>
    </rPh>
    <rPh sb="2" eb="4">
      <t>コウイキ</t>
    </rPh>
    <rPh sb="4" eb="6">
      <t>レンゴウ</t>
    </rPh>
    <rPh sb="7" eb="9">
      <t>フツウ</t>
    </rPh>
    <rPh sb="9" eb="11">
      <t>カイケイ</t>
    </rPh>
    <phoneticPr fontId="2"/>
  </si>
  <si>
    <t>隠岐広域連合（介護会計）</t>
    <rPh sb="0" eb="2">
      <t>オキ</t>
    </rPh>
    <rPh sb="2" eb="4">
      <t>コウイキ</t>
    </rPh>
    <rPh sb="4" eb="6">
      <t>レンゴウ</t>
    </rPh>
    <rPh sb="7" eb="9">
      <t>カイゴ</t>
    </rPh>
    <rPh sb="9" eb="11">
      <t>カイケイ</t>
    </rPh>
    <phoneticPr fontId="2"/>
  </si>
  <si>
    <t>隠岐広域連合（隠岐病院会計）</t>
    <rPh sb="0" eb="2">
      <t>オキ</t>
    </rPh>
    <rPh sb="2" eb="4">
      <t>コウイキ</t>
    </rPh>
    <rPh sb="4" eb="6">
      <t>レンゴウ</t>
    </rPh>
    <rPh sb="7" eb="9">
      <t>オキ</t>
    </rPh>
    <rPh sb="9" eb="11">
      <t>ビョウイン</t>
    </rPh>
    <rPh sb="11" eb="13">
      <t>カイケイ</t>
    </rPh>
    <phoneticPr fontId="2"/>
  </si>
  <si>
    <t>隠岐広域連合（隠岐島前病院会計）</t>
    <rPh sb="0" eb="2">
      <t>オキ</t>
    </rPh>
    <rPh sb="2" eb="4">
      <t>コウイキ</t>
    </rPh>
    <rPh sb="4" eb="6">
      <t>レンゴウ</t>
    </rPh>
    <rPh sb="7" eb="9">
      <t>オキ</t>
    </rPh>
    <rPh sb="9" eb="11">
      <t>ドウゼン</t>
    </rPh>
    <rPh sb="11" eb="13">
      <t>ビョウイン</t>
    </rPh>
    <rPh sb="13" eb="15">
      <t>カイケイ</t>
    </rPh>
    <phoneticPr fontId="2"/>
  </si>
  <si>
    <t>島前町村組合</t>
    <rPh sb="0" eb="2">
      <t>ドウゼン</t>
    </rPh>
    <rPh sb="2" eb="4">
      <t>チョウソン</t>
    </rPh>
    <rPh sb="4" eb="6">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</si>
  <si>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</si>
  <si>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</si>
  <si>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2"/>
  </si>
  <si>
    <t>庁舎建設基金</t>
    <rPh sb="0" eb="2">
      <t>チョウシャ</t>
    </rPh>
    <rPh sb="2" eb="4">
      <t>ケンセツ</t>
    </rPh>
    <rPh sb="4" eb="6">
      <t>キキン</t>
    </rPh>
    <phoneticPr fontId="11"/>
  </si>
  <si>
    <t>ふるさと西ノ島基金わがとこ</t>
    <rPh sb="4" eb="5">
      <t>ニシ</t>
    </rPh>
    <rPh sb="6" eb="7">
      <t>シマ</t>
    </rPh>
    <rPh sb="7" eb="9">
      <t>キキン</t>
    </rPh>
    <phoneticPr fontId="11"/>
  </si>
  <si>
    <t>家畜市場整備基金</t>
    <rPh sb="0" eb="2">
      <t>カチク</t>
    </rPh>
    <rPh sb="2" eb="4">
      <t>シジョウ</t>
    </rPh>
    <rPh sb="4" eb="6">
      <t>セイビ</t>
    </rPh>
    <rPh sb="6" eb="8">
      <t>キキン</t>
    </rPh>
    <phoneticPr fontId="2"/>
  </si>
  <si>
    <t>ジオパーク拠点施設整備基金</t>
    <rPh sb="5" eb="7">
      <t>キョテン</t>
    </rPh>
    <rPh sb="7" eb="9">
      <t>シセツ</t>
    </rPh>
    <rPh sb="9" eb="11">
      <t>セイビ</t>
    </rPh>
    <rPh sb="11" eb="13">
      <t>キキン</t>
    </rPh>
    <phoneticPr fontId="11"/>
  </si>
  <si>
    <t>隠岐島前病院整備基金</t>
    <rPh sb="0" eb="2">
      <t>オキ</t>
    </rPh>
    <rPh sb="2" eb="4">
      <t>ドウゼン</t>
    </rPh>
    <rPh sb="4" eb="6">
      <t>ビョウイン</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</si>
  <si>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</si>
  <si>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</si>
  <si>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</si>
  <si>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</si>
  <si>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</si>
  <si>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</si>
  <si>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</si>
  <si>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</si>
  <si>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</si>
  <si>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</si>
  <si>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他団体と比較し有形固定資産減価償却率がやや低い状況にあり、将来負担比率は皆増となっています。
　平成29年度まで積極的に施設整備・更新を行ったことにより、有形固定資産減価償却率は改善しましたが、それに伴う地方債の借入を行ったため将来負担比率は増加していました。
　平成30年度決算と令和元年度決算を比較すると、上記とは逆に有形固定資産減価償却率は悪化し、地方債の償還により将来負担比率は改善しました。
　新庁舎の竣工に伴い、令和2年度以降の有形固定資産減価償却率は大きく改善し、将来負担比率は悪化するものと考えられます。</t>
    <rPh sb="142" eb="144">
      <t>レイワ</t>
    </rPh>
    <rPh sb="144" eb="145">
      <t>ガン</t>
    </rPh>
    <rPh sb="156" eb="158">
      <t>ジョウキ</t>
    </rPh>
    <rPh sb="160" eb="161">
      <t>ギャク</t>
    </rPh>
    <rPh sb="203" eb="204">
      <t>シン</t>
    </rPh>
    <rPh sb="204" eb="206">
      <t>チョウシャ</t>
    </rPh>
    <rPh sb="207" eb="209">
      <t>シュンコウ</t>
    </rPh>
    <rPh sb="210" eb="211">
      <t>トモナ</t>
    </rPh>
    <rPh sb="213" eb="215">
      <t>レイワ</t>
    </rPh>
    <rPh sb="216" eb="218">
      <t>ネンド</t>
    </rPh>
    <rPh sb="218" eb="220">
      <t>イコウ</t>
    </rPh>
    <phoneticPr fontId="5"/>
  </si>
  <si>
    <t>　将来負担比率、実質公債費比率ともに類似団体と比較して高い水準にあります。近年の積極的な財政運営により普通建設事業が増加し、それに伴う地方債借入が多くなったため将来負担比率は増加に転じていましたが、平成30年度からは改善傾向にあり、令和元年度は前年度比で3.5％改善しました。一方、実質公債費比率は地方債の償還額が増えたため1.3％悪化していますが、悪化を抑制するために積極的な繰上償還を行っています。</t>
    <rPh sb="108" eb="110">
      <t>カイゼン</t>
    </rPh>
    <rPh sb="110" eb="112">
      <t>ケイコウ</t>
    </rPh>
    <rPh sb="116" eb="118">
      <t>レイワ</t>
    </rPh>
    <rPh sb="118" eb="121">
      <t>ガンネンド</t>
    </rPh>
    <rPh sb="175" eb="177">
      <t>アッカ</t>
    </rPh>
    <rPh sb="178" eb="180">
      <t>ヨクセイ</t>
    </rPh>
    <rPh sb="185" eb="187">
      <t>セッキョク</t>
    </rPh>
    <rPh sb="187" eb="188">
      <t>テキ</t>
    </rPh>
    <rPh sb="189" eb="193">
      <t>クリアゲショウカン</t>
    </rPh>
    <rPh sb="194" eb="19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</si>
</sst>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0"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963FD0E-1971-424E-ABAF-0B68F2667BF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20DD-4771-BDE7-4ABFEF37FA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1108701</c:v>
                </c:pt>
                <c:pt idx="1">
                  <c:v>406918</c:v>
                </c:pt>
                <c:pt idx="2">
                  <c:v>1018049</c:v>
                </c:pt>
                <c:pt idx="3">
                  <c:v>535075</c:v>
                </c:pt>
                <c:pt idx="4">
                  <c:v>484665</c:v>
                </c:pt>
              </c:numCache>
            </c:numRef>
          </c:val>
          <c:smooth val="0"/>
          <c:extLst>
            <c:ext xmlns:c16="http://schemas.microsoft.com/office/drawing/2014/chart" uri="{C3380CC4-5D6E-409C-BE32-E72D297353CC}">
              <c16:uniqueId val="{00000001-20DD-4771-BDE7-4ABFEF37FA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1.95</c:v>
                </c:pt>
                <c:pt idx="1">
                  <c:v>2.76</c:v>
                </c:pt>
                <c:pt idx="2">
                  <c:v>1.97</c:v>
                </c:pt>
                <c:pt idx="3">
                  <c:v>2.83</c:v>
                </c:pt>
                <c:pt idx="4">
                  <c:v>1.02</c:v>
                </c:pt>
              </c:numCache>
            </c:numRef>
          </c:val>
          <c:extLst>
            <c:ext xmlns:c16="http://schemas.microsoft.com/office/drawing/2014/chart" uri="{C3380CC4-5D6E-409C-BE32-E72D297353CC}">
              <c16:uniqueId val="{00000000-C487-4966-9E03-EA9D9A5605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40.67</c:v>
                </c:pt>
                <c:pt idx="1">
                  <c:v>39.799999999999997</c:v>
                </c:pt>
                <c:pt idx="2">
                  <c:v>35.68</c:v>
                </c:pt>
                <c:pt idx="3">
                  <c:v>34.96</c:v>
                </c:pt>
                <c:pt idx="4">
                  <c:v>33.97</c:v>
                </c:pt>
              </c:numCache>
            </c:numRef>
          </c:val>
          <c:extLst>
            <c:ext xmlns:c16="http://schemas.microsoft.com/office/drawing/2014/chart" uri="{C3380CC4-5D6E-409C-BE32-E72D297353CC}">
              <c16:uniqueId val="{00000001-C487-4966-9E03-EA9D9A5605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c:v>
                </c:pt>
                <c:pt idx="1">
                  <c:v>1.06</c:v>
                </c:pt>
                <c:pt idx="2">
                  <c:v>-1.0900000000000001</c:v>
                </c:pt>
                <c:pt idx="3">
                  <c:v>2.99</c:v>
                </c:pt>
                <c:pt idx="4">
                  <c:v>19.600000000000001</c:v>
                </c:pt>
              </c:numCache>
            </c:numRef>
          </c:val>
          <c:smooth val="0"/>
          <c:extLst>
            <c:ext xmlns:c16="http://schemas.microsoft.com/office/drawing/2014/chart" uri="{C3380CC4-5D6E-409C-BE32-E72D297353CC}">
              <c16:uniqueId val="{00000002-C487-4966-9E03-EA9D9A5605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F62-4998-BFCC-7B4DD11D12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62-4998-BFCC-7B4DD11D12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F62-4998-BFCC-7B4DD11D1237}"/>
            </c:ext>
          </c:extLst>
        </c:ser>
        <c:ser>
          <c:idx val="3"/>
          <c:order val="3"/>
          <c:tx>
            <c:strRef>
              <c:f>データシート!$A$30</c:f>
              <c:strCache>
                <c:ptCount val="1"/>
                <c:pt idx="0">
                  <c:v>特別会計後期高齢者医療保険事業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F62-4998-BFCC-7B4DD11D1237}"/>
            </c:ext>
          </c:extLst>
        </c:ser>
        <c:ser>
          <c:idx val="4"/>
          <c:order val="4"/>
          <c:tx>
            <c:strRef>
              <c:f>データシート!$A$31</c:f>
              <c:strCache>
                <c:ptCount val="1"/>
                <c:pt idx="0">
                  <c:v>特別会計浦郷診療所</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F62-4998-BFCC-7B4DD11D1237}"/>
            </c:ext>
          </c:extLst>
        </c:ser>
        <c:ser>
          <c:idx val="5"/>
          <c:order val="5"/>
          <c:tx>
            <c:strRef>
              <c:f>データシート!$A$32</c:f>
              <c:strCache>
                <c:ptCount val="1"/>
                <c:pt idx="0">
                  <c:v>特別会計へき地三度出張診療所</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F62-4998-BFCC-7B4DD11D1237}"/>
            </c:ext>
          </c:extLst>
        </c:ser>
        <c:ser>
          <c:idx val="6"/>
          <c:order val="6"/>
          <c:tx>
            <c:strRef>
              <c:f>データシート!$A$33</c:f>
              <c:strCache>
                <c:ptCount val="1"/>
                <c:pt idx="0">
                  <c:v>特別会計簡易水道事業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6-5F62-4998-BFCC-7B4DD11D1237}"/>
            </c:ext>
          </c:extLst>
        </c:ser>
        <c:ser>
          <c:idx val="7"/>
          <c:order val="7"/>
          <c:tx>
            <c:strRef>
              <c:f>データシート!$A$34</c:f>
              <c:strCache>
                <c:ptCount val="1"/>
                <c:pt idx="0">
                  <c:v>特別会計国民健康保険事業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0.02</c:v>
                </c:pt>
                <c:pt idx="2">
                  <c:v>#N/A</c:v>
                </c:pt>
                <c:pt idx="3">
                  <c:v>0</c:v>
                </c:pt>
                <c:pt idx="4">
                  <c:v>#N/A</c:v>
                </c:pt>
                <c:pt idx="5">
                  <c:v>0.5</c:v>
                </c:pt>
                <c:pt idx="6">
                  <c:v>#N/A</c:v>
                </c:pt>
                <c:pt idx="7">
                  <c:v>0.11</c:v>
                </c:pt>
                <c:pt idx="8">
                  <c:v>#N/A</c:v>
                </c:pt>
                <c:pt idx="9">
                  <c:v>0</c:v>
                </c:pt>
              </c:numCache>
            </c:numRef>
          </c:val>
          <c:extLst>
            <c:ext xmlns:c16="http://schemas.microsoft.com/office/drawing/2014/chart" uri="{C3380CC4-5D6E-409C-BE32-E72D297353CC}">
              <c16:uniqueId val="{00000007-5F62-4998-BFCC-7B4DD11D1237}"/>
            </c:ext>
          </c:extLst>
        </c:ser>
        <c:ser>
          <c:idx val="8"/>
          <c:order val="8"/>
          <c:tx>
            <c:strRef>
              <c:f>データシート!$A$35</c:f>
              <c:strCache>
                <c:ptCount val="1"/>
                <c:pt idx="0">
                  <c:v>特別会計下水道事業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0.03</c:v>
                </c:pt>
                <c:pt idx="2">
                  <c:v>#N/A</c:v>
                </c:pt>
                <c:pt idx="3">
                  <c:v>0.03</c:v>
                </c:pt>
                <c:pt idx="4">
                  <c:v>#N/A</c:v>
                </c:pt>
                <c:pt idx="5">
                  <c:v>0.02</c:v>
                </c:pt>
                <c:pt idx="6">
                  <c:v>#N/A</c:v>
                </c:pt>
                <c:pt idx="7">
                  <c:v>0.03</c:v>
                </c:pt>
                <c:pt idx="8">
                  <c:v>#N/A</c:v>
                </c:pt>
                <c:pt idx="9">
                  <c:v>0.02</c:v>
                </c:pt>
              </c:numCache>
            </c:numRef>
          </c:val>
          <c:extLst>
            <c:ext xmlns:c16="http://schemas.microsoft.com/office/drawing/2014/chart" uri="{C3380CC4-5D6E-409C-BE32-E72D297353CC}">
              <c16:uniqueId val="{00000008-5F62-4998-BFCC-7B4DD11D12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1.94</c:v>
                </c:pt>
                <c:pt idx="2">
                  <c:v>#N/A</c:v>
                </c:pt>
                <c:pt idx="3">
                  <c:v>2.75</c:v>
                </c:pt>
                <c:pt idx="4">
                  <c:v>#N/A</c:v>
                </c:pt>
                <c:pt idx="5">
                  <c:v>1.96</c:v>
                </c:pt>
                <c:pt idx="6">
                  <c:v>#N/A</c:v>
                </c:pt>
                <c:pt idx="7">
                  <c:v>2.82</c:v>
                </c:pt>
                <c:pt idx="8">
                  <c:v>#N/A</c:v>
                </c:pt>
                <c:pt idx="9">
                  <c:v>1.01</c:v>
                </c:pt>
              </c:numCache>
            </c:numRef>
          </c:val>
          <c:extLst>
            <c:ext xmlns:c16="http://schemas.microsoft.com/office/drawing/2014/chart" uri="{C3380CC4-5D6E-409C-BE32-E72D297353CC}">
              <c16:uniqueId val="{00000009-5F62-4998-BFCC-7B4DD11D12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699</c:v>
                </c:pt>
                <c:pt idx="5">
                  <c:v>753</c:v>
                </c:pt>
                <c:pt idx="8">
                  <c:v>772</c:v>
                </c:pt>
                <c:pt idx="11">
                  <c:v>853</c:v>
                </c:pt>
                <c:pt idx="14">
                  <c:v>956</c:v>
                </c:pt>
              </c:numCache>
            </c:numRef>
          </c:val>
          <c:extLst>
            <c:ext xmlns:c16="http://schemas.microsoft.com/office/drawing/2014/chart" uri="{C3380CC4-5D6E-409C-BE32-E72D297353CC}">
              <c16:uniqueId val="{00000000-0DDA-4D46-917C-355802A1C2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DA-4D46-917C-355802A1C2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DDA-4D46-917C-355802A1C2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c:v>
                </c:pt>
                <c:pt idx="3">
                  <c:v>21</c:v>
                </c:pt>
                <c:pt idx="6">
                  <c:v>23</c:v>
                </c:pt>
                <c:pt idx="9">
                  <c:v>24</c:v>
                </c:pt>
                <c:pt idx="12">
                  <c:v>28</c:v>
                </c:pt>
              </c:numCache>
            </c:numRef>
          </c:val>
          <c:extLst>
            <c:ext xmlns:c16="http://schemas.microsoft.com/office/drawing/2014/chart" uri="{C3380CC4-5D6E-409C-BE32-E72D297353CC}">
              <c16:uniqueId val="{00000003-0DDA-4D46-917C-355802A1C2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167</c:v>
                </c:pt>
                <c:pt idx="3">
                  <c:v>178</c:v>
                </c:pt>
                <c:pt idx="6">
                  <c:v>178</c:v>
                </c:pt>
                <c:pt idx="9">
                  <c:v>176</c:v>
                </c:pt>
                <c:pt idx="12">
                  <c:v>151</c:v>
                </c:pt>
              </c:numCache>
            </c:numRef>
          </c:val>
          <c:extLst>
            <c:ext xmlns:c16="http://schemas.microsoft.com/office/drawing/2014/chart" uri="{C3380CC4-5D6E-409C-BE32-E72D297353CC}">
              <c16:uniqueId val="{00000004-0DDA-4D46-917C-355802A1C2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DA-4D46-917C-355802A1C2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DA-4D46-917C-355802A1C2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701</c:v>
                </c:pt>
                <c:pt idx="3">
                  <c:v>769</c:v>
                </c:pt>
                <c:pt idx="6">
                  <c:v>788</c:v>
                </c:pt>
                <c:pt idx="9">
                  <c:v>891</c:v>
                </c:pt>
                <c:pt idx="12">
                  <c:v>1068</c:v>
                </c:pt>
              </c:numCache>
            </c:numRef>
          </c:val>
          <c:extLst>
            <c:ext xmlns:c16="http://schemas.microsoft.com/office/drawing/2014/chart" uri="{C3380CC4-5D6E-409C-BE32-E72D297353CC}">
              <c16:uniqueId val="{00000007-0DDA-4D46-917C-355802A1C2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188</c:v>
                </c:pt>
                <c:pt idx="2">
                  <c:v>#N/A</c:v>
                </c:pt>
                <c:pt idx="3">
                  <c:v>#N/A</c:v>
                </c:pt>
                <c:pt idx="4">
                  <c:v>215</c:v>
                </c:pt>
                <c:pt idx="5">
                  <c:v>#N/A</c:v>
                </c:pt>
                <c:pt idx="6">
                  <c:v>#N/A</c:v>
                </c:pt>
                <c:pt idx="7">
                  <c:v>217</c:v>
                </c:pt>
                <c:pt idx="8">
                  <c:v>#N/A</c:v>
                </c:pt>
                <c:pt idx="9">
                  <c:v>#N/A</c:v>
                </c:pt>
                <c:pt idx="10">
                  <c:v>238</c:v>
                </c:pt>
                <c:pt idx="11">
                  <c:v>#N/A</c:v>
                </c:pt>
                <c:pt idx="12">
                  <c:v>#N/A</c:v>
                </c:pt>
                <c:pt idx="13">
                  <c:v>291</c:v>
                </c:pt>
                <c:pt idx="14">
                  <c:v>#N/A</c:v>
                </c:pt>
              </c:numCache>
            </c:numRef>
          </c:val>
          <c:smooth val="0"/>
          <c:extLst>
            <c:ext xmlns:c16="http://schemas.microsoft.com/office/drawing/2014/chart" uri="{C3380CC4-5D6E-409C-BE32-E72D297353CC}">
              <c16:uniqueId val="{00000008-0DDA-4D46-917C-355802A1C2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7883</c:v>
                </c:pt>
                <c:pt idx="5">
                  <c:v>7791</c:v>
                </c:pt>
                <c:pt idx="8">
                  <c:v>9332</c:v>
                </c:pt>
                <c:pt idx="11">
                  <c:v>9729</c:v>
                </c:pt>
                <c:pt idx="14">
                  <c:v>9870</c:v>
                </c:pt>
              </c:numCache>
            </c:numRef>
          </c:val>
          <c:extLst>
            <c:ext xmlns:c16="http://schemas.microsoft.com/office/drawing/2014/chart" uri="{C3380CC4-5D6E-409C-BE32-E72D297353CC}">
              <c16:uniqueId val="{00000000-948C-4921-8357-7F69215FAA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453</c:v>
                </c:pt>
                <c:pt idx="5">
                  <c:v>403</c:v>
                </c:pt>
                <c:pt idx="8">
                  <c:v>451</c:v>
                </c:pt>
                <c:pt idx="11">
                  <c:v>409</c:v>
                </c:pt>
                <c:pt idx="14">
                  <c:v>393</c:v>
                </c:pt>
              </c:numCache>
            </c:numRef>
          </c:val>
          <c:extLst>
            <c:ext xmlns:c16="http://schemas.microsoft.com/office/drawing/2014/chart" uri="{C3380CC4-5D6E-409C-BE32-E72D297353CC}">
              <c16:uniqueId val="{00000001-948C-4921-8357-7F69215FAA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2125</c:v>
                </c:pt>
                <c:pt idx="5">
                  <c:v>2242</c:v>
                </c:pt>
                <c:pt idx="8">
                  <c:v>2367</c:v>
                </c:pt>
                <c:pt idx="11">
                  <c:v>2435</c:v>
                </c:pt>
                <c:pt idx="14">
                  <c:v>1941</c:v>
                </c:pt>
              </c:numCache>
            </c:numRef>
          </c:val>
          <c:extLst>
            <c:ext xmlns:c16="http://schemas.microsoft.com/office/drawing/2014/chart" uri="{C3380CC4-5D6E-409C-BE32-E72D297353CC}">
              <c16:uniqueId val="{00000002-948C-4921-8357-7F69215FAA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8C-4921-8357-7F69215FAA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8C-4921-8357-7F69215FAA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8C-4921-8357-7F69215FAA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710</c:v>
                </c:pt>
                <c:pt idx="3">
                  <c:v>698</c:v>
                </c:pt>
                <c:pt idx="6">
                  <c:v>690</c:v>
                </c:pt>
                <c:pt idx="9">
                  <c:v>660</c:v>
                </c:pt>
                <c:pt idx="12">
                  <c:v>658</c:v>
                </c:pt>
              </c:numCache>
            </c:numRef>
          </c:val>
          <c:extLst>
            <c:ext xmlns:c16="http://schemas.microsoft.com/office/drawing/2014/chart" uri="{C3380CC4-5D6E-409C-BE32-E72D297353CC}">
              <c16:uniqueId val="{00000006-948C-4921-8357-7F69215FAA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241</c:v>
                </c:pt>
                <c:pt idx="3">
                  <c:v>230</c:v>
                </c:pt>
                <c:pt idx="6">
                  <c:v>231</c:v>
                </c:pt>
                <c:pt idx="9">
                  <c:v>221</c:v>
                </c:pt>
                <c:pt idx="12">
                  <c:v>204</c:v>
                </c:pt>
              </c:numCache>
            </c:numRef>
          </c:val>
          <c:extLst>
            <c:ext xmlns:c16="http://schemas.microsoft.com/office/drawing/2014/chart" uri="{C3380CC4-5D6E-409C-BE32-E72D297353CC}">
              <c16:uniqueId val="{00000007-948C-4921-8357-7F69215FAA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1680</c:v>
                </c:pt>
                <c:pt idx="3">
                  <c:v>1656</c:v>
                </c:pt>
                <c:pt idx="6">
                  <c:v>1632</c:v>
                </c:pt>
                <c:pt idx="9">
                  <c:v>1542</c:v>
                </c:pt>
                <c:pt idx="12">
                  <c:v>1481</c:v>
                </c:pt>
              </c:numCache>
            </c:numRef>
          </c:val>
          <c:extLst>
            <c:ext xmlns:c16="http://schemas.microsoft.com/office/drawing/2014/chart" uri="{C3380CC4-5D6E-409C-BE32-E72D297353CC}">
              <c16:uniqueId val="{00000008-948C-4921-8357-7F69215FAA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48C-4921-8357-7F69215FAA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9155</c:v>
                </c:pt>
                <c:pt idx="3">
                  <c:v>9242</c:v>
                </c:pt>
                <c:pt idx="6">
                  <c:v>11294</c:v>
                </c:pt>
                <c:pt idx="9">
                  <c:v>11809</c:v>
                </c:pt>
                <c:pt idx="12">
                  <c:v>11442</c:v>
                </c:pt>
              </c:numCache>
            </c:numRef>
          </c:val>
          <c:extLst>
            <c:ext xmlns:c16="http://schemas.microsoft.com/office/drawing/2014/chart" uri="{C3380CC4-5D6E-409C-BE32-E72D297353CC}">
              <c16:uniqueId val="{0000000A-948C-4921-8357-7F69215FAA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1326</c:v>
                </c:pt>
                <c:pt idx="2">
                  <c:v>#N/A</c:v>
                </c:pt>
                <c:pt idx="3">
                  <c:v>#N/A</c:v>
                </c:pt>
                <c:pt idx="4">
                  <c:v>1391</c:v>
                </c:pt>
                <c:pt idx="5">
                  <c:v>#N/A</c:v>
                </c:pt>
                <c:pt idx="6">
                  <c:v>#N/A</c:v>
                </c:pt>
                <c:pt idx="7">
                  <c:v>1698</c:v>
                </c:pt>
                <c:pt idx="8">
                  <c:v>#N/A</c:v>
                </c:pt>
                <c:pt idx="9">
                  <c:v>#N/A</c:v>
                </c:pt>
                <c:pt idx="10">
                  <c:v>1658</c:v>
                </c:pt>
                <c:pt idx="11">
                  <c:v>#N/A</c:v>
                </c:pt>
                <c:pt idx="12">
                  <c:v>#N/A</c:v>
                </c:pt>
                <c:pt idx="13">
                  <c:v>1581</c:v>
                </c:pt>
                <c:pt idx="14">
                  <c:v>#N/A</c:v>
                </c:pt>
              </c:numCache>
            </c:numRef>
          </c:val>
          <c:smooth val="0"/>
          <c:extLst>
            <c:ext xmlns:c16="http://schemas.microsoft.com/office/drawing/2014/chart" uri="{C3380CC4-5D6E-409C-BE32-E72D297353CC}">
              <c16:uniqueId val="{0000000B-948C-4921-8357-7F69215FAA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932</c:v>
                </c:pt>
                <c:pt idx="1">
                  <c:v>937</c:v>
                </c:pt>
                <c:pt idx="2">
                  <c:v>945</c:v>
                </c:pt>
              </c:numCache>
            </c:numRef>
          </c:val>
          <c:extLst>
            <c:ext xmlns:c16="http://schemas.microsoft.com/office/drawing/2014/chart" uri="{C3380CC4-5D6E-409C-BE32-E72D297353CC}">
              <c16:uniqueId val="{00000000-AC74-4C9A-B452-A37602F701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845</c:v>
                </c:pt>
                <c:pt idx="1">
                  <c:v>866</c:v>
                </c:pt>
                <c:pt idx="2">
                  <c:v>396</c:v>
                </c:pt>
              </c:numCache>
            </c:numRef>
          </c:val>
          <c:extLst>
            <c:ext xmlns:c16="http://schemas.microsoft.com/office/drawing/2014/chart" uri="{C3380CC4-5D6E-409C-BE32-E72D297353CC}">
              <c16:uniqueId val="{00000001-AC74-4C9A-B452-A37602F701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551</c:v>
                </c:pt>
                <c:pt idx="1">
                  <c:v>587</c:v>
                </c:pt>
                <c:pt idx="2">
                  <c:v>560</c:v>
                </c:pt>
              </c:numCache>
            </c:numRef>
          </c:val>
          <c:extLst>
            <c:ext xmlns:c16="http://schemas.microsoft.com/office/drawing/2014/chart" uri="{C3380CC4-5D6E-409C-BE32-E72D297353CC}">
              <c16:uniqueId val="{00000002-AC74-4C9A-B452-A37602F701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{115EAD34-15ED-4E7C-B65E-637F034B3BA0}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AC9-48FA-A5AF-A9A985245E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{52930550-30BE-44FC-9586-80D05E00493B}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C9-48FA-A5AF-A9A985245E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{ADF58545-0BDB-4A4A-8A07-E30680616851}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C9-48FA-A5AF-A9A985245E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{2E804982-0521-4F50-9E18-625B6D690428}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C9-48FA-A5AF-A9A985245E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{DD57DBE4-7012-4CA1-91DB-4F5913EF2925}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C9-48FA-A5AF-A9A985245E8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{3856C744-2E24-44EF-98DA-44E7311F253F}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AC9-48FA-A5AF-A9A985245E8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{DCCE4810-B952-48EA-9E48-25DC8DB27E1C}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AC9-48FA-A5AF-A9A985245E8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{D3538841-E7A8-4B85-B7C8-AA7FB9050551}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AC9-48FA-A5AF-A9A985245E8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{8365A6AA-7186-42F2-B3A7-812BE45742E5}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AC9-48FA-A5AF-A9A985245E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59.2</c:v>
                </c:pt>
                <c:pt idx="16">
                  <c:v>56.5</c:v>
                </c:pt>
                <c:pt idx="24">
                  <c:v>56.9</c:v>
                </c:pt>
                <c:pt idx="32">
                  <c:v>57.7</c:v>
                </c:pt>
              </c:numCache>
            </c:numRef>
          </c:xVal>
          <c:yVal>
            <c:numRef>
              <c:f>公会計指標分析・財政指標組合せ分析表!$BP$51:$DC$51</c:f>
              <c:numCache>
                <c:formatCode>#,##0.0;"▲ "#,##0.0</c:formatCode>
                <c:ptCount val="40"/>
                <c:pt idx="0">
                  <c:v>72.7</c:v>
                </c:pt>
                <c:pt idx="8">
                  <c:v>75.8</c:v>
                </c:pt>
                <c:pt idx="16">
                  <c:v>89</c:v>
                </c:pt>
                <c:pt idx="24">
                  <c:v>87.2</c:v>
                </c:pt>
                <c:pt idx="32">
                  <c:v>83.7</c:v>
                </c:pt>
              </c:numCache>
            </c:numRef>
          </c:yVal>
          <c:smooth val="0"/>
          <c:extLst>
            <c:ext xmlns:c16="http://schemas.microsoft.com/office/drawing/2014/chart" uri="{C3380CC4-5D6E-409C-BE32-E72D297353CC}">
              <c16:uniqueId val="{00000009-0AC9-48FA-A5AF-A9A985245E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{525A2716-7EE0-452A-8F7B-F4DA91320B2D}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AC9-48FA-A5AF-A9A985245E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{285F633E-DC47-4042-A3BB-852783968C3F}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C9-48FA-A5AF-A9A985245E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{C951A99A-4927-4F3E-8A4F-1D649F48FE15}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C9-48FA-A5AF-A9A985245E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{2DFB4590-62B7-41FE-82C3-D3424F8E4B23}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C9-48FA-A5AF-A9A985245E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{7F527616-F418-42DB-B9C1-907D5327FF43}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C9-48FA-A5AF-A9A985245E8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{4AAC7586-5500-47F4-B5A7-C49CF2832F2B}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AC9-48FA-A5AF-A9A985245E8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{104B1889-09F0-4FEA-9FAA-116D34BA43F1}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AC9-48FA-A5AF-A9A985245E8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{E371B6B4-0A32-46D4-BB07-399134B9E470}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AC9-48FA-A5AF-A9A985245E8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{8195F4D5-B036-4D5A-A4E7-25F92EE155FD}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AC9-48FA-A5AF-A9A985245E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AC9-48FA-A5AF-A9A985245E8D}"/>
            </c:ext>
          </c:extLst>
        </c:ser>
        <c:dLbls>
          <c:showLegendKey val="0"/>
          <c:showVal val="1"/>
          <c:showCatName val="0"/>
          <c:showSerName val="0"/>
          <c:showPercent val="0"/>
          <c:showBubbleSize val="0"/>
        </c:dLbls>
        <c:axId val="46179840"/>
        <c:axId val="46181760"/>
      </c:scatterChart>
      <c:valAx>
        <c:axId val="46179840"/>
        <c:scaling>
          <c:orientation val="minMax"/>
          <c:max val="60.7"/>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{AD9ABA13-F4F9-4C5E-AB2C-6FD5F34B3483}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9EE-4251-935B-D7F0809B2D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{C9E1AE20-DA7C-461A-A483-C8B7D9623895}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EE-4251-935B-D7F0809B2D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{C5AD893E-7FD9-4670-A96C-88FFB830F284}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EE-4251-935B-D7F0809B2D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{1491D291-2067-401A-B83D-94482C8B1B59}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EE-4251-935B-D7F0809B2D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{D3C421C2-C191-4B66-8851-44503B4AB2E3}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EE-4251-935B-D7F0809B2D5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{63AA7808-99E4-42A4-B771-2A4F61C27F1D}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9EE-4251-935B-D7F0809B2D5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{98CDD995-D1C6-4F3B-8C0F-BA2AB43C77C2}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9EE-4251-935B-D7F0809B2D5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{EA3ACD94-78D0-4868-883F-B5892161E4FF}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9EE-4251-935B-D7F0809B2D5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{96D26D45-E4E9-40AD-8C9E-CDA26FC44860}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9EE-4251-935B-D7F0809B2D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10.7</c:v>
                </c:pt>
                <c:pt idx="16">
                  <c:v>11.1</c:v>
                </c:pt>
                <c:pt idx="24">
                  <c:v>11.8</c:v>
                </c:pt>
                <c:pt idx="32">
                  <c:v>13.1</c:v>
                </c:pt>
              </c:numCache>
            </c:numRef>
          </c:xVal>
          <c:yVal>
            <c:numRef>
              <c:f>公会計指標分析・財政指標組合せ分析表!$BP$73:$DC$73</c:f>
              <c:numCache>
                <c:formatCode>#,##0.0;"▲ "#,##0.0</c:formatCode>
                <c:ptCount val="40"/>
                <c:pt idx="0">
                  <c:v>72.7</c:v>
                </c:pt>
                <c:pt idx="8">
                  <c:v>75.8</c:v>
                </c:pt>
                <c:pt idx="16">
                  <c:v>89</c:v>
                </c:pt>
                <c:pt idx="24">
                  <c:v>87.2</c:v>
                </c:pt>
                <c:pt idx="32">
                  <c:v>83.7</c:v>
                </c:pt>
              </c:numCache>
            </c:numRef>
          </c:yVal>
          <c:smooth val="0"/>
          <c:extLst>
            <c:ext xmlns:c16="http://schemas.microsoft.com/office/drawing/2014/chart" uri="{C3380CC4-5D6E-409C-BE32-E72D297353CC}">
              <c16:uniqueId val="{00000009-19EE-4251-935B-D7F0809B2D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{4E370FFD-B1FB-4861-B8E1-FA7167FC82D9}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9EE-4251-935B-D7F0809B2D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{FA70B17B-85FC-4BF7-85C5-87F622AE780E}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EE-4251-935B-D7F0809B2D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{2461CEFC-C9F0-4A2A-B1CC-7C91189B838F}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EE-4251-935B-D7F0809B2D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{5B7F1022-A0CD-4D14-9A5E-939BC5C21995}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EE-4251-935B-D7F0809B2D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{16750E81-729B-46E6-8C79-D8D542E272AD}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EE-4251-935B-D7F0809B2D5C}"/>
                </c:ext>
              </c:extLst>
            </c:dLbl>
            <c:dLbl>
              <c:idx val="8"/>
              <c:layout>
                <c:manualLayout>
                  <c:x val="-3.4153330300774679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{45E206AF-3F18-4605-A29E-CEF6D950C938}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9EE-4251-935B-D7F0809B2D5C}"/>
                </c:ext>
              </c:extLst>
            </c:dLbl>
            <c:dLbl>
              <c:idx val="16"/>
              <c:layout>
                <c:manualLayout>
                  <c:x val="-2.9242652937446587E-2"/>
                  <c:y val="-8.133737286005211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{24F703EA-BC01-4E26-BD1A-85A029D5099A}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9EE-4251-935B-D7F0809B2D5C}"/>
                </c:ext>
              </c:extLst>
            </c:dLbl>
            <c:dLbl>
              <c:idx val="24"/>
              <c:layout>
                <c:manualLayout>
                  <c:x val="-4.5096530706953748E-2"/>
                  <c:y val="-4.349592131553593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{97142109-B6D0-4759-9AC9-3CE136EF8F59}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9EE-4251-935B-D7F0809B2D5C}"/>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{4C043724-A801-44A6-B27B-F167FD4A4D3A}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9EE-4251-935B-D7F0809B2D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9EE-4251-935B-D7F0809B2D5C}"/>
            </c:ext>
          </c:extLst>
        </c:ser>
        <c:dLbls>
          <c:showLegendKey val="0"/>
          <c:showVal val="1"/>
          <c:showCatName val="0"/>
          <c:showSerName val="0"/>
          <c:showPercent val="0"/>
          <c:showBubbleSize val="0"/>
        </c:dLbls>
        <c:axId val="84219776"/>
        <c:axId val="84234240"/>
      </c:scatterChart>
      <c:valAx>
        <c:axId val="84219776"/>
        <c:scaling>
          <c:orientation val="minMax"/>
          <c:max val="13.7"/>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実質公債費比率は、前年度に比べ分母は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、分子は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百万円増加しています。前年度と比較し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年度単年ベースでは比率が約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年間を平均した比率も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悪化しています。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学校建設事業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の元金償還が始まり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ごみ処理施設整備事業といった大型事業の元金償還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開始するため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公債費が大幅に増加することが見込まれていることから、繰上償還や有利な地方債の活用、事業費の圧縮等に努めてまいります。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減債基金残高のうち満期一括償還地方債の財源として積み立てたものがないため、該当なしとなっています。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将来負担比率は、平成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％でしたが学校建設事業やごみ処理施設整備事業といった大型事業を行ったことにより年々悪化しています。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％と比較し改善しました。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、庁舎建設事業、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体験型施設整備事業、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ストックヤード整備事業など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地方債借入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も行いましたが、繰上償還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百万円を行ったこと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で地方債残高は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ったことや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公営企業繰入見込額等が減額となったことなどで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比較して分子は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百万円減少しました。分母となる充当可能財源等も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ておりますが、分子の減少のほうが大きかったため将来負担比率は減少しました。今後も庁舎建設事業の地方債借入などによる地方債残高の上昇が予想され、将来負担比率の悪化は避けられないことから、繰上償還や有利な地方債の活用、事業費の圧縮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島根県西ノ島町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百万円の増、減債基金は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繰上償還に伴う取崩しが大きかったため▲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特定目的基金は庁舎建設基金▲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百万円の減、ふるさと西ノ島基金わがとこ</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増などにより、全体では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繰越含）～令和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の庁舎建設事業実施に伴い庁舎建設基金▲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百万円の取崩しを予定しています。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また、公債費の急激な増加に伴い財政調整基金、減債基金とも取崩しを行っていく予定です。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庁舎建設基金は平成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年度に実施する庁舎建設事業に備え、一般財源を原資に積立てています。</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ふるさと西ノ島基金わがとこは、ふるさと納税を原資に積立て、寄付者の指定した使途にあわせ取崩しを行っています。</a:t>
          </a:r>
          <a:endParaRPr lang="ja-JP" altLang="ja-JP" sz="2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家畜市場整備基金は、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JA</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からの負担金を原資として積立て、該当事業の元利償還にあわせ取崩しを行っています。</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ジオパーク拠点施設整備基金、隠岐島前病院整備基金は県補助を原資に積立てを行い、該当事業の元利償還にあわせ取崩しを行っています。</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全体では、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となっています。内訳は次のとおりです。</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庁舎建設基金は▲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百万円を取崩し。</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ふるさと西ノ島基金わがとこは▲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百万円を取崩し、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百万円を積立て、差引</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家畜市場整備基金は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地方債償還（利子分のみ）にあわせ▲</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千円取崩したのみのため、百万円単位では増減なし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ジオパーク拠点施設整備基金は地方債償還（利子分のみ）にあわせ▲</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千円取崩したのみのため、百万円単位では増減なし。</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隠岐島前病院整備基金は、元利償還にあわせ▲</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百万円取崩し。</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庁舎建設基金は令和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年度までに全額取崩し、家畜市場整備基金、ジオパーク拠点施設整備基金、隠岐島前病院整備基金は元利償還にあわせ全額取り崩す予定です。</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ふるさと西ノ島基金わがとこは、寄付額に応じ積立て、取崩しを行う予定としています。</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令和元年度は取崩しはなく、平成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年度繰越額の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以上及び利子分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百万円を積立てています。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年度ごろまで公債費が高い状況が続くと見込んでおり、それに伴い基金残高は減少していくと見込んでいます。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取崩し、平成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年度繰越額の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以上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から財政調整基金積立分を除いたものに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利子分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を追加し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百万円を積立てています。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年度ごろまで公債費が高い状況が続くと見込んでおり、それに伴い基金残高は減少していくと見込んでいます。</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6CD3C91-F267-4F89-89D7-FA3E4EAD7A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7CBC1C7-8D8F-4992-84D8-B25C2F5281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DAE5D7E-7C48-4C51-A6F9-D590806BFAD7}"/>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655C360-8228-415E-B44A-9CD9CEB79E07}"/>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D18E2B0-3622-4FA7-9610-84051BA68B60}"/>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7540A32-C9A4-4D32-937A-05E1924FDE9B}"/>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EE67BEA-C6CB-44BC-A56B-D8A10274AD29}"/>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050E399-47D7-420D-A889-6F18D82CAD68}"/>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F57E248-F512-438E-8FD9-9A3FEB349116}"/>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61E49EB-5160-4B72-984E-A1FFCB676810}"/>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F251363-B7EE-4983-AB15-6AAC941CB37C}"/>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9D10E12-2B48-4F6E-A2C3-185822B611EE}"/>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
2,768
55.96
6,129,245
6,089,302
28,331
2,780,665
11,442,026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B9C8F82-3D34-415E-A634-DBAA6FD72E1D}"/>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4C52680-143E-47B0-8DB6-531ED0417FD3}"/>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0342B47-475B-4F71-9A93-882F6F2E4E23}"/>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C953E91-CF2A-4ECE-A672-37AFBF4C2BCF}"/>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5D9EB1B-2651-41A3-A475-07FAE932E1F9}"/>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F3A60B8-213B-4DBA-9CAC-D21CDC89FF0F}"/>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A98E12A-5757-41BF-8865-30416952E3BB}"/>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6E338A9-2B41-43F5-986B-E2B06498DCD1}"/>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10117D3-D4EE-408F-B770-09C0972E6CCA}"/>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456BAA4-76E2-4BE9-9957-67F0153914FA}"/>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4197592-63E6-42D4-AE15-25788A8A6BF1}"/>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AEF19BC-FB0E-4054-81BF-43835A9F0122}"/>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E6F99C5-CD6F-4334-B666-ECE47080DC4E}"/>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D43C7B8-B348-4745-A776-E0E264C8DC14}"/>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DCC59AB-3CE5-424A-9CA5-70B7986E6F31}"/>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2AA12E8-D66D-416E-B67F-8002EEB7CA9D}"/>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5955E61-B6A9-468D-B1D0-672BDAA7D507}"/>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F2375A-A5B8-4888-8E10-BB42F5DA71F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971F341-299D-43A7-BCD7-1993C2A7E432}"/>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C5DE2ED3-9756-44B4-BF48-94755B803AF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4C9CA17-51C2-4E59-B9A6-32DFB91F036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8A14E25-EB50-4B3C-8685-3F0D11444AB9}"/>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17ED346-079D-4C85-909C-EC6F79190640}"/>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6E25F43-2DBD-4F9F-A165-CE08AE52395E}"/>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9EBED9A-1A38-4DEF-B5E8-88D1AC432542}"/>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F8CC3B3-1246-4333-826B-057D568D1F76}"/>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9AB3E73-157A-485C-861A-80778710CB84}"/>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DC7CBD2-B021-4D2B-902A-1CE4A842F9BF}"/>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3022A59-4F79-4C66-B49E-903586083BBB}"/>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8C8AE72-2AD8-4E93-BBC5-E0346E235F33}"/>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4F4ED17-46B3-48AF-BDCB-A927DB1AC4D9}"/>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C2ED308-D77B-415C-BA89-1B326B112D87}"/>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0965EBE-3963-4AAD-A5DC-EDA5A2D142BC}"/>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E0C73AC-951D-44D8-8C93-9FF03B115989}"/>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C697CA2-1809-495A-B864-C04FF33A6A85}"/>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令和元年度決算では、類似団体内平均値より</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％低い状況となっています。道路や建物などの施設別の数値については、施設類型別ストック情報分析表で見ていきますが、平成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年度までは他団体と比較し固定資産の老朽化がやや進んだ状態にあったものが、近年積極的に施設整備・更新を行ったことにより有形固定資産減価償却率は改善しました。</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97F0B75-9627-45F0-A6B6-42B6980A15CA}"/>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4DF0AFB-8EE5-4964-A19A-67F76132BD43}"/>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F7E9766-23FA-4A8F-89B7-2D811E69C2A5}"/>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28667C7-9EC3-4C11-BE5A-9264C5F00208}"/>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A32815F4-6FAA-475D-87B3-89EC8255C295}"/>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591C5CA-65B9-4251-8DC2-08889A5CDB12}"/>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E8EFF82-AA5D-4C7B-8ACA-BC615A48E5C9}"/>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7B61485-57C1-4341-9ACD-6FCB429E8184}"/>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9BC332D-B7B8-480F-B18B-6DBC52870879}"/>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EAF1873-6DED-404A-AC00-309BD8150D26}"/>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2683B6E-C673-4646-A4B7-75454BD23D70}"/>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9154A7B2-9750-4AFF-8157-90F510D3A581}"/>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A4E353D-9930-4A00-8BAC-1939F0C25466}"/>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A9F80B9-E6BF-4838-BBB5-DC218543A1F2}"/>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A176AC1D-9AD1-4D37-93EC-62173F5F020D}"/>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3696266-BC41-49A3-936E-6A9E9A340B92}"/>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5" name="直線コネクタ 64">
          <a:extLst>
            <a:ext uri="{FF2B5EF4-FFF2-40B4-BE49-F238E27FC236}">
              <a16:creationId xmlns:a16="http://schemas.microsoft.com/office/drawing/2014/main" id="{0A1049E5-3D25-45F0-BE6E-F937FE61A4FD}"/>
            </a:ext>
          </a:extLst>
        </xdr:cNvPr>
        <xdr:cNvCxnSpPr/>
      </xdr:nvCxnSpPr>
      <xdr:spPr>
        <a:xfrm flipV="1">
          <a:off x="4295775" y="5220123"/>
          <a:ext cx="1270" cy="141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6" name="有形固定資産減価償却率最小値テキスト">
          <a:extLst>
            <a:ext uri="{FF2B5EF4-FFF2-40B4-BE49-F238E27FC236}">
              <a16:creationId xmlns:a16="http://schemas.microsoft.com/office/drawing/2014/main" id="{54F12EAB-FF05-45DC-A2F5-B151FDD7818D}"/>
            </a:ext>
          </a:extLst>
        </xdr:cNvPr>
        <xdr:cNvSpPr txBox="1"/>
      </xdr:nvSpPr>
      <xdr:spPr>
        <a:xfrm>
          <a:off x="4342765" y="663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67" name="直線コネクタ 66">
          <a:extLst>
            <a:ext uri="{FF2B5EF4-FFF2-40B4-BE49-F238E27FC236}">
              <a16:creationId xmlns:a16="http://schemas.microsoft.com/office/drawing/2014/main" id="{A3F15B62-C27D-4FDF-BA42-6ED637E5019B}"/>
            </a:ext>
          </a:extLst>
        </xdr:cNvPr>
        <xdr:cNvCxnSpPr/>
      </xdr:nvCxnSpPr>
      <xdr:spPr>
        <a:xfrm>
          <a:off x="4206875" y="663977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68" name="有形固定資産減価償却率最大値テキスト">
          <a:extLst>
            <a:ext uri="{FF2B5EF4-FFF2-40B4-BE49-F238E27FC236}">
              <a16:creationId xmlns:a16="http://schemas.microsoft.com/office/drawing/2014/main" id="{D6511BD5-A3E5-46B6-9B7E-72C42B3DEE91}"/>
            </a:ext>
          </a:extLst>
        </xdr:cNvPr>
        <xdr:cNvSpPr txBox="1"/>
      </xdr:nvSpPr>
      <xdr:spPr>
        <a:xfrm>
          <a:off x="4342765" y="499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69" name="直線コネクタ 68">
          <a:extLst>
            <a:ext uri="{FF2B5EF4-FFF2-40B4-BE49-F238E27FC236}">
              <a16:creationId xmlns:a16="http://schemas.microsoft.com/office/drawing/2014/main" id="{F0156C28-49E4-4515-A306-6D53244FF269}"/>
            </a:ext>
          </a:extLst>
        </xdr:cNvPr>
        <xdr:cNvCxnSpPr/>
      </xdr:nvCxnSpPr>
      <xdr:spPr>
        <a:xfrm>
          <a:off x="4206875" y="522012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0" name="有形固定資産減価償却率平均値テキスト">
          <a:extLst>
            <a:ext uri="{FF2B5EF4-FFF2-40B4-BE49-F238E27FC236}">
              <a16:creationId xmlns:a16="http://schemas.microsoft.com/office/drawing/2014/main" id="{3DB3D859-44BF-4212-AA09-0909935742FF}"/>
            </a:ext>
          </a:extLst>
        </xdr:cNvPr>
        <xdr:cNvSpPr txBox="1"/>
      </xdr:nvSpPr>
      <xdr:spPr>
        <a:xfrm>
          <a:off x="4342765" y="5955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1" name="フローチャート: 判断 70">
          <a:extLst>
            <a:ext uri="{FF2B5EF4-FFF2-40B4-BE49-F238E27FC236}">
              <a16:creationId xmlns:a16="http://schemas.microsoft.com/office/drawing/2014/main" id="{748BACD8-72FE-45FF-A970-B3391CEE748D}"/>
            </a:ext>
          </a:extLst>
        </xdr:cNvPr>
        <xdr:cNvSpPr/>
      </xdr:nvSpPr>
      <xdr:spPr>
        <a:xfrm>
          <a:off x="4244975" y="597344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2" name="フローチャート: 判断 71">
          <a:extLst>
            <a:ext uri="{FF2B5EF4-FFF2-40B4-BE49-F238E27FC236}">
              <a16:creationId xmlns:a16="http://schemas.microsoft.com/office/drawing/2014/main" id="{A78BEF76-D82B-47A3-9C07-DE096BB1CE82}"/>
            </a:ext>
          </a:extLst>
        </xdr:cNvPr>
        <xdr:cNvSpPr/>
      </xdr:nvSpPr>
      <xdr:spPr>
        <a:xfrm>
          <a:off x="3611880" y="594296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3" name="フローチャート: 判断 72">
          <a:extLst>
            <a:ext uri="{FF2B5EF4-FFF2-40B4-BE49-F238E27FC236}">
              <a16:creationId xmlns:a16="http://schemas.microsoft.com/office/drawing/2014/main" id="{747B6722-B6B9-421B-AF27-18FFBB0F0C3D}"/>
            </a:ext>
          </a:extLst>
        </xdr:cNvPr>
        <xdr:cNvSpPr/>
      </xdr:nvSpPr>
      <xdr:spPr>
        <a:xfrm>
          <a:off x="2926080" y="589788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4" name="フローチャート: 判断 73">
          <a:extLst>
            <a:ext uri="{FF2B5EF4-FFF2-40B4-BE49-F238E27FC236}">
              <a16:creationId xmlns:a16="http://schemas.microsoft.com/office/drawing/2014/main" id="{78AF943E-B0C0-4192-BB9A-4712135464F1}"/>
            </a:ext>
          </a:extLst>
        </xdr:cNvPr>
        <xdr:cNvSpPr/>
      </xdr:nvSpPr>
      <xdr:spPr>
        <a:xfrm>
          <a:off x="2240280" y="588899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a:extLst>
            <a:ext uri="{FF2B5EF4-FFF2-40B4-BE49-F238E27FC236}">
              <a16:creationId xmlns:a16="http://schemas.microsoft.com/office/drawing/2014/main" id="{4EF8CA93-0B4D-4880-B399-40F1B37719F1}"/>
            </a:ext>
          </a:extLst>
        </xdr:cNvPr>
        <xdr:cNvSpPr/>
      </xdr:nvSpPr>
      <xdr:spPr>
        <a:xfrm>
          <a:off x="1554480" y="5854488"/>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61DB081-3A1E-488D-BF30-4D2B0C5E72EE}"/>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84189AE-BCC0-4699-A871-9FAC4183FECF}"/>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F5FAE2A-B88D-4471-AB54-E5ADC8B7E8F5}"/>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1496CA7-C7A9-4E26-8D6D-3AC8C69A623E}"/>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AF7C023-6B8F-4658-9798-B3586BE985C1}"/>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155363</xdr:rowOff>
    </xdr:from>
    <xdr:to>
      <xdr:col>23</xdr:col>
      <xdr:colOff>136525</xdr:colOff>
      <xdr:row>30</xdr:row>
      <xdr:rowOff>85513</xdr:rowOff>
    </xdr:to>
    <xdr:sp macro="" textlink="">
      <xdr:nvSpPr>
        <xdr:cNvPr id="81" name="楕円 80">
          <a:extLst>
            <a:ext uri="{FF2B5EF4-FFF2-40B4-BE49-F238E27FC236}">
              <a16:creationId xmlns:a16="http://schemas.microsoft.com/office/drawing/2014/main" id="{AC571929-EF89-4516-8ED9-D606648D02B4}"/>
            </a:ext>
          </a:extLst>
        </xdr:cNvPr>
        <xdr:cNvSpPr/>
      </xdr:nvSpPr>
      <xdr:spPr>
        <a:xfrm>
          <a:off x="4244975" y="58798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6790</xdr:rowOff>
    </xdr:from>
    <xdr:ext cx="405111" cy="259045"/>
    <xdr:sp macro="" textlink="">
      <xdr:nvSpPr>
        <xdr:cNvPr id="82" name="有形固定資産減価償却率該当値テキスト">
          <a:extLst>
            <a:ext uri="{FF2B5EF4-FFF2-40B4-BE49-F238E27FC236}">
              <a16:creationId xmlns:a16="http://schemas.microsoft.com/office/drawing/2014/main" id="{AC7A67FB-A6E5-4683-9D51-E223137ED28D}"/>
            </a:ext>
          </a:extLst>
        </xdr:cNvPr>
        <xdr:cNvSpPr txBox="1"/>
      </xdr:nvSpPr>
      <xdr:spPr>
        <a:xfrm>
          <a:off x="4342765" y="5733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126577</xdr:rowOff>
    </xdr:from>
    <xdr:to>
      <xdr:col>19</xdr:col>
      <xdr:colOff>187325</xdr:colOff>
      <xdr:row>30</xdr:row>
      <xdr:rowOff>56727</xdr:rowOff>
    </xdr:to>
    <xdr:sp macro="" textlink="">
      <xdr:nvSpPr>
        <xdr:cNvPr id="83" name="楕円 82">
          <a:extLst>
            <a:ext uri="{FF2B5EF4-FFF2-40B4-BE49-F238E27FC236}">
              <a16:creationId xmlns:a16="http://schemas.microsoft.com/office/drawing/2014/main" id="{217D9BEB-8650-4D88-AE37-7AD657B393D0}"/>
            </a:ext>
          </a:extLst>
        </xdr:cNvPr>
        <xdr:cNvSpPr/>
      </xdr:nvSpPr>
      <xdr:spPr>
        <a:xfrm>
          <a:off x="3611880" y="5854912"/>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5927</xdr:rowOff>
    </xdr:from>
    <xdr:to>
      <xdr:col>23</xdr:col>
      <xdr:colOff>85725</xdr:colOff>
      <xdr:row>30</xdr:row>
      <xdr:rowOff>34713</xdr:rowOff>
    </xdr:to>
    <xdr:cxnSp macro="">
      <xdr:nvCxnSpPr>
        <xdr:cNvPr id="84" name="直線コネクタ 83">
          <a:extLst>
            <a:ext uri="{FF2B5EF4-FFF2-40B4-BE49-F238E27FC236}">
              <a16:creationId xmlns:a16="http://schemas.microsoft.com/office/drawing/2014/main" id="{27D79876-F6CB-4870-B501-B7E877B52AA4}"/>
            </a:ext>
          </a:extLst>
        </xdr:cNvPr>
        <xdr:cNvCxnSpPr/>
      </xdr:nvCxnSpPr>
      <xdr:spPr>
        <a:xfrm>
          <a:off x="3656965" y="5903807"/>
          <a:ext cx="640715" cy="2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112183</xdr:rowOff>
    </xdr:from>
    <xdr:to>
      <xdr:col>15</xdr:col>
      <xdr:colOff>187325</xdr:colOff>
      <xdr:row>30</xdr:row>
      <xdr:rowOff>42333</xdr:rowOff>
    </xdr:to>
    <xdr:sp macro="" textlink="">
      <xdr:nvSpPr>
        <xdr:cNvPr id="85" name="楕円 84">
          <a:extLst>
            <a:ext uri="{FF2B5EF4-FFF2-40B4-BE49-F238E27FC236}">
              <a16:creationId xmlns:a16="http://schemas.microsoft.com/office/drawing/2014/main" id="{FAF39A6B-6F58-4A41-9F48-DD1A68AEFDA0}"/>
            </a:ext>
          </a:extLst>
        </xdr:cNvPr>
        <xdr:cNvSpPr/>
      </xdr:nvSpPr>
      <xdr:spPr>
        <a:xfrm>
          <a:off x="2926080" y="583670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162983</xdr:rowOff>
    </xdr:from>
    <xdr:to>
      <xdr:col>19</xdr:col>
      <xdr:colOff>136525</xdr:colOff>
      <xdr:row>30</xdr:row>
      <xdr:rowOff>5927</xdr:rowOff>
    </xdr:to>
    <xdr:cxnSp macro="">
      <xdr:nvCxnSpPr>
        <xdr:cNvPr id="86" name="直線コネクタ 85">
          <a:extLst>
            <a:ext uri="{FF2B5EF4-FFF2-40B4-BE49-F238E27FC236}">
              <a16:creationId xmlns:a16="http://schemas.microsoft.com/office/drawing/2014/main" id="{412F9C24-CEF9-4819-8F98-D05F3A769008}"/>
            </a:ext>
          </a:extLst>
        </xdr:cNvPr>
        <xdr:cNvCxnSpPr/>
      </xdr:nvCxnSpPr>
      <xdr:spPr>
        <a:xfrm>
          <a:off x="2971165" y="5889413"/>
          <a:ext cx="6858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7" name="楕円 86">
          <a:extLst>
            <a:ext uri="{FF2B5EF4-FFF2-40B4-BE49-F238E27FC236}">
              <a16:creationId xmlns:a16="http://schemas.microsoft.com/office/drawing/2014/main" id="{44EF0B75-EABD-43A4-91D8-0EAB4B822162}"/>
            </a:ext>
          </a:extLst>
        </xdr:cNvPr>
        <xdr:cNvSpPr/>
      </xdr:nvSpPr>
      <xdr:spPr>
        <a:xfrm>
          <a:off x="2240280" y="5933863"/>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162983</xdr:rowOff>
    </xdr:from>
    <xdr:to>
      <xdr:col>15</xdr:col>
      <xdr:colOff>136525</xdr:colOff>
      <xdr:row>30</xdr:row>
      <xdr:rowOff>88688</xdr:rowOff>
    </xdr:to>
    <xdr:cxnSp macro="">
      <xdr:nvCxnSpPr>
        <xdr:cNvPr id="88" name="直線コネクタ 87">
          <a:extLst>
            <a:ext uri="{FF2B5EF4-FFF2-40B4-BE49-F238E27FC236}">
              <a16:creationId xmlns:a16="http://schemas.microsoft.com/office/drawing/2014/main" id="{840F63A9-A7A6-4C56-ACDF-3C8791D50730}"/>
            </a:ext>
          </a:extLst>
        </xdr:cNvPr>
        <xdr:cNvCxnSpPr/>
      </xdr:nvCxnSpPr>
      <xdr:spPr>
        <a:xfrm flipV="1">
          <a:off x="2285365" y="5889413"/>
          <a:ext cx="6858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144568</xdr:rowOff>
    </xdr:from>
    <xdr:to>
      <xdr:col>7</xdr:col>
      <xdr:colOff>187325</xdr:colOff>
      <xdr:row>30</xdr:row>
      <xdr:rowOff>74718</xdr:rowOff>
    </xdr:to>
    <xdr:sp macro="" textlink="">
      <xdr:nvSpPr>
        <xdr:cNvPr id="89" name="楕円 88">
          <a:extLst>
            <a:ext uri="{FF2B5EF4-FFF2-40B4-BE49-F238E27FC236}">
              <a16:creationId xmlns:a16="http://schemas.microsoft.com/office/drawing/2014/main" id="{93B21A43-AAA2-4BB6-9C62-2D0BB012EFFC}"/>
            </a:ext>
          </a:extLst>
        </xdr:cNvPr>
        <xdr:cNvSpPr/>
      </xdr:nvSpPr>
      <xdr:spPr>
        <a:xfrm>
          <a:off x="1554480" y="586718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23918</xdr:rowOff>
    </xdr:from>
    <xdr:to>
      <xdr:col>11</xdr:col>
      <xdr:colOff>136525</xdr:colOff>
      <xdr:row>30</xdr:row>
      <xdr:rowOff>88688</xdr:rowOff>
    </xdr:to>
    <xdr:cxnSp macro="">
      <xdr:nvCxnSpPr>
        <xdr:cNvPr id="90" name="直線コネクタ 89">
          <a:extLst>
            <a:ext uri="{FF2B5EF4-FFF2-40B4-BE49-F238E27FC236}">
              <a16:creationId xmlns:a16="http://schemas.microsoft.com/office/drawing/2014/main" id="{3078A3FA-B0CD-4CCC-97C7-5D3144990EB8}"/>
            </a:ext>
          </a:extLst>
        </xdr:cNvPr>
        <xdr:cNvCxnSpPr/>
      </xdr:nvCxnSpPr>
      <xdr:spPr>
        <a:xfrm>
          <a:off x="1599565" y="5916083"/>
          <a:ext cx="685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91" name="n_1aveValue有形固定資産減価償却率">
          <a:extLst>
            <a:ext uri="{FF2B5EF4-FFF2-40B4-BE49-F238E27FC236}">
              <a16:creationId xmlns:a16="http://schemas.microsoft.com/office/drawing/2014/main" id="{2DA5414E-649A-462B-A404-ABE5B872BE6D}"/>
            </a:ext>
          </a:extLst>
        </xdr:cNvPr>
        <xdr:cNvSpPr txBox="1"/>
      </xdr:nvSpPr>
      <xdr:spPr>
        <a:xfrm>
          <a:off x="3464569"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2" name="n_2aveValue有形固定資産減価償却率">
          <a:extLst>
            <a:ext uri="{FF2B5EF4-FFF2-40B4-BE49-F238E27FC236}">
              <a16:creationId xmlns:a16="http://schemas.microsoft.com/office/drawing/2014/main" id="{18AA537C-9089-4053-8B0B-77CE84B1AEDB}"/>
            </a:ext>
          </a:extLst>
        </xdr:cNvPr>
        <xdr:cNvSpPr txBox="1"/>
      </xdr:nvSpPr>
      <xdr:spPr>
        <a:xfrm>
          <a:off x="279337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3" name="n_3aveValue有形固定資産減価償却率">
          <a:extLst>
            <a:ext uri="{FF2B5EF4-FFF2-40B4-BE49-F238E27FC236}">
              <a16:creationId xmlns:a16="http://schemas.microsoft.com/office/drawing/2014/main" id="{60EE42D9-B2EB-40BC-913D-9E70A2907B7D}"/>
            </a:ext>
          </a:extLst>
        </xdr:cNvPr>
        <xdr:cNvSpPr txBox="1"/>
      </xdr:nvSpPr>
      <xdr:spPr>
        <a:xfrm>
          <a:off x="210757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4" name="n_4aveValue有形固定資産減価償却率">
          <a:extLst>
            <a:ext uri="{FF2B5EF4-FFF2-40B4-BE49-F238E27FC236}">
              <a16:creationId xmlns:a16="http://schemas.microsoft.com/office/drawing/2014/main" id="{2A72B911-E1D9-418B-B818-67152B5251B0}"/>
            </a:ext>
          </a:extLst>
        </xdr:cNvPr>
        <xdr:cNvSpPr txBox="1"/>
      </xdr:nvSpPr>
      <xdr:spPr>
        <a:xfrm>
          <a:off x="1421774" y="563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73254</xdr:rowOff>
    </xdr:from>
    <xdr:ext cx="405111" cy="259045"/>
    <xdr:sp macro="" textlink="">
      <xdr:nvSpPr>
        <xdr:cNvPr id="95" name="n_1mainValue有形固定資産減価償却率">
          <a:extLst>
            <a:ext uri="{FF2B5EF4-FFF2-40B4-BE49-F238E27FC236}">
              <a16:creationId xmlns:a16="http://schemas.microsoft.com/office/drawing/2014/main" id="{EDE1A9E7-1678-42B8-83CF-211E9561567E}"/>
            </a:ext>
          </a:extLst>
        </xdr:cNvPr>
        <xdr:cNvSpPr txBox="1"/>
      </xdr:nvSpPr>
      <xdr:spPr>
        <a:xfrm>
          <a:off x="3464569" y="562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58860</xdr:rowOff>
    </xdr:from>
    <xdr:ext cx="405111" cy="259045"/>
    <xdr:sp macro="" textlink="">
      <xdr:nvSpPr>
        <xdr:cNvPr id="96" name="n_2mainValue有形固定資産減価償却率">
          <a:extLst>
            <a:ext uri="{FF2B5EF4-FFF2-40B4-BE49-F238E27FC236}">
              <a16:creationId xmlns:a16="http://schemas.microsoft.com/office/drawing/2014/main" id="{515913C3-1E9F-4028-9FFA-289129B7272A}"/>
            </a:ext>
          </a:extLst>
        </xdr:cNvPr>
        <xdr:cNvSpPr txBox="1"/>
      </xdr:nvSpPr>
      <xdr:spPr>
        <a:xfrm>
          <a:off x="2793374" y="5608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7" name="n_3mainValue有形固定資産減価償却率">
          <a:extLst>
            <a:ext uri="{FF2B5EF4-FFF2-40B4-BE49-F238E27FC236}">
              <a16:creationId xmlns:a16="http://schemas.microsoft.com/office/drawing/2014/main" id="{03606246-F779-4A00-93AF-1D02E188F232}"/>
            </a:ext>
          </a:extLst>
        </xdr:cNvPr>
        <xdr:cNvSpPr txBox="1"/>
      </xdr:nvSpPr>
      <xdr:spPr>
        <a:xfrm>
          <a:off x="2107574" y="6030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65845</xdr:rowOff>
    </xdr:from>
    <xdr:ext cx="405111" cy="259045"/>
    <xdr:sp macro="" textlink="">
      <xdr:nvSpPr>
        <xdr:cNvPr id="98" name="n_4mainValue有形固定資産減価償却率">
          <a:extLst>
            <a:ext uri="{FF2B5EF4-FFF2-40B4-BE49-F238E27FC236}">
              <a16:creationId xmlns:a16="http://schemas.microsoft.com/office/drawing/2014/main" id="{1981CF1F-38CB-47E4-9957-BB3871C3FC3D}"/>
            </a:ext>
          </a:extLst>
        </xdr:cNvPr>
        <xdr:cNvSpPr txBox="1"/>
      </xdr:nvSpPr>
      <xdr:spPr>
        <a:xfrm>
          <a:off x="1421774" y="5959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28C00876-B769-48D7-BEEF-11D8216C65F1}"/>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C4ADE4C-6910-4105-AD1D-EB81D46B6E42}"/>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BE24D833-28E3-4B4D-B7A1-3933235448F5}"/>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D664CB1-2A13-4A19-AF51-33C053394ACF}"/>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85BB8037-DCCA-4A68-B7D6-57F24A368DF1}"/>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11CB9138-5447-48D9-8DEA-2DC09C7067BE}"/>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236C7DD3-6F1A-4185-984D-BA7560FF88DF}"/>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9F5D6013-DBFA-455E-BCB6-77956B31907D}"/>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C852119A-843D-456E-9869-89DAE3CDF626}"/>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C8495ED-1816-4001-AABB-348651B8515A}"/>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01C6C33-392F-4E14-93E5-1171B05DB181}"/>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984EE0A-1876-4556-A3E7-E67466E6A274}"/>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A927E9C-CAE4-4621-AAF7-3941D60C3A77}"/>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令和元年度決算では、類似団体平均と比べ債務償還比率が</a:t>
          </a:r>
          <a:r>
            <a:rPr kumimoji="1" lang="en-US" altLang="ja-JP" sz="1100">
              <a:latin typeface="ＭＳ Ｐゴシック" panose="020B0600070205080204" pitchFamily="50" charset="-128"/>
              <a:ea typeface="ＭＳ Ｐゴシック" panose="020B0600070205080204" pitchFamily="50" charset="-128"/>
            </a:rPr>
            <a:t>503.3</a:t>
          </a:r>
          <a:r>
            <a:rPr kumimoji="1" lang="ja-JP" altLang="en-US" sz="1100">
              <a:latin typeface="ＭＳ Ｐゴシック" panose="020B0600070205080204" pitchFamily="50" charset="-128"/>
              <a:ea typeface="ＭＳ Ｐゴシック" panose="020B0600070205080204" pitchFamily="50" charset="-128"/>
            </a:rPr>
            <a:t>％多く、非常に高い数値となっています。</a:t>
          </a:r>
        </a:p>
        <a:p>
          <a:r>
            <a:rPr kumimoji="1" lang="ja-JP" altLang="en-US" sz="1100">
              <a:latin typeface="ＭＳ Ｐゴシック" panose="020B0600070205080204" pitchFamily="50" charset="-128"/>
              <a:ea typeface="ＭＳ Ｐゴシック" panose="020B0600070205080204" pitchFamily="50" charset="-128"/>
            </a:rPr>
            <a:t>　財政基盤の弱い西ノ島町では、施設整備を行う際にその財源を地方債に頼る必要があるため、施設整備を多く行った年度は高くなると言えます。</a:t>
          </a:r>
        </a:p>
        <a:p>
          <a:r>
            <a:rPr kumimoji="1" lang="ja-JP" altLang="en-US" sz="1100">
              <a:latin typeface="ＭＳ Ｐゴシック" panose="020B0600070205080204" pitchFamily="50" charset="-128"/>
              <a:ea typeface="ＭＳ Ｐゴシック" panose="020B0600070205080204" pitchFamily="50" charset="-128"/>
            </a:rPr>
            <a:t>　ただし、地方債の借入には交付税措置の有利なものを選択しているため、今後改善していくものと考えています。</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60CB561E-2487-47C0-9C03-3375784FA238}"/>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59D525CD-754D-4123-9CAF-C1AE31AE0151}"/>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D060F4B-861A-4A31-9811-95C65157D4A5}"/>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70CA1F46-CEDE-4C05-9C9A-0DCB36E33CD2}"/>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9EFD78C4-444A-4682-97B1-98BBADC2111E}"/>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DC7E4D37-0D51-4D5F-8B5B-55C68A0F9D86}"/>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DE121614-DA97-40B4-A61B-4C3418FE7293}"/>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40408D7D-40A0-413E-B139-6C14EE0BD211}"/>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4DC398D3-8FD5-4654-B2FC-0E2D2CAE1BBA}"/>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8750C02A-6C0F-4D6F-B792-6DD31E5B1BF5}"/>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3C3C8047-CD62-4EE0-89A9-5DE85EAD554E}"/>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2E0D5692-C703-4330-8674-5392371D6A88}"/>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CB137A5E-0F50-45F3-9817-2E245D613414}"/>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F209F1B-55D3-44C3-AB62-17616C811F78}"/>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1B022726-D566-4458-B67E-29076034245A}"/>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7" name="直線コネクタ 126">
          <a:extLst>
            <a:ext uri="{FF2B5EF4-FFF2-40B4-BE49-F238E27FC236}">
              <a16:creationId xmlns:a16="http://schemas.microsoft.com/office/drawing/2014/main" id="{FDE4F356-A026-4A57-8039-77C722ACC47F}"/>
            </a:ext>
          </a:extLst>
        </xdr:cNvPr>
        <xdr:cNvCxnSpPr/>
      </xdr:nvCxnSpPr>
      <xdr:spPr>
        <a:xfrm flipV="1">
          <a:off x="13313410" y="5295688"/>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8" name="債務償還比率最小値テキスト">
          <a:extLst>
            <a:ext uri="{FF2B5EF4-FFF2-40B4-BE49-F238E27FC236}">
              <a16:creationId xmlns:a16="http://schemas.microsoft.com/office/drawing/2014/main" id="{F4250DE3-8ACD-4967-9F2A-F2BFDC0868A6}"/>
            </a:ext>
          </a:extLst>
        </xdr:cNvPr>
        <xdr:cNvSpPr txBox="1"/>
      </xdr:nvSpPr>
      <xdr:spPr>
        <a:xfrm>
          <a:off x="13369925" y="67517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9" name="直線コネクタ 128">
          <a:extLst>
            <a:ext uri="{FF2B5EF4-FFF2-40B4-BE49-F238E27FC236}">
              <a16:creationId xmlns:a16="http://schemas.microsoft.com/office/drawing/2014/main" id="{B8603D86-0B8A-4FFB-B1F2-CC779145E576}"/>
            </a:ext>
          </a:extLst>
        </xdr:cNvPr>
        <xdr:cNvCxnSpPr/>
      </xdr:nvCxnSpPr>
      <xdr:spPr>
        <a:xfrm>
          <a:off x="13251180" y="674605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A838FB16-9C14-4129-B2F6-FA5E3847BE52}"/>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60D02FD2-8491-48D9-BF51-8D11DEC21ACF}"/>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32" name="債務償還比率平均値テキスト">
          <a:extLst>
            <a:ext uri="{FF2B5EF4-FFF2-40B4-BE49-F238E27FC236}">
              <a16:creationId xmlns:a16="http://schemas.microsoft.com/office/drawing/2014/main" id="{86794A16-4329-40DC-9563-91F733C9DAD1}"/>
            </a:ext>
          </a:extLst>
        </xdr:cNvPr>
        <xdr:cNvSpPr txBox="1"/>
      </xdr:nvSpPr>
      <xdr:spPr>
        <a:xfrm>
          <a:off x="13369925" y="553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3" name="フローチャート: 判断 132">
          <a:extLst>
            <a:ext uri="{FF2B5EF4-FFF2-40B4-BE49-F238E27FC236}">
              <a16:creationId xmlns:a16="http://schemas.microsoft.com/office/drawing/2014/main" id="{6EDC58F5-D0D2-4335-8817-A6825B73F3BB}"/>
            </a:ext>
          </a:extLst>
        </xdr:cNvPr>
        <xdr:cNvSpPr/>
      </xdr:nvSpPr>
      <xdr:spPr>
        <a:xfrm>
          <a:off x="13289280" y="5685550"/>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4" name="フローチャート: 判断 133">
          <a:extLst>
            <a:ext uri="{FF2B5EF4-FFF2-40B4-BE49-F238E27FC236}">
              <a16:creationId xmlns:a16="http://schemas.microsoft.com/office/drawing/2014/main" id="{678CAC52-A5A2-4759-92AB-E007314617C9}"/>
            </a:ext>
          </a:extLst>
        </xdr:cNvPr>
        <xdr:cNvSpPr/>
      </xdr:nvSpPr>
      <xdr:spPr>
        <a:xfrm>
          <a:off x="12629515" y="5733062"/>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5" name="フローチャート: 判断 134">
          <a:extLst>
            <a:ext uri="{FF2B5EF4-FFF2-40B4-BE49-F238E27FC236}">
              <a16:creationId xmlns:a16="http://schemas.microsoft.com/office/drawing/2014/main" id="{930849CE-B0E5-42A4-98F8-FED1AE3EC67B}"/>
            </a:ext>
          </a:extLst>
        </xdr:cNvPr>
        <xdr:cNvSpPr/>
      </xdr:nvSpPr>
      <xdr:spPr>
        <a:xfrm>
          <a:off x="11943715" y="5743603"/>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6" name="フローチャート: 判断 135">
          <a:extLst>
            <a:ext uri="{FF2B5EF4-FFF2-40B4-BE49-F238E27FC236}">
              <a16:creationId xmlns:a16="http://schemas.microsoft.com/office/drawing/2014/main" id="{93E859A7-8759-4429-AD0C-774CCF56191C}"/>
            </a:ext>
          </a:extLst>
        </xdr:cNvPr>
        <xdr:cNvSpPr/>
      </xdr:nvSpPr>
      <xdr:spPr>
        <a:xfrm>
          <a:off x="11257915" y="570441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7" name="フローチャート: 判断 136">
          <a:extLst>
            <a:ext uri="{FF2B5EF4-FFF2-40B4-BE49-F238E27FC236}">
              <a16:creationId xmlns:a16="http://schemas.microsoft.com/office/drawing/2014/main" id="{DB663074-916B-4FC0-BEDC-A4C4E508962D}"/>
            </a:ext>
          </a:extLst>
        </xdr:cNvPr>
        <xdr:cNvSpPr/>
      </xdr:nvSpPr>
      <xdr:spPr>
        <a:xfrm>
          <a:off x="10572115" y="5478222"/>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9CD5081-8BA5-4136-83D4-11E0CCE585DE}"/>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6EC8CF9-15A1-4476-AD92-433DF1A97930}"/>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7662822-6DA2-4BF6-B289-B8A1B9C85A78}"/>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96399A1-5C24-4334-B41C-FE07657E09C0}"/>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8EFFA84-8451-4E71-8959-A417109E9767}"/>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46546</xdr:rowOff>
    </xdr:from>
    <xdr:to>
      <xdr:col>76</xdr:col>
      <xdr:colOff>73025</xdr:colOff>
      <xdr:row>32</xdr:row>
      <xdr:rowOff>148146</xdr:rowOff>
    </xdr:to>
    <xdr:sp macro="" textlink="">
      <xdr:nvSpPr>
        <xdr:cNvPr id="143" name="楕円 142">
          <a:extLst>
            <a:ext uri="{FF2B5EF4-FFF2-40B4-BE49-F238E27FC236}">
              <a16:creationId xmlns:a16="http://schemas.microsoft.com/office/drawing/2014/main" id="{F233A2B3-2B78-4335-9183-E999F813789A}"/>
            </a:ext>
          </a:extLst>
        </xdr:cNvPr>
        <xdr:cNvSpPr/>
      </xdr:nvSpPr>
      <xdr:spPr>
        <a:xfrm>
          <a:off x="13289280" y="6287326"/>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24973</xdr:rowOff>
    </xdr:from>
    <xdr:ext cx="469744" cy="259045"/>
    <xdr:sp macro="" textlink="">
      <xdr:nvSpPr>
        <xdr:cNvPr id="144" name="債務償還比率該当値テキスト">
          <a:extLst>
            <a:ext uri="{FF2B5EF4-FFF2-40B4-BE49-F238E27FC236}">
              <a16:creationId xmlns:a16="http://schemas.microsoft.com/office/drawing/2014/main" id="{0C78C93E-77B3-4555-95B5-649C68B03216}"/>
            </a:ext>
          </a:extLst>
        </xdr:cNvPr>
        <xdr:cNvSpPr txBox="1"/>
      </xdr:nvSpPr>
      <xdr:spPr>
        <a:xfrm>
          <a:off x="13369925" y="626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63817</xdr:rowOff>
    </xdr:from>
    <xdr:to>
      <xdr:col>72</xdr:col>
      <xdr:colOff>123825</xdr:colOff>
      <xdr:row>32</xdr:row>
      <xdr:rowOff>165417</xdr:rowOff>
    </xdr:to>
    <xdr:sp macro="" textlink="">
      <xdr:nvSpPr>
        <xdr:cNvPr id="145" name="楕円 144">
          <a:extLst>
            <a:ext uri="{FF2B5EF4-FFF2-40B4-BE49-F238E27FC236}">
              <a16:creationId xmlns:a16="http://schemas.microsoft.com/office/drawing/2014/main" id="{CA2C9CFC-D357-4616-BEDC-62919E049794}"/>
            </a:ext>
          </a:extLst>
        </xdr:cNvPr>
        <xdr:cNvSpPr/>
      </xdr:nvSpPr>
      <xdr:spPr>
        <a:xfrm>
          <a:off x="12629515" y="6298882"/>
          <a:ext cx="10731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97346</xdr:rowOff>
    </xdr:from>
    <xdr:to>
      <xdr:col>76</xdr:col>
      <xdr:colOff>22225</xdr:colOff>
      <xdr:row>32</xdr:row>
      <xdr:rowOff>114617</xdr:rowOff>
    </xdr:to>
    <xdr:cxnSp macro="">
      <xdr:nvCxnSpPr>
        <xdr:cNvPr id="146" name="直線コネクタ 145">
          <a:extLst>
            <a:ext uri="{FF2B5EF4-FFF2-40B4-BE49-F238E27FC236}">
              <a16:creationId xmlns:a16="http://schemas.microsoft.com/office/drawing/2014/main" id="{2E853487-199C-408D-A082-6A51C59A394A}"/>
            </a:ext>
          </a:extLst>
        </xdr:cNvPr>
        <xdr:cNvCxnSpPr/>
      </xdr:nvCxnSpPr>
      <xdr:spPr>
        <a:xfrm flipV="1">
          <a:off x="12684125" y="6332411"/>
          <a:ext cx="63119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43907</xdr:rowOff>
    </xdr:from>
    <xdr:to>
      <xdr:col>68</xdr:col>
      <xdr:colOff>123825</xdr:colOff>
      <xdr:row>32</xdr:row>
      <xdr:rowOff>145507</xdr:rowOff>
    </xdr:to>
    <xdr:sp macro="" textlink="">
      <xdr:nvSpPr>
        <xdr:cNvPr id="147" name="楕円 146">
          <a:extLst>
            <a:ext uri="{FF2B5EF4-FFF2-40B4-BE49-F238E27FC236}">
              <a16:creationId xmlns:a16="http://schemas.microsoft.com/office/drawing/2014/main" id="{86A3F8A6-5BC9-45C5-B7A9-461150D8AF69}"/>
            </a:ext>
          </a:extLst>
        </xdr:cNvPr>
        <xdr:cNvSpPr/>
      </xdr:nvSpPr>
      <xdr:spPr>
        <a:xfrm>
          <a:off x="11943715" y="6284687"/>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94707</xdr:rowOff>
    </xdr:from>
    <xdr:to>
      <xdr:col>72</xdr:col>
      <xdr:colOff>73025</xdr:colOff>
      <xdr:row>32</xdr:row>
      <xdr:rowOff>114617</xdr:rowOff>
    </xdr:to>
    <xdr:cxnSp macro="">
      <xdr:nvCxnSpPr>
        <xdr:cNvPr id="148" name="直線コネクタ 147">
          <a:extLst>
            <a:ext uri="{FF2B5EF4-FFF2-40B4-BE49-F238E27FC236}">
              <a16:creationId xmlns:a16="http://schemas.microsoft.com/office/drawing/2014/main" id="{FA5269AB-5DE9-4B2D-9281-0BFEE4A94611}"/>
            </a:ext>
          </a:extLst>
        </xdr:cNvPr>
        <xdr:cNvCxnSpPr/>
      </xdr:nvCxnSpPr>
      <xdr:spPr>
        <a:xfrm>
          <a:off x="11998325" y="6337392"/>
          <a:ext cx="6858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85097</xdr:rowOff>
    </xdr:from>
    <xdr:to>
      <xdr:col>64</xdr:col>
      <xdr:colOff>123825</xdr:colOff>
      <xdr:row>32</xdr:row>
      <xdr:rowOff>15247</xdr:rowOff>
    </xdr:to>
    <xdr:sp macro="" textlink="">
      <xdr:nvSpPr>
        <xdr:cNvPr id="149" name="楕円 148">
          <a:extLst>
            <a:ext uri="{FF2B5EF4-FFF2-40B4-BE49-F238E27FC236}">
              <a16:creationId xmlns:a16="http://schemas.microsoft.com/office/drawing/2014/main" id="{F19ECEB2-A07F-40A1-80DC-220452ADF510}"/>
            </a:ext>
          </a:extLst>
        </xdr:cNvPr>
        <xdr:cNvSpPr/>
      </xdr:nvSpPr>
      <xdr:spPr>
        <a:xfrm>
          <a:off x="11257915" y="615442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135897</xdr:rowOff>
    </xdr:from>
    <xdr:to>
      <xdr:col>68</xdr:col>
      <xdr:colOff>73025</xdr:colOff>
      <xdr:row>32</xdr:row>
      <xdr:rowOff>94707</xdr:rowOff>
    </xdr:to>
    <xdr:cxnSp macro="">
      <xdr:nvCxnSpPr>
        <xdr:cNvPr id="150" name="直線コネクタ 149">
          <a:extLst>
            <a:ext uri="{FF2B5EF4-FFF2-40B4-BE49-F238E27FC236}">
              <a16:creationId xmlns:a16="http://schemas.microsoft.com/office/drawing/2014/main" id="{114C739D-20BA-4F9F-A3BF-65A9EBAED0E7}"/>
            </a:ext>
          </a:extLst>
        </xdr:cNvPr>
        <xdr:cNvCxnSpPr/>
      </xdr:nvCxnSpPr>
      <xdr:spPr>
        <a:xfrm>
          <a:off x="11312525" y="6199512"/>
          <a:ext cx="685800" cy="13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80539</xdr:rowOff>
    </xdr:from>
    <xdr:to>
      <xdr:col>60</xdr:col>
      <xdr:colOff>123825</xdr:colOff>
      <xdr:row>32</xdr:row>
      <xdr:rowOff>10689</xdr:rowOff>
    </xdr:to>
    <xdr:sp macro="" textlink="">
      <xdr:nvSpPr>
        <xdr:cNvPr id="151" name="楕円 150">
          <a:extLst>
            <a:ext uri="{FF2B5EF4-FFF2-40B4-BE49-F238E27FC236}">
              <a16:creationId xmlns:a16="http://schemas.microsoft.com/office/drawing/2014/main" id="{1EB2FB2D-03D0-4B99-80BD-707A021A5832}"/>
            </a:ext>
          </a:extLst>
        </xdr:cNvPr>
        <xdr:cNvSpPr/>
      </xdr:nvSpPr>
      <xdr:spPr>
        <a:xfrm>
          <a:off x="10572115" y="6149869"/>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131339</xdr:rowOff>
    </xdr:from>
    <xdr:to>
      <xdr:col>64</xdr:col>
      <xdr:colOff>73025</xdr:colOff>
      <xdr:row>31</xdr:row>
      <xdr:rowOff>135897</xdr:rowOff>
    </xdr:to>
    <xdr:cxnSp macro="">
      <xdr:nvCxnSpPr>
        <xdr:cNvPr id="152" name="直線コネクタ 151">
          <a:extLst>
            <a:ext uri="{FF2B5EF4-FFF2-40B4-BE49-F238E27FC236}">
              <a16:creationId xmlns:a16="http://schemas.microsoft.com/office/drawing/2014/main" id="{650168B0-5DDA-4977-9E85-6036A71AF528}"/>
            </a:ext>
          </a:extLst>
        </xdr:cNvPr>
        <xdr:cNvCxnSpPr/>
      </xdr:nvCxnSpPr>
      <xdr:spPr>
        <a:xfrm>
          <a:off x="10626725" y="6202574"/>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3" name="n_1aveValue債務償還比率">
          <a:extLst>
            <a:ext uri="{FF2B5EF4-FFF2-40B4-BE49-F238E27FC236}">
              <a16:creationId xmlns:a16="http://schemas.microsoft.com/office/drawing/2014/main" id="{885F945C-D458-4EFB-B0B5-33A2D35A823D}"/>
            </a:ext>
          </a:extLst>
        </xdr:cNvPr>
        <xdr:cNvSpPr txBox="1"/>
      </xdr:nvSpPr>
      <xdr:spPr>
        <a:xfrm>
          <a:off x="12459412" y="550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4" name="n_2aveValue債務償還比率">
          <a:extLst>
            <a:ext uri="{FF2B5EF4-FFF2-40B4-BE49-F238E27FC236}">
              <a16:creationId xmlns:a16="http://schemas.microsoft.com/office/drawing/2014/main" id="{6A060D55-F1A9-4D4A-8955-13B9D14FF58B}"/>
            </a:ext>
          </a:extLst>
        </xdr:cNvPr>
        <xdr:cNvSpPr txBox="1"/>
      </xdr:nvSpPr>
      <xdr:spPr>
        <a:xfrm>
          <a:off x="11780597" y="551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5" name="n_3aveValue債務償還比率">
          <a:extLst>
            <a:ext uri="{FF2B5EF4-FFF2-40B4-BE49-F238E27FC236}">
              <a16:creationId xmlns:a16="http://schemas.microsoft.com/office/drawing/2014/main" id="{408E395C-0B10-4EB9-A902-688768501032}"/>
            </a:ext>
          </a:extLst>
        </xdr:cNvPr>
        <xdr:cNvSpPr txBox="1"/>
      </xdr:nvSpPr>
      <xdr:spPr>
        <a:xfrm>
          <a:off x="11094797" y="547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6" name="n_4aveValue債務償還比率">
          <a:extLst>
            <a:ext uri="{FF2B5EF4-FFF2-40B4-BE49-F238E27FC236}">
              <a16:creationId xmlns:a16="http://schemas.microsoft.com/office/drawing/2014/main" id="{B9C1A265-F851-48BC-927F-4420D43D437A}"/>
            </a:ext>
          </a:extLst>
        </xdr:cNvPr>
        <xdr:cNvSpPr txBox="1"/>
      </xdr:nvSpPr>
      <xdr:spPr>
        <a:xfrm>
          <a:off x="10408997" y="525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156544</xdr:rowOff>
    </xdr:from>
    <xdr:ext cx="469744" cy="259045"/>
    <xdr:sp macro="" textlink="">
      <xdr:nvSpPr>
        <xdr:cNvPr id="157" name="n_1mainValue債務償還比率">
          <a:extLst>
            <a:ext uri="{FF2B5EF4-FFF2-40B4-BE49-F238E27FC236}">
              <a16:creationId xmlns:a16="http://schemas.microsoft.com/office/drawing/2014/main" id="{9DC6BDDD-66DC-4327-92E7-73A9EE57AB70}"/>
            </a:ext>
          </a:extLst>
        </xdr:cNvPr>
        <xdr:cNvSpPr txBox="1"/>
      </xdr:nvSpPr>
      <xdr:spPr>
        <a:xfrm>
          <a:off x="12459412" y="639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136634</xdr:rowOff>
    </xdr:from>
    <xdr:ext cx="469744" cy="259045"/>
    <xdr:sp macro="" textlink="">
      <xdr:nvSpPr>
        <xdr:cNvPr id="158" name="n_2mainValue債務償還比率">
          <a:extLst>
            <a:ext uri="{FF2B5EF4-FFF2-40B4-BE49-F238E27FC236}">
              <a16:creationId xmlns:a16="http://schemas.microsoft.com/office/drawing/2014/main" id="{2484C7DF-2AAA-45F5-BD89-3BD5C0A19F66}"/>
            </a:ext>
          </a:extLst>
        </xdr:cNvPr>
        <xdr:cNvSpPr txBox="1"/>
      </xdr:nvSpPr>
      <xdr:spPr>
        <a:xfrm>
          <a:off x="11780597" y="637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6374</xdr:rowOff>
    </xdr:from>
    <xdr:ext cx="469744" cy="259045"/>
    <xdr:sp macro="" textlink="">
      <xdr:nvSpPr>
        <xdr:cNvPr id="159" name="n_3mainValue債務償還比率">
          <a:extLst>
            <a:ext uri="{FF2B5EF4-FFF2-40B4-BE49-F238E27FC236}">
              <a16:creationId xmlns:a16="http://schemas.microsoft.com/office/drawing/2014/main" id="{44F14005-75EC-4D35-8E69-C6BC6D5013D5}"/>
            </a:ext>
          </a:extLst>
        </xdr:cNvPr>
        <xdr:cNvSpPr txBox="1"/>
      </xdr:nvSpPr>
      <xdr:spPr>
        <a:xfrm>
          <a:off x="11094797" y="624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1816</xdr:rowOff>
    </xdr:from>
    <xdr:ext cx="469744" cy="259045"/>
    <xdr:sp macro="" textlink="">
      <xdr:nvSpPr>
        <xdr:cNvPr id="160" name="n_4mainValue債務償還比率">
          <a:extLst>
            <a:ext uri="{FF2B5EF4-FFF2-40B4-BE49-F238E27FC236}">
              <a16:creationId xmlns:a16="http://schemas.microsoft.com/office/drawing/2014/main" id="{397B686C-0B2E-454B-9ECB-B597A9AEF4F1}"/>
            </a:ext>
          </a:extLst>
        </xdr:cNvPr>
        <xdr:cNvSpPr txBox="1"/>
      </xdr:nvSpPr>
      <xdr:spPr>
        <a:xfrm>
          <a:off x="10408997" y="624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BEB5F882-C266-4F02-8AFA-7C1CD4CC8009}"/>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A3246DCA-ABA6-43AD-A71A-CE94ACEE7227}"/>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A2207FC7-6B0D-4041-8D2B-46281C04002B}"/>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5DB1225B-C0BD-4B6E-8324-164B0353CB38}"/>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3C179855-1019-4DF7-8609-7E1936620D9B}"/>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CAD88CD-F576-4F80-9EA2-A61C663BDB8D}"/>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9F2A60B-B2C5-4D1A-ADBD-1D02AB50BD8D}"/>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BE6D455-5CAC-4139-867C-9975E5BD299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67BAB43-C84D-4E23-8003-749B975F0D5F}"/>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817930C-1E06-4C2D-8A1E-C570A7886A67}"/>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95C2F70-3753-469F-B007-92F77387D242}"/>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578A2D-C0A4-4DB9-8A70-105890B59356}"/>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0B939C-452C-4735-84DD-3B73E8D08333}"/>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D3B78C-4D09-4988-8089-455C768B15DD}"/>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951BB19-6547-4D62-8204-B83D21CE2095}"/>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5642418-89CF-4FE7-BB81-CF659DF83311}"/>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
2,768
55.96
6,129,245
6,089,302
28,331
2,780,665
11,442,026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93BB655-5448-4AA5-8E33-09CADE08F705}"/>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9A8B6B-FE6C-48F9-8DAA-5AE492F97D48}"/>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AB8F13-93A7-4295-B60B-0D790421D5CD}"/>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6AA3118-D692-4FBA-AEEC-27A5A16856BE}"/>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44DD39-F8AB-4228-9127-81A25169FCE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91B9011-D60F-4030-A55F-BD9A3589A877}"/>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E0CB64-6D8D-4346-9DB5-234BC140626C}"/>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6965FF-AF3A-433B-90F0-5709B801BEE2}"/>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5D67526-7D3E-4DE6-829E-385968BE3381}"/>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65F9F4-79E4-4AD1-B9ED-8BD73ECF2866}"/>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62F5AB1-93A1-4227-8B91-4099512AD9F3}"/>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CDF4178-739D-46A4-BC25-F45751017D39}"/>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A4C65B-64FF-4D4C-ABBE-6E3E08470636}"/>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CF0E51-AD1A-4601-AF80-FBB4525A6C34}"/>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0997F6-CE84-4C17-92CA-9FBDD109F4FA}"/>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7AD660-117F-4768-9008-4E4BB89C02D7}"/>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EF99EEA-C03E-41DA-A941-CE334EAFA90D}"/>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2738B1E-7B2B-4876-B421-30762867438A}"/>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14400F4-DF8D-4C06-BB62-DDCF37D498DE}"/>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12E868A-B078-4B1B-992A-B3D8D2BFB8F2}"/>
            </a:ext>
          </a:extLst>
        </xdr:cNvPr>
        <xdr:cNvSpPr txBox="1"/>
      </xdr:nvSpPr>
      <xdr:spPr>
        <a:xfrm>
          <a:off x="64516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1DAE2DD-44AF-4AF5-BAF0-3CD9CE358E93}"/>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5540E83-21F0-4FA9-BE43-A3CEC6BAB8F7}"/>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1DC3363-5F41-4848-B424-CB6881816CAB}"/>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C01E0FA-BCBA-444D-A1B3-1E0EB3C906B8}"/>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5B26F7C-FCB0-440B-9F86-EC008E2CC963}"/>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B4B0029-F7FD-47DF-B46A-61DB42C13FA5}"/>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5BADC11-12B2-4C36-B291-A7D9C48FF215}"/>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6243471-70A4-4A52-8733-C15B923FCDF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F2E9672-769F-46AD-8B55-3C2C37EA1CB4}"/>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CD55F4D-2A25-4DFD-8E54-EB08A754FC2A}"/>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0FAA576-9FAD-49B9-BE02-15AFDBB552A4}"/>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8D24525-7252-4AE2-AF79-4B3BEEF04254}"/>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B7D8B4F-68B4-4E8E-8B56-F986775C0EE0}"/>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88A59CA-471B-42BB-AE32-5A4779FD2871}"/>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EE9F44E-5D50-4F69-BCC7-AAB250F9FA13}"/>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DB0D208-9BFB-4D7C-A19E-33CE6B0A96E8}"/>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24CA72C-90A0-408E-B787-D24DF6976921}"/>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3192EEE-C552-4F0D-B08C-41FBEDBCC8BB}"/>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6EA44CA-C229-434E-9BD5-00D09C25D0A6}"/>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CFAB3D3-476D-4AC4-BCF6-2620F702B28F}"/>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5398755-B5D9-45D8-96C9-A4FDD6C10444}"/>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2A22E3A-29E0-4897-9F0E-6994E5DAE100}"/>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3F5EB01-F735-4D02-B5F3-E000EC90D7AA}"/>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5F1387E-CC1C-48D5-96EB-24D6AB691508}"/>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D3505F0-24F9-4045-AF88-A9F438BF43FF}"/>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E0B257E5-F3C1-4ABB-935D-584AB24A69B1}"/>
            </a:ext>
          </a:extLst>
        </xdr:cNvPr>
        <xdr:cNvCxnSpPr/>
      </xdr:nvCxnSpPr>
      <xdr:spPr>
        <a:xfrm flipV="1">
          <a:off x="4173855" y="5930265"/>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55892EDA-E43D-466D-BBDC-C9AE769BF681}"/>
            </a:ext>
          </a:extLst>
        </xdr:cNvPr>
        <xdr:cNvSpPr txBox="1"/>
      </xdr:nvSpPr>
      <xdr:spPr>
        <a:xfrm>
          <a:off x="421259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E5623674-7A2D-4E45-9BAD-30C02D52123A}"/>
            </a:ext>
          </a:extLst>
        </xdr:cNvPr>
        <xdr:cNvCxnSpPr/>
      </xdr:nvCxnSpPr>
      <xdr:spPr>
        <a:xfrm>
          <a:off x="4112260" y="721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48CFB9F4-B74A-42B4-809E-4EB2EFC0EF7C}"/>
            </a:ext>
          </a:extLst>
        </xdr:cNvPr>
        <xdr:cNvSpPr txBox="1"/>
      </xdr:nvSpPr>
      <xdr:spPr>
        <a:xfrm>
          <a:off x="421259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B6FC9C38-01F0-4B9A-876A-3C9A7425A518}"/>
            </a:ext>
          </a:extLst>
        </xdr:cNvPr>
        <xdr:cNvCxnSpPr/>
      </xdr:nvCxnSpPr>
      <xdr:spPr>
        <a:xfrm>
          <a:off x="4112260" y="5930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029B7393-885A-4EFC-A843-E598F760DDFF}"/>
            </a:ext>
          </a:extLst>
        </xdr:cNvPr>
        <xdr:cNvSpPr txBox="1"/>
      </xdr:nvSpPr>
      <xdr:spPr>
        <a:xfrm>
          <a:off x="421259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4B19D58F-8941-4137-90A1-B108EE9A6907}"/>
            </a:ext>
          </a:extLst>
        </xdr:cNvPr>
        <xdr:cNvSpPr/>
      </xdr:nvSpPr>
      <xdr:spPr>
        <a:xfrm>
          <a:off x="4131310" y="64776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51C65A27-3E1D-44A8-B757-B8CE1817EA0A}"/>
            </a:ext>
          </a:extLst>
        </xdr:cNvPr>
        <xdr:cNvSpPr/>
      </xdr:nvSpPr>
      <xdr:spPr>
        <a:xfrm>
          <a:off x="3388360" y="64319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A1C01827-89B8-4746-88D8-4EFCDE7D43B8}"/>
            </a:ext>
          </a:extLst>
        </xdr:cNvPr>
        <xdr:cNvSpPr/>
      </xdr:nvSpPr>
      <xdr:spPr>
        <a:xfrm>
          <a:off x="2571750" y="64204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43ED51AA-92B0-445B-8C7D-3C9FEE226644}"/>
            </a:ext>
          </a:extLst>
        </xdr:cNvPr>
        <xdr:cNvSpPr/>
      </xdr:nvSpPr>
      <xdr:spPr>
        <a:xfrm>
          <a:off x="1774190" y="64014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A368568C-9247-4165-B5E8-D02C30B5717E}"/>
            </a:ext>
          </a:extLst>
        </xdr:cNvPr>
        <xdr:cNvSpPr/>
      </xdr:nvSpPr>
      <xdr:spPr>
        <a:xfrm>
          <a:off x="988060" y="636905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95C9677-88B7-4A62-A1E3-4CC7D0396108}"/>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87FBC8B-A2F3-4A2F-AE93-64A7115B48F6}"/>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1AB902-B754-4B18-8E18-D14DFF25845C}"/>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1CE090A-F216-4EBC-9306-C32C1E0CA46D}"/>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FE05357-0771-4001-ABFC-5368561153BA}"/>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73" name="楕円 72">
          <a:extLst>
            <a:ext uri="{FF2B5EF4-FFF2-40B4-BE49-F238E27FC236}">
              <a16:creationId xmlns:a16="http://schemas.microsoft.com/office/drawing/2014/main" id="{19F0E7AE-09BB-4E57-861E-560802AA62D0}"/>
            </a:ext>
          </a:extLst>
        </xdr:cNvPr>
        <xdr:cNvSpPr/>
      </xdr:nvSpPr>
      <xdr:spPr>
        <a:xfrm>
          <a:off x="4131310" y="61937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40657</xdr:rowOff>
    </xdr:from>
    <xdr:ext cx="405111" cy="259045"/>
    <xdr:sp macro="" textlink="">
      <xdr:nvSpPr>
        <xdr:cNvPr id="74" name="【道路】&#10;有形固定資産減価償却率該当値テキスト">
          <a:extLst>
            <a:ext uri="{FF2B5EF4-FFF2-40B4-BE49-F238E27FC236}">
              <a16:creationId xmlns:a16="http://schemas.microsoft.com/office/drawing/2014/main" id="{DA7418BC-3FD7-40D3-817B-874AEEDC79C5}"/>
            </a:ext>
          </a:extLst>
        </xdr:cNvPr>
        <xdr:cNvSpPr txBox="1"/>
      </xdr:nvSpPr>
      <xdr:spPr>
        <a:xfrm>
          <a:off x="421259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xdr:rowOff>
    </xdr:from>
    <xdr:to>
      <xdr:col>20</xdr:col>
      <xdr:colOff>38100</xdr:colOff>
      <xdr:row>36</xdr:row>
      <xdr:rowOff>102235</xdr:rowOff>
    </xdr:to>
    <xdr:sp macro="" textlink="">
      <xdr:nvSpPr>
        <xdr:cNvPr id="75" name="楕円 74">
          <a:extLst>
            <a:ext uri="{FF2B5EF4-FFF2-40B4-BE49-F238E27FC236}">
              <a16:creationId xmlns:a16="http://schemas.microsoft.com/office/drawing/2014/main" id="{C2A7DCDC-40A9-44AA-957E-57CC23CFF7E8}"/>
            </a:ext>
          </a:extLst>
        </xdr:cNvPr>
        <xdr:cNvSpPr/>
      </xdr:nvSpPr>
      <xdr:spPr>
        <a:xfrm>
          <a:off x="3388360" y="6172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51435</xdr:rowOff>
    </xdr:from>
    <xdr:to>
      <xdr:col>24</xdr:col>
      <xdr:colOff>63500</xdr:colOff>
      <xdr:row>36</xdr:row>
      <xdr:rowOff>68580</xdr:rowOff>
    </xdr:to>
    <xdr:cxnSp macro="">
      <xdr:nvCxnSpPr>
        <xdr:cNvPr id="76" name="直線コネクタ 75">
          <a:extLst>
            <a:ext uri="{FF2B5EF4-FFF2-40B4-BE49-F238E27FC236}">
              <a16:creationId xmlns:a16="http://schemas.microsoft.com/office/drawing/2014/main" id="{278A7FD6-9CEF-4C86-B110-7341F3795CF7}"/>
            </a:ext>
          </a:extLst>
        </xdr:cNvPr>
        <xdr:cNvCxnSpPr/>
      </xdr:nvCxnSpPr>
      <xdr:spPr>
        <a:xfrm>
          <a:off x="3431540" y="6227445"/>
          <a:ext cx="7429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149225</xdr:rowOff>
    </xdr:from>
    <xdr:to>
      <xdr:col>15</xdr:col>
      <xdr:colOff>101600</xdr:colOff>
      <xdr:row>36</xdr:row>
      <xdr:rowOff>79375</xdr:rowOff>
    </xdr:to>
    <xdr:sp macro="" textlink="">
      <xdr:nvSpPr>
        <xdr:cNvPr id="77" name="楕円 76">
          <a:extLst>
            <a:ext uri="{FF2B5EF4-FFF2-40B4-BE49-F238E27FC236}">
              <a16:creationId xmlns:a16="http://schemas.microsoft.com/office/drawing/2014/main" id="{A1F9F049-2972-458E-B657-948D4B01A1C6}"/>
            </a:ext>
          </a:extLst>
        </xdr:cNvPr>
        <xdr:cNvSpPr/>
      </xdr:nvSpPr>
      <xdr:spPr>
        <a:xfrm>
          <a:off x="2571750" y="61499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28575</xdr:rowOff>
    </xdr:from>
    <xdr:to>
      <xdr:col>19</xdr:col>
      <xdr:colOff>177800</xdr:colOff>
      <xdr:row>36</xdr:row>
      <xdr:rowOff>51435</xdr:rowOff>
    </xdr:to>
    <xdr:cxnSp macro="">
      <xdr:nvCxnSpPr>
        <xdr:cNvPr id="78" name="直線コネクタ 77">
          <a:extLst>
            <a:ext uri="{FF2B5EF4-FFF2-40B4-BE49-F238E27FC236}">
              <a16:creationId xmlns:a16="http://schemas.microsoft.com/office/drawing/2014/main" id="{94890BAE-E20A-43EF-91AC-765F3D7CE41E}"/>
            </a:ext>
          </a:extLst>
        </xdr:cNvPr>
        <xdr:cNvCxnSpPr/>
      </xdr:nvCxnSpPr>
      <xdr:spPr>
        <a:xfrm>
          <a:off x="2626360" y="6198870"/>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128270</xdr:rowOff>
    </xdr:from>
    <xdr:to>
      <xdr:col>10</xdr:col>
      <xdr:colOff>165100</xdr:colOff>
      <xdr:row>36</xdr:row>
      <xdr:rowOff>58420</xdr:rowOff>
    </xdr:to>
    <xdr:sp macro="" textlink="">
      <xdr:nvSpPr>
        <xdr:cNvPr id="79" name="楕円 78">
          <a:extLst>
            <a:ext uri="{FF2B5EF4-FFF2-40B4-BE49-F238E27FC236}">
              <a16:creationId xmlns:a16="http://schemas.microsoft.com/office/drawing/2014/main" id="{9519F555-9593-44B9-8625-9352553E6A25}"/>
            </a:ext>
          </a:extLst>
        </xdr:cNvPr>
        <xdr:cNvSpPr/>
      </xdr:nvSpPr>
      <xdr:spPr>
        <a:xfrm>
          <a:off x="1774190" y="61328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xdr:rowOff>
    </xdr:from>
    <xdr:to>
      <xdr:col>15</xdr:col>
      <xdr:colOff>50800</xdr:colOff>
      <xdr:row>36</xdr:row>
      <xdr:rowOff>28575</xdr:rowOff>
    </xdr:to>
    <xdr:cxnSp macro="">
      <xdr:nvCxnSpPr>
        <xdr:cNvPr id="80" name="直線コネクタ 79">
          <a:extLst>
            <a:ext uri="{FF2B5EF4-FFF2-40B4-BE49-F238E27FC236}">
              <a16:creationId xmlns:a16="http://schemas.microsoft.com/office/drawing/2014/main" id="{AE3278CB-23C4-4AA4-BA43-382C1B5D0059}"/>
            </a:ext>
          </a:extLst>
        </xdr:cNvPr>
        <xdr:cNvCxnSpPr/>
      </xdr:nvCxnSpPr>
      <xdr:spPr>
        <a:xfrm>
          <a:off x="1828800" y="6181725"/>
          <a:ext cx="7975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69215</xdr:rowOff>
    </xdr:from>
    <xdr:to>
      <xdr:col>6</xdr:col>
      <xdr:colOff>38100</xdr:colOff>
      <xdr:row>35</xdr:row>
      <xdr:rowOff>170815</xdr:rowOff>
    </xdr:to>
    <xdr:sp macro="" textlink="">
      <xdr:nvSpPr>
        <xdr:cNvPr id="81" name="楕円 80">
          <a:extLst>
            <a:ext uri="{FF2B5EF4-FFF2-40B4-BE49-F238E27FC236}">
              <a16:creationId xmlns:a16="http://schemas.microsoft.com/office/drawing/2014/main" id="{AFEBBF35-11AA-4962-869A-CCA082D04E47}"/>
            </a:ext>
          </a:extLst>
        </xdr:cNvPr>
        <xdr:cNvSpPr/>
      </xdr:nvSpPr>
      <xdr:spPr>
        <a:xfrm>
          <a:off x="988060" y="606806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120015</xdr:rowOff>
    </xdr:from>
    <xdr:to>
      <xdr:col>10</xdr:col>
      <xdr:colOff>114300</xdr:colOff>
      <xdr:row>36</xdr:row>
      <xdr:rowOff>7620</xdr:rowOff>
    </xdr:to>
    <xdr:cxnSp macro="">
      <xdr:nvCxnSpPr>
        <xdr:cNvPr id="82" name="直線コネクタ 81">
          <a:extLst>
            <a:ext uri="{FF2B5EF4-FFF2-40B4-BE49-F238E27FC236}">
              <a16:creationId xmlns:a16="http://schemas.microsoft.com/office/drawing/2014/main" id="{D910A87E-2363-44F5-B1F7-CB273743F74F}"/>
            </a:ext>
          </a:extLst>
        </xdr:cNvPr>
        <xdr:cNvCxnSpPr/>
      </xdr:nvCxnSpPr>
      <xdr:spPr>
        <a:xfrm>
          <a:off x="1031240" y="6122670"/>
          <a:ext cx="79756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3" name="n_1aveValue【道路】&#10;有形固定資産減価償却率">
          <a:extLst>
            <a:ext uri="{FF2B5EF4-FFF2-40B4-BE49-F238E27FC236}">
              <a16:creationId xmlns:a16="http://schemas.microsoft.com/office/drawing/2014/main" id="{09308329-C1D7-4C6C-9B4A-65BDE13313FC}"/>
            </a:ext>
          </a:extLst>
        </xdr:cNvPr>
        <xdr:cNvSpPr txBox="1"/>
      </xdr:nvSpPr>
      <xdr:spPr>
        <a:xfrm>
          <a:off x="32391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4" name="n_2aveValue【道路】&#10;有形固定資産減価償却率">
          <a:extLst>
            <a:ext uri="{FF2B5EF4-FFF2-40B4-BE49-F238E27FC236}">
              <a16:creationId xmlns:a16="http://schemas.microsoft.com/office/drawing/2014/main" id="{D2986F05-4307-4A44-A3C1-64D9C572E510}"/>
            </a:ext>
          </a:extLst>
        </xdr:cNvPr>
        <xdr:cNvSpPr txBox="1"/>
      </xdr:nvSpPr>
      <xdr:spPr>
        <a:xfrm>
          <a:off x="2439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95363F34-C501-4993-8C73-F345BEB9C53A}"/>
            </a:ext>
          </a:extLst>
        </xdr:cNvPr>
        <xdr:cNvSpPr txBox="1"/>
      </xdr:nvSpPr>
      <xdr:spPr>
        <a:xfrm>
          <a:off x="164148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86" name="n_4aveValue【道路】&#10;有形固定資産減価償却率">
          <a:extLst>
            <a:ext uri="{FF2B5EF4-FFF2-40B4-BE49-F238E27FC236}">
              <a16:creationId xmlns:a16="http://schemas.microsoft.com/office/drawing/2014/main" id="{F75A8477-4C2C-4429-A485-DF4BC261C278}"/>
            </a:ext>
          </a:extLst>
        </xdr:cNvPr>
        <xdr:cNvSpPr txBox="1"/>
      </xdr:nvSpPr>
      <xdr:spPr>
        <a:xfrm>
          <a:off x="85535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118762</xdr:rowOff>
    </xdr:from>
    <xdr:ext cx="405111" cy="259045"/>
    <xdr:sp macro="" textlink="">
      <xdr:nvSpPr>
        <xdr:cNvPr id="87" name="n_1mainValue【道路】&#10;有形固定資産減価償却率">
          <a:extLst>
            <a:ext uri="{FF2B5EF4-FFF2-40B4-BE49-F238E27FC236}">
              <a16:creationId xmlns:a16="http://schemas.microsoft.com/office/drawing/2014/main" id="{8ED2A753-874D-471A-AAF1-2870E10EE2DA}"/>
            </a:ext>
          </a:extLst>
        </xdr:cNvPr>
        <xdr:cNvSpPr txBox="1"/>
      </xdr:nvSpPr>
      <xdr:spPr>
        <a:xfrm>
          <a:off x="32391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8" name="n_2mainValue【道路】&#10;有形固定資産減価償却率">
          <a:extLst>
            <a:ext uri="{FF2B5EF4-FFF2-40B4-BE49-F238E27FC236}">
              <a16:creationId xmlns:a16="http://schemas.microsoft.com/office/drawing/2014/main" id="{4F5B5720-0C92-47BD-9314-04AE527734A9}"/>
            </a:ext>
          </a:extLst>
        </xdr:cNvPr>
        <xdr:cNvSpPr txBox="1"/>
      </xdr:nvSpPr>
      <xdr:spPr>
        <a:xfrm>
          <a:off x="24390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9" name="n_3mainValue【道路】&#10;有形固定資産減価償却率">
          <a:extLst>
            <a:ext uri="{FF2B5EF4-FFF2-40B4-BE49-F238E27FC236}">
              <a16:creationId xmlns:a16="http://schemas.microsoft.com/office/drawing/2014/main" id="{23BF715F-02FB-4721-8A52-E54479D8D347}"/>
            </a:ext>
          </a:extLst>
        </xdr:cNvPr>
        <xdr:cNvSpPr txBox="1"/>
      </xdr:nvSpPr>
      <xdr:spPr>
        <a:xfrm>
          <a:off x="164148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15892</xdr:rowOff>
    </xdr:from>
    <xdr:ext cx="405111" cy="259045"/>
    <xdr:sp macro="" textlink="">
      <xdr:nvSpPr>
        <xdr:cNvPr id="90" name="n_4mainValue【道路】&#10;有形固定資産減価償却率">
          <a:extLst>
            <a:ext uri="{FF2B5EF4-FFF2-40B4-BE49-F238E27FC236}">
              <a16:creationId xmlns:a16="http://schemas.microsoft.com/office/drawing/2014/main" id="{7EECC133-EB0E-42F6-9565-D2EB584799E1}"/>
            </a:ext>
          </a:extLst>
        </xdr:cNvPr>
        <xdr:cNvSpPr txBox="1"/>
      </xdr:nvSpPr>
      <xdr:spPr>
        <a:xfrm>
          <a:off x="85535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CB8C17C-D56F-4A4B-841A-52D765400E21}"/>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4CB776E-A4C8-4AB1-B8E2-6B1B8BFA8F3E}"/>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58AA1B6-7940-4DA3-979D-3F02E3FFD390}"/>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E54FB4B-75C1-4738-9026-75248920E63F}"/>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5DF1674-640C-4E4E-BEE3-7A57C69AA093}"/>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9246251-EDF2-4080-9DF6-6A9229D26A96}"/>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BB48CB4-174D-47F9-B63E-B9B8E4B00866}"/>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295C3FE-21B7-4E1C-9835-193905352679}"/>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AEAC622-2E9A-4AD2-AB62-D86617BC99B7}"/>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A4FB508-E58C-4976-8C87-349A7F3A8E78}"/>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339BD883-04DC-4D3B-8E4B-9730CCC5ADAE}"/>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A49714E8-66BA-4E9D-90BA-94243DC0D2A7}"/>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A224CC2C-0D87-46D8-9EDB-F680918F4FD0}"/>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FE328D9-C10C-4035-8CE1-E652762DA5CD}"/>
            </a:ext>
          </a:extLst>
        </xdr:cNvPr>
        <xdr:cNvSpPr txBox="1"/>
      </xdr:nvSpPr>
      <xdr:spPr>
        <a:xfrm>
          <a:off x="5416126"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89CE217B-FD11-408C-A950-4119EB2AA797}"/>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EE948091-B61D-4945-B136-B3E129DC2E33}"/>
            </a:ext>
          </a:extLst>
        </xdr:cNvPr>
        <xdr:cNvSpPr txBox="1"/>
      </xdr:nvSpPr>
      <xdr:spPr>
        <a:xfrm>
          <a:off x="5416126"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BC18D4F8-8B43-4AC1-AFA7-3AE9F36202E9}"/>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29FE94DA-91EE-4259-8A38-9590CDE618A2}"/>
            </a:ext>
          </a:extLst>
        </xdr:cNvPr>
        <xdr:cNvSpPr txBox="1"/>
      </xdr:nvSpPr>
      <xdr:spPr>
        <a:xfrm>
          <a:off x="5416126"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44AF89F-0040-4F8D-8A28-7F3FA55F7D89}"/>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EFB45CFF-CAFA-469F-82A5-16820DC148E6}"/>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8F7EA8AD-DF59-4178-B3A1-A71B5839032A}"/>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a:extLst>
            <a:ext uri="{FF2B5EF4-FFF2-40B4-BE49-F238E27FC236}">
              <a16:creationId xmlns:a16="http://schemas.microsoft.com/office/drawing/2014/main" id="{FDAD3053-FE49-491B-B2D9-CAD363608C51}"/>
            </a:ext>
          </a:extLst>
        </xdr:cNvPr>
        <xdr:cNvCxnSpPr/>
      </xdr:nvCxnSpPr>
      <xdr:spPr>
        <a:xfrm flipV="1">
          <a:off x="9429115" y="599939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a:extLst>
            <a:ext uri="{FF2B5EF4-FFF2-40B4-BE49-F238E27FC236}">
              <a16:creationId xmlns:a16="http://schemas.microsoft.com/office/drawing/2014/main" id="{43005366-DCF5-42AC-B18D-68AAB4818CBE}"/>
            </a:ext>
          </a:extLst>
        </xdr:cNvPr>
        <xdr:cNvSpPr txBox="1"/>
      </xdr:nvSpPr>
      <xdr:spPr>
        <a:xfrm>
          <a:off x="9467850" y="716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a:extLst>
            <a:ext uri="{FF2B5EF4-FFF2-40B4-BE49-F238E27FC236}">
              <a16:creationId xmlns:a16="http://schemas.microsoft.com/office/drawing/2014/main" id="{0F7E5717-E56F-4F03-8028-9452413434CB}"/>
            </a:ext>
          </a:extLst>
        </xdr:cNvPr>
        <xdr:cNvCxnSpPr/>
      </xdr:nvCxnSpPr>
      <xdr:spPr>
        <a:xfrm>
          <a:off x="9356090" y="716492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a:extLst>
            <a:ext uri="{FF2B5EF4-FFF2-40B4-BE49-F238E27FC236}">
              <a16:creationId xmlns:a16="http://schemas.microsoft.com/office/drawing/2014/main" id="{1E791653-861F-47C0-8A9C-D45F07523751}"/>
            </a:ext>
          </a:extLst>
        </xdr:cNvPr>
        <xdr:cNvSpPr txBox="1"/>
      </xdr:nvSpPr>
      <xdr:spPr>
        <a:xfrm>
          <a:off x="946785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a:extLst>
            <a:ext uri="{FF2B5EF4-FFF2-40B4-BE49-F238E27FC236}">
              <a16:creationId xmlns:a16="http://schemas.microsoft.com/office/drawing/2014/main" id="{C4870F33-3B11-430C-AA6B-7DA4DB65DE78}"/>
            </a:ext>
          </a:extLst>
        </xdr:cNvPr>
        <xdr:cNvCxnSpPr/>
      </xdr:nvCxnSpPr>
      <xdr:spPr>
        <a:xfrm>
          <a:off x="9356090" y="599939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7" name="【道路】&#10;一人当たり延長平均値テキスト">
          <a:extLst>
            <a:ext uri="{FF2B5EF4-FFF2-40B4-BE49-F238E27FC236}">
              <a16:creationId xmlns:a16="http://schemas.microsoft.com/office/drawing/2014/main" id="{5B802A4B-ED5E-4231-995C-748137A384E2}"/>
            </a:ext>
          </a:extLst>
        </xdr:cNvPr>
        <xdr:cNvSpPr txBox="1"/>
      </xdr:nvSpPr>
      <xdr:spPr>
        <a:xfrm>
          <a:off x="946785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a:extLst>
            <a:ext uri="{FF2B5EF4-FFF2-40B4-BE49-F238E27FC236}">
              <a16:creationId xmlns:a16="http://schemas.microsoft.com/office/drawing/2014/main" id="{AAD79887-A1C0-4A80-8350-2E5EEC89CF3E}"/>
            </a:ext>
          </a:extLst>
        </xdr:cNvPr>
        <xdr:cNvSpPr/>
      </xdr:nvSpPr>
      <xdr:spPr>
        <a:xfrm>
          <a:off x="9394190" y="6991687"/>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a:extLst>
            <a:ext uri="{FF2B5EF4-FFF2-40B4-BE49-F238E27FC236}">
              <a16:creationId xmlns:a16="http://schemas.microsoft.com/office/drawing/2014/main" id="{55EEF5DB-27FA-44CF-80A3-A8D591E6A306}"/>
            </a:ext>
          </a:extLst>
        </xdr:cNvPr>
        <xdr:cNvSpPr/>
      </xdr:nvSpPr>
      <xdr:spPr>
        <a:xfrm>
          <a:off x="8632190" y="698809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a:extLst>
            <a:ext uri="{FF2B5EF4-FFF2-40B4-BE49-F238E27FC236}">
              <a16:creationId xmlns:a16="http://schemas.microsoft.com/office/drawing/2014/main" id="{8FA2C8A6-46DC-440D-9033-44388C85FCF7}"/>
            </a:ext>
          </a:extLst>
        </xdr:cNvPr>
        <xdr:cNvSpPr/>
      </xdr:nvSpPr>
      <xdr:spPr>
        <a:xfrm>
          <a:off x="7846060" y="698915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a:extLst>
            <a:ext uri="{FF2B5EF4-FFF2-40B4-BE49-F238E27FC236}">
              <a16:creationId xmlns:a16="http://schemas.microsoft.com/office/drawing/2014/main" id="{F8C2D0D7-E89B-4864-AF4A-90CABE75266C}"/>
            </a:ext>
          </a:extLst>
        </xdr:cNvPr>
        <xdr:cNvSpPr/>
      </xdr:nvSpPr>
      <xdr:spPr>
        <a:xfrm>
          <a:off x="7029450" y="695252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a:extLst>
            <a:ext uri="{FF2B5EF4-FFF2-40B4-BE49-F238E27FC236}">
              <a16:creationId xmlns:a16="http://schemas.microsoft.com/office/drawing/2014/main" id="{25ACEEB2-6C19-48BF-9CF9-9F8776CE11DE}"/>
            </a:ext>
          </a:extLst>
        </xdr:cNvPr>
        <xdr:cNvSpPr/>
      </xdr:nvSpPr>
      <xdr:spPr>
        <a:xfrm>
          <a:off x="6231890" y="69940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A626D7F-6CF7-42D0-9485-4E32A2EEE521}"/>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3A87323-900B-4B20-A57D-95FF80003185}"/>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29436FE-9D45-42E0-8457-85052F3F4A8E}"/>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15276A5-091A-4DF2-B47D-9B6A67B10760}"/>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3C64DFA-4D60-4A0C-87BE-034D48D8965F}"/>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6570</xdr:rowOff>
    </xdr:from>
    <xdr:to>
      <xdr:col>55</xdr:col>
      <xdr:colOff>50800</xdr:colOff>
      <xdr:row>41</xdr:row>
      <xdr:rowOff>108170</xdr:rowOff>
    </xdr:to>
    <xdr:sp macro="" textlink="">
      <xdr:nvSpPr>
        <xdr:cNvPr id="128" name="楕円 127">
          <a:extLst>
            <a:ext uri="{FF2B5EF4-FFF2-40B4-BE49-F238E27FC236}">
              <a16:creationId xmlns:a16="http://schemas.microsoft.com/office/drawing/2014/main" id="{6D974872-FD41-4FC0-9101-CA825D68DB3B}"/>
            </a:ext>
          </a:extLst>
        </xdr:cNvPr>
        <xdr:cNvSpPr/>
      </xdr:nvSpPr>
      <xdr:spPr>
        <a:xfrm>
          <a:off x="9394190" y="703792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108304</xdr:rowOff>
    </xdr:from>
    <xdr:ext cx="534377" cy="259045"/>
    <xdr:sp macro="" textlink="">
      <xdr:nvSpPr>
        <xdr:cNvPr id="129" name="【道路】&#10;一人当たり延長該当値テキスト">
          <a:extLst>
            <a:ext uri="{FF2B5EF4-FFF2-40B4-BE49-F238E27FC236}">
              <a16:creationId xmlns:a16="http://schemas.microsoft.com/office/drawing/2014/main" id="{9F4A3553-8022-4B2B-A5A3-5B70BB9C53DF}"/>
            </a:ext>
          </a:extLst>
        </xdr:cNvPr>
        <xdr:cNvSpPr txBox="1"/>
      </xdr:nvSpPr>
      <xdr:spPr>
        <a:xfrm>
          <a:off x="9467850" y="696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8170</xdr:rowOff>
    </xdr:from>
    <xdr:to>
      <xdr:col>50</xdr:col>
      <xdr:colOff>165100</xdr:colOff>
      <xdr:row>41</xdr:row>
      <xdr:rowOff>109770</xdr:rowOff>
    </xdr:to>
    <xdr:sp macro="" textlink="">
      <xdr:nvSpPr>
        <xdr:cNvPr id="130" name="楕円 129">
          <a:extLst>
            <a:ext uri="{FF2B5EF4-FFF2-40B4-BE49-F238E27FC236}">
              <a16:creationId xmlns:a16="http://schemas.microsoft.com/office/drawing/2014/main" id="{F225CD31-DB04-43AA-BAF5-E4A6732B54B6}"/>
            </a:ext>
          </a:extLst>
        </xdr:cNvPr>
        <xdr:cNvSpPr/>
      </xdr:nvSpPr>
      <xdr:spPr>
        <a:xfrm>
          <a:off x="8632190" y="703952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57370</xdr:rowOff>
    </xdr:from>
    <xdr:to>
      <xdr:col>55</xdr:col>
      <xdr:colOff>0</xdr:colOff>
      <xdr:row>41</xdr:row>
      <xdr:rowOff>58970</xdr:rowOff>
    </xdr:to>
    <xdr:cxnSp macro="">
      <xdr:nvCxnSpPr>
        <xdr:cNvPr id="131" name="直線コネクタ 130">
          <a:extLst>
            <a:ext uri="{FF2B5EF4-FFF2-40B4-BE49-F238E27FC236}">
              <a16:creationId xmlns:a16="http://schemas.microsoft.com/office/drawing/2014/main" id="{28C6B1FA-59F6-4414-A933-57C473B67A24}"/>
            </a:ext>
          </a:extLst>
        </xdr:cNvPr>
        <xdr:cNvCxnSpPr/>
      </xdr:nvCxnSpPr>
      <xdr:spPr>
        <a:xfrm flipV="1">
          <a:off x="8686800" y="7083010"/>
          <a:ext cx="74295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9123</xdr:rowOff>
    </xdr:from>
    <xdr:to>
      <xdr:col>46</xdr:col>
      <xdr:colOff>38100</xdr:colOff>
      <xdr:row>41</xdr:row>
      <xdr:rowOff>110723</xdr:rowOff>
    </xdr:to>
    <xdr:sp macro="" textlink="">
      <xdr:nvSpPr>
        <xdr:cNvPr id="132" name="楕円 131">
          <a:extLst>
            <a:ext uri="{FF2B5EF4-FFF2-40B4-BE49-F238E27FC236}">
              <a16:creationId xmlns:a16="http://schemas.microsoft.com/office/drawing/2014/main" id="{438AE024-568E-408C-B5A3-C9DE1A56C717}"/>
            </a:ext>
          </a:extLst>
        </xdr:cNvPr>
        <xdr:cNvSpPr/>
      </xdr:nvSpPr>
      <xdr:spPr>
        <a:xfrm>
          <a:off x="7846060" y="704047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58970</xdr:rowOff>
    </xdr:from>
    <xdr:to>
      <xdr:col>50</xdr:col>
      <xdr:colOff>114300</xdr:colOff>
      <xdr:row>41</xdr:row>
      <xdr:rowOff>59923</xdr:rowOff>
    </xdr:to>
    <xdr:cxnSp macro="">
      <xdr:nvCxnSpPr>
        <xdr:cNvPr id="133" name="直線コネクタ 132">
          <a:extLst>
            <a:ext uri="{FF2B5EF4-FFF2-40B4-BE49-F238E27FC236}">
              <a16:creationId xmlns:a16="http://schemas.microsoft.com/office/drawing/2014/main" id="{C48BE0F2-DB80-4A6C-8856-B83C5A2D1AE1}"/>
            </a:ext>
          </a:extLst>
        </xdr:cNvPr>
        <xdr:cNvCxnSpPr/>
      </xdr:nvCxnSpPr>
      <xdr:spPr>
        <a:xfrm flipV="1">
          <a:off x="7889240" y="7084610"/>
          <a:ext cx="79756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10054</xdr:rowOff>
    </xdr:from>
    <xdr:to>
      <xdr:col>41</xdr:col>
      <xdr:colOff>101600</xdr:colOff>
      <xdr:row>41</xdr:row>
      <xdr:rowOff>111654</xdr:rowOff>
    </xdr:to>
    <xdr:sp macro="" textlink="">
      <xdr:nvSpPr>
        <xdr:cNvPr id="134" name="楕円 133">
          <a:extLst>
            <a:ext uri="{FF2B5EF4-FFF2-40B4-BE49-F238E27FC236}">
              <a16:creationId xmlns:a16="http://schemas.microsoft.com/office/drawing/2014/main" id="{C4AACE7F-824F-4A5E-95FC-CE0C19688B94}"/>
            </a:ext>
          </a:extLst>
        </xdr:cNvPr>
        <xdr:cNvSpPr/>
      </xdr:nvSpPr>
      <xdr:spPr>
        <a:xfrm>
          <a:off x="7029450" y="704140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59923</xdr:rowOff>
    </xdr:from>
    <xdr:to>
      <xdr:col>45</xdr:col>
      <xdr:colOff>177800</xdr:colOff>
      <xdr:row>41</xdr:row>
      <xdr:rowOff>60854</xdr:rowOff>
    </xdr:to>
    <xdr:cxnSp macro="">
      <xdr:nvCxnSpPr>
        <xdr:cNvPr id="135" name="直線コネクタ 134">
          <a:extLst>
            <a:ext uri="{FF2B5EF4-FFF2-40B4-BE49-F238E27FC236}">
              <a16:creationId xmlns:a16="http://schemas.microsoft.com/office/drawing/2014/main" id="{ED5DA95B-3431-4485-B62C-A47F4D188844}"/>
            </a:ext>
          </a:extLst>
        </xdr:cNvPr>
        <xdr:cNvCxnSpPr/>
      </xdr:nvCxnSpPr>
      <xdr:spPr>
        <a:xfrm flipV="1">
          <a:off x="7084060" y="7085563"/>
          <a:ext cx="80518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11272</xdr:rowOff>
    </xdr:from>
    <xdr:to>
      <xdr:col>36</xdr:col>
      <xdr:colOff>165100</xdr:colOff>
      <xdr:row>41</xdr:row>
      <xdr:rowOff>112872</xdr:rowOff>
    </xdr:to>
    <xdr:sp macro="" textlink="">
      <xdr:nvSpPr>
        <xdr:cNvPr id="136" name="楕円 135">
          <a:extLst>
            <a:ext uri="{FF2B5EF4-FFF2-40B4-BE49-F238E27FC236}">
              <a16:creationId xmlns:a16="http://schemas.microsoft.com/office/drawing/2014/main" id="{B38678DC-423B-48DA-8897-17BBAB00C3BD}"/>
            </a:ext>
          </a:extLst>
        </xdr:cNvPr>
        <xdr:cNvSpPr/>
      </xdr:nvSpPr>
      <xdr:spPr>
        <a:xfrm>
          <a:off x="6231890" y="704262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60854</xdr:rowOff>
    </xdr:from>
    <xdr:to>
      <xdr:col>41</xdr:col>
      <xdr:colOff>50800</xdr:colOff>
      <xdr:row>41</xdr:row>
      <xdr:rowOff>62072</xdr:rowOff>
    </xdr:to>
    <xdr:cxnSp macro="">
      <xdr:nvCxnSpPr>
        <xdr:cNvPr id="137" name="直線コネクタ 136">
          <a:extLst>
            <a:ext uri="{FF2B5EF4-FFF2-40B4-BE49-F238E27FC236}">
              <a16:creationId xmlns:a16="http://schemas.microsoft.com/office/drawing/2014/main" id="{D88E9F47-6E16-4025-A49C-F56A2073304D}"/>
            </a:ext>
          </a:extLst>
        </xdr:cNvPr>
        <xdr:cNvCxnSpPr/>
      </xdr:nvCxnSpPr>
      <xdr:spPr>
        <a:xfrm flipV="1">
          <a:off x="6286500" y="7086494"/>
          <a:ext cx="79756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8" name="n_1aveValue【道路】&#10;一人当たり延長">
          <a:extLst>
            <a:ext uri="{FF2B5EF4-FFF2-40B4-BE49-F238E27FC236}">
              <a16:creationId xmlns:a16="http://schemas.microsoft.com/office/drawing/2014/main" id="{83402BAB-7190-4C56-B9D9-490322626BC2}"/>
            </a:ext>
          </a:extLst>
        </xdr:cNvPr>
        <xdr:cNvSpPr txBox="1"/>
      </xdr:nvSpPr>
      <xdr:spPr>
        <a:xfrm>
          <a:off x="8422151" y="676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9" name="n_2aveValue【道路】&#10;一人当たり延長">
          <a:extLst>
            <a:ext uri="{FF2B5EF4-FFF2-40B4-BE49-F238E27FC236}">
              <a16:creationId xmlns:a16="http://schemas.microsoft.com/office/drawing/2014/main" id="{088F5773-9EBE-483E-BA0A-BEACAA08A45E}"/>
            </a:ext>
          </a:extLst>
        </xdr:cNvPr>
        <xdr:cNvSpPr txBox="1"/>
      </xdr:nvSpPr>
      <xdr:spPr>
        <a:xfrm>
          <a:off x="764110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a:extLst>
            <a:ext uri="{FF2B5EF4-FFF2-40B4-BE49-F238E27FC236}">
              <a16:creationId xmlns:a16="http://schemas.microsoft.com/office/drawing/2014/main" id="{348FB1EF-4D88-4271-957D-6495396E6388}"/>
            </a:ext>
          </a:extLst>
        </xdr:cNvPr>
        <xdr:cNvSpPr txBox="1"/>
      </xdr:nvSpPr>
      <xdr:spPr>
        <a:xfrm>
          <a:off x="6854971" y="673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41" name="n_4aveValue【道路】&#10;一人当たり延長">
          <a:extLst>
            <a:ext uri="{FF2B5EF4-FFF2-40B4-BE49-F238E27FC236}">
              <a16:creationId xmlns:a16="http://schemas.microsoft.com/office/drawing/2014/main" id="{50E0A0CA-4188-4791-9B4B-A4F29627F9EE}"/>
            </a:ext>
          </a:extLst>
        </xdr:cNvPr>
        <xdr:cNvSpPr txBox="1"/>
      </xdr:nvSpPr>
      <xdr:spPr>
        <a:xfrm>
          <a:off x="6038361" y="677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100897</xdr:rowOff>
    </xdr:from>
    <xdr:ext cx="534377" cy="259045"/>
    <xdr:sp macro="" textlink="">
      <xdr:nvSpPr>
        <xdr:cNvPr id="142" name="n_1mainValue【道路】&#10;一人当たり延長">
          <a:extLst>
            <a:ext uri="{FF2B5EF4-FFF2-40B4-BE49-F238E27FC236}">
              <a16:creationId xmlns:a16="http://schemas.microsoft.com/office/drawing/2014/main" id="{0B9C894C-3CCA-4C53-A6E8-5051F632669A}"/>
            </a:ext>
          </a:extLst>
        </xdr:cNvPr>
        <xdr:cNvSpPr txBox="1"/>
      </xdr:nvSpPr>
      <xdr:spPr>
        <a:xfrm>
          <a:off x="8422151" y="712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101850</xdr:rowOff>
    </xdr:from>
    <xdr:ext cx="534377" cy="259045"/>
    <xdr:sp macro="" textlink="">
      <xdr:nvSpPr>
        <xdr:cNvPr id="143" name="n_2mainValue【道路】&#10;一人当たり延長">
          <a:extLst>
            <a:ext uri="{FF2B5EF4-FFF2-40B4-BE49-F238E27FC236}">
              <a16:creationId xmlns:a16="http://schemas.microsoft.com/office/drawing/2014/main" id="{C6E8CAA1-C5A7-4509-8E29-CFC857DF96F6}"/>
            </a:ext>
          </a:extLst>
        </xdr:cNvPr>
        <xdr:cNvSpPr txBox="1"/>
      </xdr:nvSpPr>
      <xdr:spPr>
        <a:xfrm>
          <a:off x="7641101" y="712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102781</xdr:rowOff>
    </xdr:from>
    <xdr:ext cx="534377" cy="259045"/>
    <xdr:sp macro="" textlink="">
      <xdr:nvSpPr>
        <xdr:cNvPr id="144" name="n_3mainValue【道路】&#10;一人当たり延長">
          <a:extLst>
            <a:ext uri="{FF2B5EF4-FFF2-40B4-BE49-F238E27FC236}">
              <a16:creationId xmlns:a16="http://schemas.microsoft.com/office/drawing/2014/main" id="{E7E03901-3A57-420F-8C3E-A4C165FF316A}"/>
            </a:ext>
          </a:extLst>
        </xdr:cNvPr>
        <xdr:cNvSpPr txBox="1"/>
      </xdr:nvSpPr>
      <xdr:spPr>
        <a:xfrm>
          <a:off x="6854971" y="71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103999</xdr:rowOff>
    </xdr:from>
    <xdr:ext cx="534377" cy="259045"/>
    <xdr:sp macro="" textlink="">
      <xdr:nvSpPr>
        <xdr:cNvPr id="145" name="n_4mainValue【道路】&#10;一人当たり延長">
          <a:extLst>
            <a:ext uri="{FF2B5EF4-FFF2-40B4-BE49-F238E27FC236}">
              <a16:creationId xmlns:a16="http://schemas.microsoft.com/office/drawing/2014/main" id="{EB9E082E-676F-4147-A34F-6CF54058F312}"/>
            </a:ext>
          </a:extLst>
        </xdr:cNvPr>
        <xdr:cNvSpPr txBox="1"/>
      </xdr:nvSpPr>
      <xdr:spPr>
        <a:xfrm>
          <a:off x="6038361" y="71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5102A9F-F2EB-40E0-808E-BB338033811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24EC5A90-D1D2-4D16-812A-D5E95465FE78}"/>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E695B7F-7448-43A0-A05B-76A67C1BE0E2}"/>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65B0191-04D0-4B83-B535-4DE461213260}"/>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218A3D4-FA47-450B-A99A-9BD9011F8BAA}"/>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3411BC8-45D9-4888-8BD6-64856A6C792D}"/>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A6BAD1A-BF58-43EA-9384-6FA02A972A4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7ADFA6D6-A76D-4690-917A-8D23ED72C62E}"/>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0FC4C61-9F91-4B95-88B8-85BF55F9DDB6}"/>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35C5BE6-265F-4615-B97A-F801F32137B7}"/>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5EBD8DD-DEEB-4F8E-9F13-57C8F26F2D6D}"/>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12792C3A-5B5B-4962-B962-1D08469BDEC7}"/>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C816FA64-91BF-4A37-BC64-72325CBFBD92}"/>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6A7186A4-CD92-4864-BFEC-D7917F74CEC4}"/>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45BA3380-CD44-4BDC-AFCB-8D2FEE6EB399}"/>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454A2900-7DF2-484A-AD73-5CDD44E5CC4A}"/>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3A0B6A9-828F-41DA-BA9D-CC09D9F6432E}"/>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5D412496-6974-4C44-8253-4818CE8E3ABE}"/>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C7CFA35C-DA27-449A-934B-CDAE6CAFC403}"/>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9999951F-66D0-4A85-8D70-641A3D18ED0D}"/>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C92CA182-82DB-4B5A-B117-6686FD85384D}"/>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A19E86E-0200-4FC9-9B98-14FD34940A97}"/>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825AEA0E-E3CE-408E-BCBD-DB048A8C056C}"/>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8444153-4D48-44A7-99B8-E9E659305108}"/>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2D1E8C3-0883-4262-988D-4EA18608F1B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EE0305D6-891C-4379-81C1-40B57C110928}"/>
            </a:ext>
          </a:extLst>
        </xdr:cNvPr>
        <xdr:cNvCxnSpPr/>
      </xdr:nvCxnSpPr>
      <xdr:spPr>
        <a:xfrm flipV="1">
          <a:off x="4173855" y="9554120"/>
          <a:ext cx="0" cy="1339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107DD45-10BD-4467-BC79-942464BB633B}"/>
            </a:ext>
          </a:extLst>
        </xdr:cNvPr>
        <xdr:cNvSpPr txBox="1"/>
      </xdr:nvSpPr>
      <xdr:spPr>
        <a:xfrm>
          <a:off x="4212590" y="1089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AA374F75-4356-4500-B75B-758292E352D4}"/>
            </a:ext>
          </a:extLst>
        </xdr:cNvPr>
        <xdr:cNvCxnSpPr/>
      </xdr:nvCxnSpPr>
      <xdr:spPr>
        <a:xfrm>
          <a:off x="4112260" y="10893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EF35021-B105-4B50-ADFD-B6FEEEA8A352}"/>
            </a:ext>
          </a:extLst>
        </xdr:cNvPr>
        <xdr:cNvSpPr txBox="1"/>
      </xdr:nvSpPr>
      <xdr:spPr>
        <a:xfrm>
          <a:off x="4212590" y="9325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a:extLst>
            <a:ext uri="{FF2B5EF4-FFF2-40B4-BE49-F238E27FC236}">
              <a16:creationId xmlns:a16="http://schemas.microsoft.com/office/drawing/2014/main" id="{6DEE0DD8-110A-44C1-A0A1-8FB3BC52A5CD}"/>
            </a:ext>
          </a:extLst>
        </xdr:cNvPr>
        <xdr:cNvCxnSpPr/>
      </xdr:nvCxnSpPr>
      <xdr:spPr>
        <a:xfrm>
          <a:off x="4112260" y="9554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C7E95DD-F8E9-4ED2-8C84-375F4B69D43D}"/>
            </a:ext>
          </a:extLst>
        </xdr:cNvPr>
        <xdr:cNvSpPr txBox="1"/>
      </xdr:nvSpPr>
      <xdr:spPr>
        <a:xfrm>
          <a:off x="4212590" y="10428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a:extLst>
            <a:ext uri="{FF2B5EF4-FFF2-40B4-BE49-F238E27FC236}">
              <a16:creationId xmlns:a16="http://schemas.microsoft.com/office/drawing/2014/main" id="{D10566C0-6F1C-4E64-B1D7-08E9927795F4}"/>
            </a:ext>
          </a:extLst>
        </xdr:cNvPr>
        <xdr:cNvSpPr/>
      </xdr:nvSpPr>
      <xdr:spPr>
        <a:xfrm>
          <a:off x="4131310" y="1045554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a:extLst>
            <a:ext uri="{FF2B5EF4-FFF2-40B4-BE49-F238E27FC236}">
              <a16:creationId xmlns:a16="http://schemas.microsoft.com/office/drawing/2014/main" id="{7C0264B1-117B-4EF5-ADAB-D70F6E64091A}"/>
            </a:ext>
          </a:extLst>
        </xdr:cNvPr>
        <xdr:cNvSpPr/>
      </xdr:nvSpPr>
      <xdr:spPr>
        <a:xfrm>
          <a:off x="3388360" y="1043187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AB3B8295-1C08-4E06-A979-25821B8E079C}"/>
            </a:ext>
          </a:extLst>
        </xdr:cNvPr>
        <xdr:cNvSpPr/>
      </xdr:nvSpPr>
      <xdr:spPr>
        <a:xfrm>
          <a:off x="2571750" y="1037036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86D004AC-16A4-4616-BF12-54CA4DABD319}"/>
            </a:ext>
          </a:extLst>
        </xdr:cNvPr>
        <xdr:cNvSpPr/>
      </xdr:nvSpPr>
      <xdr:spPr>
        <a:xfrm>
          <a:off x="1774190" y="103943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a:extLst>
            <a:ext uri="{FF2B5EF4-FFF2-40B4-BE49-F238E27FC236}">
              <a16:creationId xmlns:a16="http://schemas.microsoft.com/office/drawing/2014/main" id="{67319EDB-B767-4B03-9C36-EE7EFFF0AD09}"/>
            </a:ext>
          </a:extLst>
        </xdr:cNvPr>
        <xdr:cNvSpPr/>
      </xdr:nvSpPr>
      <xdr:spPr>
        <a:xfrm>
          <a:off x="988060" y="102840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F0D52EF-B0DD-47A6-8177-9783468F2F95}"/>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39DB9FF-A425-4B58-88D9-8C6B1FEC8A31}"/>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7712090-D745-4323-BF55-832F91BEFAF8}"/>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69AA1E5-281F-42F7-9C69-A52B8E0AE447}"/>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33794FD-ED6A-4F2F-BD84-54EA1B611A96}"/>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7" name="楕円 186">
          <a:extLst>
            <a:ext uri="{FF2B5EF4-FFF2-40B4-BE49-F238E27FC236}">
              <a16:creationId xmlns:a16="http://schemas.microsoft.com/office/drawing/2014/main" id="{35EC3928-787B-425D-9793-913F91282178}"/>
            </a:ext>
          </a:extLst>
        </xdr:cNvPr>
        <xdr:cNvSpPr/>
      </xdr:nvSpPr>
      <xdr:spPr>
        <a:xfrm>
          <a:off x="4131310" y="102038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5DE258E-4A0A-4FB3-B59C-3D250891B4E7}"/>
            </a:ext>
          </a:extLst>
        </xdr:cNvPr>
        <xdr:cNvSpPr txBox="1"/>
      </xdr:nvSpPr>
      <xdr:spPr>
        <a:xfrm>
          <a:off x="421259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81462</xdr:rowOff>
    </xdr:from>
    <xdr:to>
      <xdr:col>20</xdr:col>
      <xdr:colOff>38100</xdr:colOff>
      <xdr:row>60</xdr:row>
      <xdr:rowOff>11612</xdr:rowOff>
    </xdr:to>
    <xdr:sp macro="" textlink="">
      <xdr:nvSpPr>
        <xdr:cNvPr id="189" name="楕円 188">
          <a:extLst>
            <a:ext uri="{FF2B5EF4-FFF2-40B4-BE49-F238E27FC236}">
              <a16:creationId xmlns:a16="http://schemas.microsoft.com/office/drawing/2014/main" id="{350A2369-2DE0-4D2B-ADD3-92C78A228B35}"/>
            </a:ext>
          </a:extLst>
        </xdr:cNvPr>
        <xdr:cNvSpPr/>
      </xdr:nvSpPr>
      <xdr:spPr>
        <a:xfrm>
          <a:off x="3388360" y="1019891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132262</xdr:rowOff>
    </xdr:from>
    <xdr:to>
      <xdr:col>24</xdr:col>
      <xdr:colOff>63500</xdr:colOff>
      <xdr:row>59</xdr:row>
      <xdr:rowOff>137160</xdr:rowOff>
    </xdr:to>
    <xdr:cxnSp macro="">
      <xdr:nvCxnSpPr>
        <xdr:cNvPr id="190" name="直線コネクタ 189">
          <a:extLst>
            <a:ext uri="{FF2B5EF4-FFF2-40B4-BE49-F238E27FC236}">
              <a16:creationId xmlns:a16="http://schemas.microsoft.com/office/drawing/2014/main" id="{9ED9BD5D-27A3-4098-8821-F4237F70214F}"/>
            </a:ext>
          </a:extLst>
        </xdr:cNvPr>
        <xdr:cNvCxnSpPr/>
      </xdr:nvCxnSpPr>
      <xdr:spPr>
        <a:xfrm>
          <a:off x="3431540" y="1025162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53703</xdr:rowOff>
    </xdr:from>
    <xdr:to>
      <xdr:col>15</xdr:col>
      <xdr:colOff>101600</xdr:colOff>
      <xdr:row>59</xdr:row>
      <xdr:rowOff>155303</xdr:rowOff>
    </xdr:to>
    <xdr:sp macro="" textlink="">
      <xdr:nvSpPr>
        <xdr:cNvPr id="191" name="楕円 190">
          <a:extLst>
            <a:ext uri="{FF2B5EF4-FFF2-40B4-BE49-F238E27FC236}">
              <a16:creationId xmlns:a16="http://schemas.microsoft.com/office/drawing/2014/main" id="{490E1C14-6A1C-455C-94A3-04A35D349482}"/>
            </a:ext>
          </a:extLst>
        </xdr:cNvPr>
        <xdr:cNvSpPr/>
      </xdr:nvSpPr>
      <xdr:spPr>
        <a:xfrm>
          <a:off x="2571750" y="101730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104503</xdr:rowOff>
    </xdr:from>
    <xdr:to>
      <xdr:col>19</xdr:col>
      <xdr:colOff>177800</xdr:colOff>
      <xdr:row>59</xdr:row>
      <xdr:rowOff>132262</xdr:rowOff>
    </xdr:to>
    <xdr:cxnSp macro="">
      <xdr:nvCxnSpPr>
        <xdr:cNvPr id="192" name="直線コネクタ 191">
          <a:extLst>
            <a:ext uri="{FF2B5EF4-FFF2-40B4-BE49-F238E27FC236}">
              <a16:creationId xmlns:a16="http://schemas.microsoft.com/office/drawing/2014/main" id="{CA9D1536-DEE8-4A20-A1AF-F22EA67C0A07}"/>
            </a:ext>
          </a:extLst>
        </xdr:cNvPr>
        <xdr:cNvCxnSpPr/>
      </xdr:nvCxnSpPr>
      <xdr:spPr>
        <a:xfrm>
          <a:off x="2626360" y="10218148"/>
          <a:ext cx="80518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63500</xdr:rowOff>
    </xdr:from>
    <xdr:to>
      <xdr:col>10</xdr:col>
      <xdr:colOff>165100</xdr:colOff>
      <xdr:row>59</xdr:row>
      <xdr:rowOff>165100</xdr:rowOff>
    </xdr:to>
    <xdr:sp macro="" textlink="">
      <xdr:nvSpPr>
        <xdr:cNvPr id="193" name="楕円 192">
          <a:extLst>
            <a:ext uri="{FF2B5EF4-FFF2-40B4-BE49-F238E27FC236}">
              <a16:creationId xmlns:a16="http://schemas.microsoft.com/office/drawing/2014/main" id="{BD231F0D-3D60-4C26-9354-9974D9C44C79}"/>
            </a:ext>
          </a:extLst>
        </xdr:cNvPr>
        <xdr:cNvSpPr/>
      </xdr:nvSpPr>
      <xdr:spPr>
        <a:xfrm>
          <a:off x="1774190" y="101752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104503</xdr:rowOff>
    </xdr:from>
    <xdr:to>
      <xdr:col>15</xdr:col>
      <xdr:colOff>50800</xdr:colOff>
      <xdr:row>59</xdr:row>
      <xdr:rowOff>114300</xdr:rowOff>
    </xdr:to>
    <xdr:cxnSp macro="">
      <xdr:nvCxnSpPr>
        <xdr:cNvPr id="194" name="直線コネクタ 193">
          <a:extLst>
            <a:ext uri="{FF2B5EF4-FFF2-40B4-BE49-F238E27FC236}">
              <a16:creationId xmlns:a16="http://schemas.microsoft.com/office/drawing/2014/main" id="{3BB8D028-A16F-4A88-8C3D-6A275D82D5E4}"/>
            </a:ext>
          </a:extLst>
        </xdr:cNvPr>
        <xdr:cNvCxnSpPr/>
      </xdr:nvCxnSpPr>
      <xdr:spPr>
        <a:xfrm flipV="1">
          <a:off x="1828800" y="10218148"/>
          <a:ext cx="79756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9616</xdr:rowOff>
    </xdr:from>
    <xdr:to>
      <xdr:col>6</xdr:col>
      <xdr:colOff>38100</xdr:colOff>
      <xdr:row>59</xdr:row>
      <xdr:rowOff>111216</xdr:rowOff>
    </xdr:to>
    <xdr:sp macro="" textlink="">
      <xdr:nvSpPr>
        <xdr:cNvPr id="195" name="楕円 194">
          <a:extLst>
            <a:ext uri="{FF2B5EF4-FFF2-40B4-BE49-F238E27FC236}">
              <a16:creationId xmlns:a16="http://schemas.microsoft.com/office/drawing/2014/main" id="{BF7B8663-2496-441E-9B53-8D8B7E220897}"/>
            </a:ext>
          </a:extLst>
        </xdr:cNvPr>
        <xdr:cNvSpPr/>
      </xdr:nvSpPr>
      <xdr:spPr>
        <a:xfrm>
          <a:off x="988060" y="1012707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60416</xdr:rowOff>
    </xdr:from>
    <xdr:to>
      <xdr:col>10</xdr:col>
      <xdr:colOff>114300</xdr:colOff>
      <xdr:row>59</xdr:row>
      <xdr:rowOff>114300</xdr:rowOff>
    </xdr:to>
    <xdr:cxnSp macro="">
      <xdr:nvCxnSpPr>
        <xdr:cNvPr id="196" name="直線コネクタ 195">
          <a:extLst>
            <a:ext uri="{FF2B5EF4-FFF2-40B4-BE49-F238E27FC236}">
              <a16:creationId xmlns:a16="http://schemas.microsoft.com/office/drawing/2014/main" id="{808C2F06-5C69-45C4-9FDF-A98FCCC390C9}"/>
            </a:ext>
          </a:extLst>
        </xdr:cNvPr>
        <xdr:cNvCxnSpPr/>
      </xdr:nvCxnSpPr>
      <xdr:spPr>
        <a:xfrm>
          <a:off x="1031240" y="10172156"/>
          <a:ext cx="79756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F2DA2AA-75A9-4AA5-B7BF-DF3A774BEAEC}"/>
            </a:ext>
          </a:extLst>
        </xdr:cNvPr>
        <xdr:cNvSpPr txBox="1"/>
      </xdr:nvSpPr>
      <xdr:spPr>
        <a:xfrm>
          <a:off x="3239144" y="1052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C25E83D0-0C29-49BB-A2EF-6ACB545D4280}"/>
            </a:ext>
          </a:extLst>
        </xdr:cNvPr>
        <xdr:cNvSpPr txBox="1"/>
      </xdr:nvSpPr>
      <xdr:spPr>
        <a:xfrm>
          <a:off x="24390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9269F7B-0DB3-4298-86F3-51FA9A10B754}"/>
            </a:ext>
          </a:extLst>
        </xdr:cNvPr>
        <xdr:cNvSpPr txBox="1"/>
      </xdr:nvSpPr>
      <xdr:spPr>
        <a:xfrm>
          <a:off x="164148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87D5F3AF-EA5B-464B-9A44-9004D4D95BCE}"/>
            </a:ext>
          </a:extLst>
        </xdr:cNvPr>
        <xdr:cNvSpPr txBox="1"/>
      </xdr:nvSpPr>
      <xdr:spPr>
        <a:xfrm>
          <a:off x="855354" y="103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28139</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9E7072B3-E56B-4390-A7BB-A8B171E89836}"/>
            </a:ext>
          </a:extLst>
        </xdr:cNvPr>
        <xdr:cNvSpPr txBox="1"/>
      </xdr:nvSpPr>
      <xdr:spPr>
        <a:xfrm>
          <a:off x="3239144" y="997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FB37F-7BD8-49E4-A095-3A581C771BFF}"/>
            </a:ext>
          </a:extLst>
        </xdr:cNvPr>
        <xdr:cNvSpPr txBox="1"/>
      </xdr:nvSpPr>
      <xdr:spPr>
        <a:xfrm>
          <a:off x="2439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10177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D3884A4-E376-4105-8CE0-C10C239E0AC2}"/>
            </a:ext>
          </a:extLst>
        </xdr:cNvPr>
        <xdr:cNvSpPr txBox="1"/>
      </xdr:nvSpPr>
      <xdr:spPr>
        <a:xfrm>
          <a:off x="164148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127743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C82F6AD8-E46D-459E-A9FB-8C0DC4542917}"/>
            </a:ext>
          </a:extLst>
        </xdr:cNvPr>
        <xdr:cNvSpPr txBox="1"/>
      </xdr:nvSpPr>
      <xdr:spPr>
        <a:xfrm>
          <a:off x="855354" y="990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6C14163-A1A7-4C28-8A7A-B4DC32D4545C}"/>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4F1CA06-0AAA-46E2-A5CE-AC750F6F730E}"/>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A2B2999-5810-40D1-A592-59EA7A2AA8F6}"/>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BD2BB82-36FE-4A73-97C0-B2093320FF2C}"/>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F956217-52B4-4399-B654-95DEAE90BBBF}"/>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744B6EB-AD88-4D45-9882-A3E1610F64A2}"/>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ED9F0B9-485D-41B1-8E1D-0CED6090BFA5}"/>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E2DA339-4C5A-45F7-8F34-29E433481883}"/>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EDEA2A8-FBEA-4E0A-ABF1-B8F9D3865AA4}"/>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479CE2E-4F47-4DD8-8052-7CDBEF9ABCEF}"/>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936124E-90B1-4E16-84DD-AAE80D07BCDF}"/>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6BD0AC4B-B81F-4EF7-9912-44EC2634DE4D}"/>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1668E6-8D5B-474E-93E3-28DA9B7FC33D}"/>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44EC9CC5-0F4C-4F30-B0B7-9CA14DAC5189}"/>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6646B1F8-E7AA-42F1-A0D9-32DFA49745B3}"/>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7C2DE8AB-0ABC-475D-8FCB-9216FC38D9DC}"/>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D08B1613-F2BD-4D5A-ACD5-ECD9A6E06CD9}"/>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AC8FE61D-5EA8-40A4-A718-42005DF4E849}"/>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BA5AA025-C370-4FB6-9DFE-3FFF1738E79C}"/>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FE9ED72D-66B1-4738-854B-44AF1D714506}"/>
            </a:ext>
          </a:extLst>
        </xdr:cNvPr>
        <xdr:cNvSpPr txBox="1"/>
      </xdr:nvSpPr>
      <xdr:spPr>
        <a:xfrm>
          <a:off x="5278998" y="938468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84EBBB9-78C3-416D-8902-52893610A9EB}"/>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ECEEF64C-D95F-42E3-B133-02E84A2A06D6}"/>
            </a:ext>
          </a:extLst>
        </xdr:cNvPr>
        <xdr:cNvSpPr txBox="1"/>
      </xdr:nvSpPr>
      <xdr:spPr>
        <a:xfrm>
          <a:off x="5278998" y="900368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C33ACBEA-4F97-4227-A6B6-93CE93CBACD7}"/>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a:extLst>
            <a:ext uri="{FF2B5EF4-FFF2-40B4-BE49-F238E27FC236}">
              <a16:creationId xmlns:a16="http://schemas.microsoft.com/office/drawing/2014/main" id="{39B10490-073F-444F-9A1B-81E087DCF9E4}"/>
            </a:ext>
          </a:extLst>
        </xdr:cNvPr>
        <xdr:cNvCxnSpPr/>
      </xdr:nvCxnSpPr>
      <xdr:spPr>
        <a:xfrm flipV="1">
          <a:off x="942911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B8E3F7F2-286B-4246-91D9-4486401F202F}"/>
            </a:ext>
          </a:extLst>
        </xdr:cNvPr>
        <xdr:cNvSpPr txBox="1"/>
      </xdr:nvSpPr>
      <xdr:spPr>
        <a:xfrm>
          <a:off x="946785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a:extLst>
            <a:ext uri="{FF2B5EF4-FFF2-40B4-BE49-F238E27FC236}">
              <a16:creationId xmlns:a16="http://schemas.microsoft.com/office/drawing/2014/main" id="{A7568C90-E22F-40B8-BC2F-A2EC4E9D2309}"/>
            </a:ext>
          </a:extLst>
        </xdr:cNvPr>
        <xdr:cNvCxnSpPr/>
      </xdr:nvCxnSpPr>
      <xdr:spPr>
        <a:xfrm>
          <a:off x="9356090" y="110479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2AFD80A3-EA3E-4386-9DD6-4B1B055C1FE1}"/>
            </a:ext>
          </a:extLst>
        </xdr:cNvPr>
        <xdr:cNvSpPr txBox="1"/>
      </xdr:nvSpPr>
      <xdr:spPr>
        <a:xfrm>
          <a:off x="9467850" y="944937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a:extLst>
            <a:ext uri="{FF2B5EF4-FFF2-40B4-BE49-F238E27FC236}">
              <a16:creationId xmlns:a16="http://schemas.microsoft.com/office/drawing/2014/main" id="{F6BCE197-B823-42C4-92CB-0394D3C9C745}"/>
            </a:ext>
          </a:extLst>
        </xdr:cNvPr>
        <xdr:cNvCxnSpPr/>
      </xdr:nvCxnSpPr>
      <xdr:spPr>
        <a:xfrm>
          <a:off x="9356090" y="967795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8BE6A264-6BCA-416A-8C2B-A20E5D32305C}"/>
            </a:ext>
          </a:extLst>
        </xdr:cNvPr>
        <xdr:cNvSpPr txBox="1"/>
      </xdr:nvSpPr>
      <xdr:spPr>
        <a:xfrm>
          <a:off x="9467850" y="1063813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a:extLst>
            <a:ext uri="{FF2B5EF4-FFF2-40B4-BE49-F238E27FC236}">
              <a16:creationId xmlns:a16="http://schemas.microsoft.com/office/drawing/2014/main" id="{D37989AE-56F6-4B35-8EB3-F41CC29725C4}"/>
            </a:ext>
          </a:extLst>
        </xdr:cNvPr>
        <xdr:cNvSpPr/>
      </xdr:nvSpPr>
      <xdr:spPr>
        <a:xfrm>
          <a:off x="9394190" y="1078480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a:extLst>
            <a:ext uri="{FF2B5EF4-FFF2-40B4-BE49-F238E27FC236}">
              <a16:creationId xmlns:a16="http://schemas.microsoft.com/office/drawing/2014/main" id="{FA32D090-FD7A-4C2E-A12C-6070169905E8}"/>
            </a:ext>
          </a:extLst>
        </xdr:cNvPr>
        <xdr:cNvSpPr/>
      </xdr:nvSpPr>
      <xdr:spPr>
        <a:xfrm>
          <a:off x="8632190" y="1078482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a:extLst>
            <a:ext uri="{FF2B5EF4-FFF2-40B4-BE49-F238E27FC236}">
              <a16:creationId xmlns:a16="http://schemas.microsoft.com/office/drawing/2014/main" id="{6DAED319-4543-4B59-800F-37F816FC7126}"/>
            </a:ext>
          </a:extLst>
        </xdr:cNvPr>
        <xdr:cNvSpPr/>
      </xdr:nvSpPr>
      <xdr:spPr>
        <a:xfrm>
          <a:off x="7846060" y="108497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a:extLst>
            <a:ext uri="{FF2B5EF4-FFF2-40B4-BE49-F238E27FC236}">
              <a16:creationId xmlns:a16="http://schemas.microsoft.com/office/drawing/2014/main" id="{C392B406-6DF5-4355-AD2B-63DB9E60C9AE}"/>
            </a:ext>
          </a:extLst>
        </xdr:cNvPr>
        <xdr:cNvSpPr/>
      </xdr:nvSpPr>
      <xdr:spPr>
        <a:xfrm>
          <a:off x="7029450" y="107929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a:extLst>
            <a:ext uri="{FF2B5EF4-FFF2-40B4-BE49-F238E27FC236}">
              <a16:creationId xmlns:a16="http://schemas.microsoft.com/office/drawing/2014/main" id="{DBE9B97C-2640-4989-A3DA-F9CF989042D6}"/>
            </a:ext>
          </a:extLst>
        </xdr:cNvPr>
        <xdr:cNvSpPr/>
      </xdr:nvSpPr>
      <xdr:spPr>
        <a:xfrm>
          <a:off x="6231890" y="1089441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AB892E4-0B29-4567-B6ED-C518897EEAF6}"/>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B2AE86A-40BF-4C81-A113-2D7D13242040}"/>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8A4D854-D34B-48BE-94B5-9108E12E1C67}"/>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DA307CA-D0E0-43C4-BBCA-92624EEE6FFE}"/>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C4A97C7-2818-42AC-AC8D-1E4EA160FFAF}"/>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162658</xdr:rowOff>
    </xdr:from>
    <xdr:to>
      <xdr:col>55</xdr:col>
      <xdr:colOff>50800</xdr:colOff>
      <xdr:row>64</xdr:row>
      <xdr:rowOff>92808</xdr:rowOff>
    </xdr:to>
    <xdr:sp macro="" textlink="">
      <xdr:nvSpPr>
        <xdr:cNvPr id="244" name="楕円 243">
          <a:extLst>
            <a:ext uri="{FF2B5EF4-FFF2-40B4-BE49-F238E27FC236}">
              <a16:creationId xmlns:a16="http://schemas.microsoft.com/office/drawing/2014/main" id="{AE9948AE-CE17-48F8-AA51-A439D3D85A96}"/>
            </a:ext>
          </a:extLst>
        </xdr:cNvPr>
        <xdr:cNvSpPr/>
      </xdr:nvSpPr>
      <xdr:spPr>
        <a:xfrm>
          <a:off x="9394190" y="1096591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77585</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1BBB2E8E-A028-4C05-BC56-C5B736A62974}"/>
            </a:ext>
          </a:extLst>
        </xdr:cNvPr>
        <xdr:cNvSpPr txBox="1"/>
      </xdr:nvSpPr>
      <xdr:spPr>
        <a:xfrm>
          <a:off x="9467850" y="1087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163871</xdr:rowOff>
    </xdr:from>
    <xdr:to>
      <xdr:col>50</xdr:col>
      <xdr:colOff>165100</xdr:colOff>
      <xdr:row>64</xdr:row>
      <xdr:rowOff>94021</xdr:rowOff>
    </xdr:to>
    <xdr:sp macro="" textlink="">
      <xdr:nvSpPr>
        <xdr:cNvPr id="246" name="楕円 245">
          <a:extLst>
            <a:ext uri="{FF2B5EF4-FFF2-40B4-BE49-F238E27FC236}">
              <a16:creationId xmlns:a16="http://schemas.microsoft.com/office/drawing/2014/main" id="{10BC26F1-471E-462D-9DE9-7C494E7E63EC}"/>
            </a:ext>
          </a:extLst>
        </xdr:cNvPr>
        <xdr:cNvSpPr/>
      </xdr:nvSpPr>
      <xdr:spPr>
        <a:xfrm>
          <a:off x="8632190" y="10969031"/>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42008</xdr:rowOff>
    </xdr:from>
    <xdr:to>
      <xdr:col>55</xdr:col>
      <xdr:colOff>0</xdr:colOff>
      <xdr:row>64</xdr:row>
      <xdr:rowOff>43221</xdr:rowOff>
    </xdr:to>
    <xdr:cxnSp macro="">
      <xdr:nvCxnSpPr>
        <xdr:cNvPr id="247" name="直線コネクタ 246">
          <a:extLst>
            <a:ext uri="{FF2B5EF4-FFF2-40B4-BE49-F238E27FC236}">
              <a16:creationId xmlns:a16="http://schemas.microsoft.com/office/drawing/2014/main" id="{7082196A-371F-40E3-B359-79A6DAA0C17D}"/>
            </a:ext>
          </a:extLst>
        </xdr:cNvPr>
        <xdr:cNvCxnSpPr/>
      </xdr:nvCxnSpPr>
      <xdr:spPr>
        <a:xfrm flipV="1">
          <a:off x="8686800" y="11016713"/>
          <a:ext cx="742950" cy="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164294</xdr:rowOff>
    </xdr:from>
    <xdr:to>
      <xdr:col>46</xdr:col>
      <xdr:colOff>38100</xdr:colOff>
      <xdr:row>64</xdr:row>
      <xdr:rowOff>94444</xdr:rowOff>
    </xdr:to>
    <xdr:sp macro="" textlink="">
      <xdr:nvSpPr>
        <xdr:cNvPr id="248" name="楕円 247">
          <a:extLst>
            <a:ext uri="{FF2B5EF4-FFF2-40B4-BE49-F238E27FC236}">
              <a16:creationId xmlns:a16="http://schemas.microsoft.com/office/drawing/2014/main" id="{3294659B-00E8-48EA-A780-C0A94D9CA0EB}"/>
            </a:ext>
          </a:extLst>
        </xdr:cNvPr>
        <xdr:cNvSpPr/>
      </xdr:nvSpPr>
      <xdr:spPr>
        <a:xfrm>
          <a:off x="7846060" y="109694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43221</xdr:rowOff>
    </xdr:from>
    <xdr:to>
      <xdr:col>50</xdr:col>
      <xdr:colOff>114300</xdr:colOff>
      <xdr:row>64</xdr:row>
      <xdr:rowOff>43644</xdr:rowOff>
    </xdr:to>
    <xdr:cxnSp macro="">
      <xdr:nvCxnSpPr>
        <xdr:cNvPr id="249" name="直線コネクタ 248">
          <a:extLst>
            <a:ext uri="{FF2B5EF4-FFF2-40B4-BE49-F238E27FC236}">
              <a16:creationId xmlns:a16="http://schemas.microsoft.com/office/drawing/2014/main" id="{8CE55389-E513-4DDF-BAEA-D6092CF7A1FD}"/>
            </a:ext>
          </a:extLst>
        </xdr:cNvPr>
        <xdr:cNvCxnSpPr/>
      </xdr:nvCxnSpPr>
      <xdr:spPr>
        <a:xfrm flipV="1">
          <a:off x="7889240" y="11017926"/>
          <a:ext cx="79756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166174</xdr:rowOff>
    </xdr:from>
    <xdr:to>
      <xdr:col>41</xdr:col>
      <xdr:colOff>101600</xdr:colOff>
      <xdr:row>64</xdr:row>
      <xdr:rowOff>96324</xdr:rowOff>
    </xdr:to>
    <xdr:sp macro="" textlink="">
      <xdr:nvSpPr>
        <xdr:cNvPr id="250" name="楕円 249">
          <a:extLst>
            <a:ext uri="{FF2B5EF4-FFF2-40B4-BE49-F238E27FC236}">
              <a16:creationId xmlns:a16="http://schemas.microsoft.com/office/drawing/2014/main" id="{D7163782-89BD-4C5C-9309-B376FF2995D4}"/>
            </a:ext>
          </a:extLst>
        </xdr:cNvPr>
        <xdr:cNvSpPr/>
      </xdr:nvSpPr>
      <xdr:spPr>
        <a:xfrm>
          <a:off x="7029450" y="1097133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43644</xdr:rowOff>
    </xdr:from>
    <xdr:to>
      <xdr:col>45</xdr:col>
      <xdr:colOff>177800</xdr:colOff>
      <xdr:row>64</xdr:row>
      <xdr:rowOff>45524</xdr:rowOff>
    </xdr:to>
    <xdr:cxnSp macro="">
      <xdr:nvCxnSpPr>
        <xdr:cNvPr id="251" name="直線コネクタ 250">
          <a:extLst>
            <a:ext uri="{FF2B5EF4-FFF2-40B4-BE49-F238E27FC236}">
              <a16:creationId xmlns:a16="http://schemas.microsoft.com/office/drawing/2014/main" id="{22E4F070-FC57-499B-8B51-A2955252AB1D}"/>
            </a:ext>
          </a:extLst>
        </xdr:cNvPr>
        <xdr:cNvCxnSpPr/>
      </xdr:nvCxnSpPr>
      <xdr:spPr>
        <a:xfrm flipV="1">
          <a:off x="7084060" y="11018349"/>
          <a:ext cx="80518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166691</xdr:rowOff>
    </xdr:from>
    <xdr:to>
      <xdr:col>36</xdr:col>
      <xdr:colOff>165100</xdr:colOff>
      <xdr:row>64</xdr:row>
      <xdr:rowOff>96841</xdr:rowOff>
    </xdr:to>
    <xdr:sp macro="" textlink="">
      <xdr:nvSpPr>
        <xdr:cNvPr id="252" name="楕円 251">
          <a:extLst>
            <a:ext uri="{FF2B5EF4-FFF2-40B4-BE49-F238E27FC236}">
              <a16:creationId xmlns:a16="http://schemas.microsoft.com/office/drawing/2014/main" id="{F24B5CFB-0E13-48E5-9390-C4BD6BF95183}"/>
            </a:ext>
          </a:extLst>
        </xdr:cNvPr>
        <xdr:cNvSpPr/>
      </xdr:nvSpPr>
      <xdr:spPr>
        <a:xfrm>
          <a:off x="6231890" y="1097185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45524</xdr:rowOff>
    </xdr:from>
    <xdr:to>
      <xdr:col>41</xdr:col>
      <xdr:colOff>50800</xdr:colOff>
      <xdr:row>64</xdr:row>
      <xdr:rowOff>46041</xdr:rowOff>
    </xdr:to>
    <xdr:cxnSp macro="">
      <xdr:nvCxnSpPr>
        <xdr:cNvPr id="253" name="直線コネクタ 252">
          <a:extLst>
            <a:ext uri="{FF2B5EF4-FFF2-40B4-BE49-F238E27FC236}">
              <a16:creationId xmlns:a16="http://schemas.microsoft.com/office/drawing/2014/main" id="{64E013A3-5928-4B92-B58A-4534065E65A8}"/>
            </a:ext>
          </a:extLst>
        </xdr:cNvPr>
        <xdr:cNvCxnSpPr/>
      </xdr:nvCxnSpPr>
      <xdr:spPr>
        <a:xfrm flipV="1">
          <a:off x="6286500" y="11020229"/>
          <a:ext cx="79756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42814497-0A2F-4F08-BAAC-2BFFA74B4CF4}"/>
            </a:ext>
          </a:extLst>
        </xdr:cNvPr>
        <xdr:cNvSpPr txBox="1"/>
      </xdr:nvSpPr>
      <xdr:spPr>
        <a:xfrm>
          <a:off x="8363295" y="105562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444D3074-C183-4FA4-9F64-69B5CCF6E8CC}"/>
            </a:ext>
          </a:extLst>
        </xdr:cNvPr>
        <xdr:cNvSpPr txBox="1"/>
      </xdr:nvSpPr>
      <xdr:spPr>
        <a:xfrm>
          <a:off x="7563195" y="106268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49B2BBC6-0827-46CF-B543-158B8DE70110}"/>
            </a:ext>
          </a:extLst>
        </xdr:cNvPr>
        <xdr:cNvSpPr txBox="1"/>
      </xdr:nvSpPr>
      <xdr:spPr>
        <a:xfrm>
          <a:off x="6775160" y="10564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68232170-126F-4216-8C63-B0CB254AAEB0}"/>
            </a:ext>
          </a:extLst>
        </xdr:cNvPr>
        <xdr:cNvSpPr txBox="1"/>
      </xdr:nvSpPr>
      <xdr:spPr>
        <a:xfrm>
          <a:off x="6007950"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85148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5E4A313E-9E5C-47E7-8340-1437D8B576A8}"/>
            </a:ext>
          </a:extLst>
        </xdr:cNvPr>
        <xdr:cNvSpPr txBox="1"/>
      </xdr:nvSpPr>
      <xdr:spPr>
        <a:xfrm>
          <a:off x="8401265" y="1105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85571</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A71D7339-FC1F-4FFD-9DB8-514E687BA9DC}"/>
            </a:ext>
          </a:extLst>
        </xdr:cNvPr>
        <xdr:cNvSpPr txBox="1"/>
      </xdr:nvSpPr>
      <xdr:spPr>
        <a:xfrm>
          <a:off x="7610690" y="1106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87451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BDD279F9-C98E-4A4B-A466-0538DAD124A8}"/>
            </a:ext>
          </a:extLst>
        </xdr:cNvPr>
        <xdr:cNvSpPr txBox="1"/>
      </xdr:nvSpPr>
      <xdr:spPr>
        <a:xfrm>
          <a:off x="6822655" y="1106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87968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13015DA7-374C-46DA-A3D4-75AF945389A3}"/>
            </a:ext>
          </a:extLst>
        </xdr:cNvPr>
        <xdr:cNvSpPr txBox="1"/>
      </xdr:nvSpPr>
      <xdr:spPr>
        <a:xfrm>
          <a:off x="6007950" y="1106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D91A131-EA3B-464F-BCEC-397839FF9D39}"/>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614F704-6EED-416E-A601-FE85E27D770A}"/>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1B33735-E986-4D96-87C4-6952B7ECB5C6}"/>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A208123-E0F5-4D9A-99E7-9F4237C0E106}"/>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CEED74F-AFE7-4518-A9AA-31B526C40995}"/>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C51AE6EC-8339-4F28-921B-0583BE45936D}"/>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A8B1807-0887-490A-BE0A-B3A6655E656A}"/>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C881629-86D6-4D3B-BCFC-96B4779B5A2B}"/>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CFF82619-3ADA-44B6-A1C8-6ADDD3C6AAA9}"/>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C45C0B6B-ED30-4D51-B791-5A5B048ACAA0}"/>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4F430156-0531-48F0-A96D-AC01EADA81B3}"/>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1058CACD-0918-4AEF-A12E-C45B1EF849B5}"/>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DEBF96BA-0283-4B24-8091-C7D66017A475}"/>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AD074F3A-7C0F-47E3-B99F-4AE6E0260A61}"/>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BCFAF33A-E6F2-4E41-BC4F-8CDCB01226C9}"/>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BCEDAF4D-80F9-4E77-8B9B-CB6B57C7E3CF}"/>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A4813A28-2CFA-4330-8BAE-E904E68F22BA}"/>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3DB11432-5943-43F5-8ECC-09FB3D4744EB}"/>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6D30AAAB-57E1-4C0B-9380-0700798CDE80}"/>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F553BAE5-9C83-4B80-8673-C39562A126EF}"/>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CE5FE0FE-4019-45B5-9368-DE21A56823BE}"/>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B9188C72-D388-4108-AEC1-3C6AACAD7130}"/>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729AD3E7-8A45-49D2-B124-3F17BE0455AB}"/>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861AEDF1-B06B-4253-869B-1ECEE0908C1F}"/>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96D08A90-9EE8-4579-B9B1-0E1E8AD49617}"/>
            </a:ext>
          </a:extLst>
        </xdr:cNvPr>
        <xdr:cNvCxnSpPr/>
      </xdr:nvCxnSpPr>
      <xdr:spPr>
        <a:xfrm flipV="1">
          <a:off x="4173855" y="1334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3FD527D9-DA5E-48AC-B874-AD53995BD1C7}"/>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6B87EA31-DCF9-4BFF-BFDC-4B230FF72A50}"/>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EDB0246D-A181-40AD-93C0-96329ACA261B}"/>
            </a:ext>
          </a:extLst>
        </xdr:cNvPr>
        <xdr:cNvSpPr txBox="1"/>
      </xdr:nvSpPr>
      <xdr:spPr>
        <a:xfrm>
          <a:off x="4212590" y="1312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a:extLst>
            <a:ext uri="{FF2B5EF4-FFF2-40B4-BE49-F238E27FC236}">
              <a16:creationId xmlns:a16="http://schemas.microsoft.com/office/drawing/2014/main" id="{D0AB0AA4-0A59-4485-8435-D786E2E4C33B}"/>
            </a:ext>
          </a:extLst>
        </xdr:cNvPr>
        <xdr:cNvCxnSpPr/>
      </xdr:nvCxnSpPr>
      <xdr:spPr>
        <a:xfrm>
          <a:off x="4112260" y="1334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BD8A48B7-6C7A-4DC8-800C-D61AC5A6056B}"/>
            </a:ext>
          </a:extLst>
        </xdr:cNvPr>
        <xdr:cNvSpPr txBox="1"/>
      </xdr:nvSpPr>
      <xdr:spPr>
        <a:xfrm>
          <a:off x="4212590" y="13933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a:extLst>
            <a:ext uri="{FF2B5EF4-FFF2-40B4-BE49-F238E27FC236}">
              <a16:creationId xmlns:a16="http://schemas.microsoft.com/office/drawing/2014/main" id="{ABC09A96-EAC0-4D72-B064-9E0B1B19288F}"/>
            </a:ext>
          </a:extLst>
        </xdr:cNvPr>
        <xdr:cNvSpPr/>
      </xdr:nvSpPr>
      <xdr:spPr>
        <a:xfrm>
          <a:off x="4131310" y="140766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a:extLst>
            <a:ext uri="{FF2B5EF4-FFF2-40B4-BE49-F238E27FC236}">
              <a16:creationId xmlns:a16="http://schemas.microsoft.com/office/drawing/2014/main" id="{7DEE7CDF-AE13-4D04-AC9F-548A424DB1E6}"/>
            </a:ext>
          </a:extLst>
        </xdr:cNvPr>
        <xdr:cNvSpPr/>
      </xdr:nvSpPr>
      <xdr:spPr>
        <a:xfrm>
          <a:off x="3388360" y="1413573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a:extLst>
            <a:ext uri="{FF2B5EF4-FFF2-40B4-BE49-F238E27FC236}">
              <a16:creationId xmlns:a16="http://schemas.microsoft.com/office/drawing/2014/main" id="{A072F365-9543-4422-8156-27ACA708BBE2}"/>
            </a:ext>
          </a:extLst>
        </xdr:cNvPr>
        <xdr:cNvSpPr/>
      </xdr:nvSpPr>
      <xdr:spPr>
        <a:xfrm>
          <a:off x="2571750" y="140995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a:extLst>
            <a:ext uri="{FF2B5EF4-FFF2-40B4-BE49-F238E27FC236}">
              <a16:creationId xmlns:a16="http://schemas.microsoft.com/office/drawing/2014/main" id="{9BE6767A-F572-442E-AB18-15AABCD4230D}"/>
            </a:ext>
          </a:extLst>
        </xdr:cNvPr>
        <xdr:cNvSpPr/>
      </xdr:nvSpPr>
      <xdr:spPr>
        <a:xfrm>
          <a:off x="1774190" y="1407858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a:extLst>
            <a:ext uri="{FF2B5EF4-FFF2-40B4-BE49-F238E27FC236}">
              <a16:creationId xmlns:a16="http://schemas.microsoft.com/office/drawing/2014/main" id="{EC160822-C6EA-4C73-8ABE-80A91A2A8388}"/>
            </a:ext>
          </a:extLst>
        </xdr:cNvPr>
        <xdr:cNvSpPr/>
      </xdr:nvSpPr>
      <xdr:spPr>
        <a:xfrm>
          <a:off x="988060" y="14069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29064A4-16DE-448A-8D73-991127D3D3BA}"/>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A4CE325-8674-4908-A23F-DB2BA7356A73}"/>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C3D6FCF-4CF1-4606-B345-8C6E05785E91}"/>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C53E2E0-7AF0-41C1-B431-6231F147BB35}"/>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DD848F3-C855-469E-9A67-1A9CF7B87EEB}"/>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xdr:rowOff>
    </xdr:from>
    <xdr:to>
      <xdr:col>24</xdr:col>
      <xdr:colOff>114300</xdr:colOff>
      <xdr:row>83</xdr:row>
      <xdr:rowOff>117475</xdr:rowOff>
    </xdr:to>
    <xdr:sp macro="" textlink="">
      <xdr:nvSpPr>
        <xdr:cNvPr id="302" name="楕円 301">
          <a:extLst>
            <a:ext uri="{FF2B5EF4-FFF2-40B4-BE49-F238E27FC236}">
              <a16:creationId xmlns:a16="http://schemas.microsoft.com/office/drawing/2014/main" id="{FA6001C1-78BA-4BD5-ADBC-AEF23E0B44B9}"/>
            </a:ext>
          </a:extLst>
        </xdr:cNvPr>
        <xdr:cNvSpPr/>
      </xdr:nvSpPr>
      <xdr:spPr>
        <a:xfrm>
          <a:off x="4131310" y="142500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165752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3BCC6C30-8E3A-41B1-91D2-7F4FBC999B84}"/>
            </a:ext>
          </a:extLst>
        </xdr:cNvPr>
        <xdr:cNvSpPr txBox="1"/>
      </xdr:nvSpPr>
      <xdr:spPr>
        <a:xfrm>
          <a:off x="4212590" y="1422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50164</xdr:rowOff>
    </xdr:from>
    <xdr:to>
      <xdr:col>20</xdr:col>
      <xdr:colOff>38100</xdr:colOff>
      <xdr:row>83</xdr:row>
      <xdr:rowOff>151764</xdr:rowOff>
    </xdr:to>
    <xdr:sp macro="" textlink="">
      <xdr:nvSpPr>
        <xdr:cNvPr id="304" name="楕円 303">
          <a:extLst>
            <a:ext uri="{FF2B5EF4-FFF2-40B4-BE49-F238E27FC236}">
              <a16:creationId xmlns:a16="http://schemas.microsoft.com/office/drawing/2014/main" id="{8E900178-88BF-4BA4-A58C-125D5496956A}"/>
            </a:ext>
          </a:extLst>
        </xdr:cNvPr>
        <xdr:cNvSpPr/>
      </xdr:nvSpPr>
      <xdr:spPr>
        <a:xfrm>
          <a:off x="3388360" y="14284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66675</xdr:rowOff>
    </xdr:from>
    <xdr:to>
      <xdr:col>24</xdr:col>
      <xdr:colOff>63500</xdr:colOff>
      <xdr:row>83</xdr:row>
      <xdr:rowOff>100964</xdr:rowOff>
    </xdr:to>
    <xdr:cxnSp macro="">
      <xdr:nvCxnSpPr>
        <xdr:cNvPr id="305" name="直線コネクタ 304">
          <a:extLst>
            <a:ext uri="{FF2B5EF4-FFF2-40B4-BE49-F238E27FC236}">
              <a16:creationId xmlns:a16="http://schemas.microsoft.com/office/drawing/2014/main" id="{F07622A4-ED9B-4FE9-97B0-D0D2EDD388F0}"/>
            </a:ext>
          </a:extLst>
        </xdr:cNvPr>
        <xdr:cNvCxnSpPr/>
      </xdr:nvCxnSpPr>
      <xdr:spPr>
        <a:xfrm flipV="1">
          <a:off x="3431540" y="14295120"/>
          <a:ext cx="7429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306" name="楕円 305">
          <a:extLst>
            <a:ext uri="{FF2B5EF4-FFF2-40B4-BE49-F238E27FC236}">
              <a16:creationId xmlns:a16="http://schemas.microsoft.com/office/drawing/2014/main" id="{1D82F1F2-D3A0-4D03-B4BF-D46D761A12D8}"/>
            </a:ext>
          </a:extLst>
        </xdr:cNvPr>
        <xdr:cNvSpPr/>
      </xdr:nvSpPr>
      <xdr:spPr>
        <a:xfrm>
          <a:off x="2571750" y="144329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100964</xdr:rowOff>
    </xdr:from>
    <xdr:to>
      <xdr:col>19</xdr:col>
      <xdr:colOff>177800</xdr:colOff>
      <xdr:row>84</xdr:row>
      <xdr:rowOff>83820</xdr:rowOff>
    </xdr:to>
    <xdr:cxnSp macro="">
      <xdr:nvCxnSpPr>
        <xdr:cNvPr id="307" name="直線コネクタ 306">
          <a:extLst>
            <a:ext uri="{FF2B5EF4-FFF2-40B4-BE49-F238E27FC236}">
              <a16:creationId xmlns:a16="http://schemas.microsoft.com/office/drawing/2014/main" id="{D1532480-97DD-442D-A067-AA1E801E3808}"/>
            </a:ext>
          </a:extLst>
        </xdr:cNvPr>
        <xdr:cNvCxnSpPr/>
      </xdr:nvCxnSpPr>
      <xdr:spPr>
        <a:xfrm flipV="1">
          <a:off x="2626360" y="14327504"/>
          <a:ext cx="80518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65405</xdr:rowOff>
    </xdr:from>
    <xdr:to>
      <xdr:col>10</xdr:col>
      <xdr:colOff>165100</xdr:colOff>
      <xdr:row>84</xdr:row>
      <xdr:rowOff>167005</xdr:rowOff>
    </xdr:to>
    <xdr:sp macro="" textlink="">
      <xdr:nvSpPr>
        <xdr:cNvPr id="308" name="楕円 307">
          <a:extLst>
            <a:ext uri="{FF2B5EF4-FFF2-40B4-BE49-F238E27FC236}">
              <a16:creationId xmlns:a16="http://schemas.microsoft.com/office/drawing/2014/main" id="{CF05360C-AACE-476F-BE26-A4FB51E37C9B}"/>
            </a:ext>
          </a:extLst>
        </xdr:cNvPr>
        <xdr:cNvSpPr/>
      </xdr:nvSpPr>
      <xdr:spPr>
        <a:xfrm>
          <a:off x="1774190" y="1446530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116205</xdr:rowOff>
    </xdr:to>
    <xdr:cxnSp macro="">
      <xdr:nvCxnSpPr>
        <xdr:cNvPr id="309" name="直線コネクタ 308">
          <a:extLst>
            <a:ext uri="{FF2B5EF4-FFF2-40B4-BE49-F238E27FC236}">
              <a16:creationId xmlns:a16="http://schemas.microsoft.com/office/drawing/2014/main" id="{B722320E-9B51-424B-B40E-F9DE219A4C28}"/>
            </a:ext>
          </a:extLst>
        </xdr:cNvPr>
        <xdr:cNvCxnSpPr/>
      </xdr:nvCxnSpPr>
      <xdr:spPr>
        <a:xfrm flipV="1">
          <a:off x="1828800" y="14487525"/>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147320</xdr:rowOff>
    </xdr:from>
    <xdr:to>
      <xdr:col>6</xdr:col>
      <xdr:colOff>38100</xdr:colOff>
      <xdr:row>84</xdr:row>
      <xdr:rowOff>77470</xdr:rowOff>
    </xdr:to>
    <xdr:sp macro="" textlink="">
      <xdr:nvSpPr>
        <xdr:cNvPr id="310" name="楕円 309">
          <a:extLst>
            <a:ext uri="{FF2B5EF4-FFF2-40B4-BE49-F238E27FC236}">
              <a16:creationId xmlns:a16="http://schemas.microsoft.com/office/drawing/2014/main" id="{D9562F09-343E-4BA9-A82E-D9A7B1554C21}"/>
            </a:ext>
          </a:extLst>
        </xdr:cNvPr>
        <xdr:cNvSpPr/>
      </xdr:nvSpPr>
      <xdr:spPr>
        <a:xfrm>
          <a:off x="988060" y="143757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26670</xdr:rowOff>
    </xdr:from>
    <xdr:to>
      <xdr:col>10</xdr:col>
      <xdr:colOff>114300</xdr:colOff>
      <xdr:row>84</xdr:row>
      <xdr:rowOff>116205</xdr:rowOff>
    </xdr:to>
    <xdr:cxnSp macro="">
      <xdr:nvCxnSpPr>
        <xdr:cNvPr id="311" name="直線コネクタ 310">
          <a:extLst>
            <a:ext uri="{FF2B5EF4-FFF2-40B4-BE49-F238E27FC236}">
              <a16:creationId xmlns:a16="http://schemas.microsoft.com/office/drawing/2014/main" id="{18FCE678-180B-4EEA-A426-D7108F6BFBB1}"/>
            </a:ext>
          </a:extLst>
        </xdr:cNvPr>
        <xdr:cNvCxnSpPr/>
      </xdr:nvCxnSpPr>
      <xdr:spPr>
        <a:xfrm>
          <a:off x="1031240" y="14426565"/>
          <a:ext cx="79756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2" name="n_1aveValue【公営住宅】&#10;有形固定資産減価償却率">
          <a:extLst>
            <a:ext uri="{FF2B5EF4-FFF2-40B4-BE49-F238E27FC236}">
              <a16:creationId xmlns:a16="http://schemas.microsoft.com/office/drawing/2014/main" id="{D595BA65-49A5-45E2-B4B8-FE5396B23061}"/>
            </a:ext>
          </a:extLst>
        </xdr:cNvPr>
        <xdr:cNvSpPr txBox="1"/>
      </xdr:nvSpPr>
      <xdr:spPr>
        <a:xfrm>
          <a:off x="3239144" y="13907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3" name="n_2aveValue【公営住宅】&#10;有形固定資産減価償却率">
          <a:extLst>
            <a:ext uri="{FF2B5EF4-FFF2-40B4-BE49-F238E27FC236}">
              <a16:creationId xmlns:a16="http://schemas.microsoft.com/office/drawing/2014/main" id="{4C3A36A5-1F1D-4751-B28C-820F17048B7D}"/>
            </a:ext>
          </a:extLst>
        </xdr:cNvPr>
        <xdr:cNvSpPr txBox="1"/>
      </xdr:nvSpPr>
      <xdr:spPr>
        <a:xfrm>
          <a:off x="2439044" y="138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14" name="n_3aveValue【公営住宅】&#10;有形固定資産減価償却率">
          <a:extLst>
            <a:ext uri="{FF2B5EF4-FFF2-40B4-BE49-F238E27FC236}">
              <a16:creationId xmlns:a16="http://schemas.microsoft.com/office/drawing/2014/main" id="{FBC97040-25E5-4A9C-B0C6-3E4F59E8597D}"/>
            </a:ext>
          </a:extLst>
        </xdr:cNvPr>
        <xdr:cNvSpPr txBox="1"/>
      </xdr:nvSpPr>
      <xdr:spPr>
        <a:xfrm>
          <a:off x="1641484" y="1384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15" name="n_4aveValue【公営住宅】&#10;有形固定資産減価償却率">
          <a:extLst>
            <a:ext uri="{FF2B5EF4-FFF2-40B4-BE49-F238E27FC236}">
              <a16:creationId xmlns:a16="http://schemas.microsoft.com/office/drawing/2014/main" id="{34334C49-8A8D-4920-B02C-E96CAB1EF78A}"/>
            </a:ext>
          </a:extLst>
        </xdr:cNvPr>
        <xdr:cNvSpPr txBox="1"/>
      </xdr:nvSpPr>
      <xdr:spPr>
        <a:xfrm>
          <a:off x="855354" y="1384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142891</xdr:rowOff>
    </xdr:from>
    <xdr:ext cx="405111" cy="259045"/>
    <xdr:sp macro="" textlink="">
      <xdr:nvSpPr>
        <xdr:cNvPr id="316" name="n_1mainValue【公営住宅】&#10;有形固定資産減価償却率">
          <a:extLst>
            <a:ext uri="{FF2B5EF4-FFF2-40B4-BE49-F238E27FC236}">
              <a16:creationId xmlns:a16="http://schemas.microsoft.com/office/drawing/2014/main" id="{35E20214-C594-41E7-8C38-026CC31A4404}"/>
            </a:ext>
          </a:extLst>
        </xdr:cNvPr>
        <xdr:cNvSpPr txBox="1"/>
      </xdr:nvSpPr>
      <xdr:spPr>
        <a:xfrm>
          <a:off x="3239144" y="1437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317" name="n_2mainValue【公営住宅】&#10;有形固定資産減価償却率">
          <a:extLst>
            <a:ext uri="{FF2B5EF4-FFF2-40B4-BE49-F238E27FC236}">
              <a16:creationId xmlns:a16="http://schemas.microsoft.com/office/drawing/2014/main" id="{E1F183E8-0DE9-4EA5-A610-44B40A4E5626}"/>
            </a:ext>
          </a:extLst>
        </xdr:cNvPr>
        <xdr:cNvSpPr txBox="1"/>
      </xdr:nvSpPr>
      <xdr:spPr>
        <a:xfrm>
          <a:off x="24390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158132</xdr:rowOff>
    </xdr:from>
    <xdr:ext cx="405111" cy="259045"/>
    <xdr:sp macro="" textlink="">
      <xdr:nvSpPr>
        <xdr:cNvPr id="318" name="n_3mainValue【公営住宅】&#10;有形固定資産減価償却率">
          <a:extLst>
            <a:ext uri="{FF2B5EF4-FFF2-40B4-BE49-F238E27FC236}">
              <a16:creationId xmlns:a16="http://schemas.microsoft.com/office/drawing/2014/main" id="{1521DA63-1F6F-4C59-A6F3-94C60BD6C554}"/>
            </a:ext>
          </a:extLst>
        </xdr:cNvPr>
        <xdr:cNvSpPr txBox="1"/>
      </xdr:nvSpPr>
      <xdr:spPr>
        <a:xfrm>
          <a:off x="1641484" y="1456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68597</xdr:rowOff>
    </xdr:from>
    <xdr:ext cx="405111" cy="259045"/>
    <xdr:sp macro="" textlink="">
      <xdr:nvSpPr>
        <xdr:cNvPr id="319" name="n_4mainValue【公営住宅】&#10;有形固定資産減価償却率">
          <a:extLst>
            <a:ext uri="{FF2B5EF4-FFF2-40B4-BE49-F238E27FC236}">
              <a16:creationId xmlns:a16="http://schemas.microsoft.com/office/drawing/2014/main" id="{3F3EC879-4F4B-4C48-AA55-C424486BF7E1}"/>
            </a:ext>
          </a:extLst>
        </xdr:cNvPr>
        <xdr:cNvSpPr txBox="1"/>
      </xdr:nvSpPr>
      <xdr:spPr>
        <a:xfrm>
          <a:off x="855354"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D45E5124-6247-4E0E-80EE-9B6507F51F32}"/>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AE5F742-12D4-4EFD-BED1-132CB5E2523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D9BEE42D-9E28-45FF-B076-23E9EFD95A4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24B0789B-7AB7-4A7B-B344-2F211F504CD8}"/>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490C185-8BDB-40AC-A5DB-7158CCCEA9D4}"/>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ABE41A60-B592-4475-8F6E-3A5F6275F1E1}"/>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0C7DC27-E3C8-44F7-BF87-29D9F0E5DEC6}"/>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78594C01-6AC8-41A9-8841-8BE16AA24C24}"/>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F1E9A528-A108-4901-BC59-60790CC304E1}"/>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12CEF70-B55A-4B93-971B-EE91F9DA2FD6}"/>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2AE4D8DF-DB69-4D73-95A1-70D035EC1572}"/>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382C7DF0-110E-4EB6-8C44-D5F1CE0B4A56}"/>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D7203538-7E98-477A-B6B0-7D38B3DFA8A5}"/>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41F2BA56-11F4-46B2-B16F-F6B551B1C59B}"/>
            </a:ext>
          </a:extLst>
        </xdr:cNvPr>
        <xdr:cNvSpPr txBox="1"/>
      </xdr:nvSpPr>
      <xdr:spPr>
        <a:xfrm>
          <a:off x="5485961" y="1418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A80D589E-C4AA-47A2-8164-714DF0D9CDD7}"/>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C0E1396A-4944-4EE9-A12D-1479AB657F84}"/>
            </a:ext>
          </a:extLst>
        </xdr:cNvPr>
        <xdr:cNvSpPr txBox="1"/>
      </xdr:nvSpPr>
      <xdr:spPr>
        <a:xfrm>
          <a:off x="5485961" y="137280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A9E477D0-B1C7-462C-90C0-B25CBAA09C44}"/>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24F3694D-5679-4551-BC09-A2E2F300FAA6}"/>
            </a:ext>
          </a:extLst>
        </xdr:cNvPr>
        <xdr:cNvSpPr txBox="1"/>
      </xdr:nvSpPr>
      <xdr:spPr>
        <a:xfrm>
          <a:off x="5485961" y="132670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373C2911-2D5F-4184-ACD3-B5A45B63425D}"/>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3E841F4A-3A46-4C79-8DD9-18981D58C5D3}"/>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210FFD79-A7B4-4133-B30F-3F17DDAD156A}"/>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a:extLst>
            <a:ext uri="{FF2B5EF4-FFF2-40B4-BE49-F238E27FC236}">
              <a16:creationId xmlns:a16="http://schemas.microsoft.com/office/drawing/2014/main" id="{207C6232-ACCA-40D8-B4A9-2D97B5DE1636}"/>
            </a:ext>
          </a:extLst>
        </xdr:cNvPr>
        <xdr:cNvCxnSpPr/>
      </xdr:nvCxnSpPr>
      <xdr:spPr>
        <a:xfrm flipV="1">
          <a:off x="9429115" y="13456631"/>
          <a:ext cx="0" cy="130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a:extLst>
            <a:ext uri="{FF2B5EF4-FFF2-40B4-BE49-F238E27FC236}">
              <a16:creationId xmlns:a16="http://schemas.microsoft.com/office/drawing/2014/main" id="{9A4386DE-E07F-46A0-A0D2-8FD53EA19307}"/>
            </a:ext>
          </a:extLst>
        </xdr:cNvPr>
        <xdr:cNvSpPr txBox="1"/>
      </xdr:nvSpPr>
      <xdr:spPr>
        <a:xfrm>
          <a:off x="9467850" y="1476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a:extLst>
            <a:ext uri="{FF2B5EF4-FFF2-40B4-BE49-F238E27FC236}">
              <a16:creationId xmlns:a16="http://schemas.microsoft.com/office/drawing/2014/main" id="{0F690464-CB8D-478A-9303-2BD13EAE1776}"/>
            </a:ext>
          </a:extLst>
        </xdr:cNvPr>
        <xdr:cNvCxnSpPr/>
      </xdr:nvCxnSpPr>
      <xdr:spPr>
        <a:xfrm>
          <a:off x="9356090" y="1476106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a:extLst>
            <a:ext uri="{FF2B5EF4-FFF2-40B4-BE49-F238E27FC236}">
              <a16:creationId xmlns:a16="http://schemas.microsoft.com/office/drawing/2014/main" id="{D63FE875-44FA-4CEA-87DA-02FF3B7E379D}"/>
            </a:ext>
          </a:extLst>
        </xdr:cNvPr>
        <xdr:cNvSpPr txBox="1"/>
      </xdr:nvSpPr>
      <xdr:spPr>
        <a:xfrm>
          <a:off x="9467850" y="1322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a:extLst>
            <a:ext uri="{FF2B5EF4-FFF2-40B4-BE49-F238E27FC236}">
              <a16:creationId xmlns:a16="http://schemas.microsoft.com/office/drawing/2014/main" id="{85ACD154-9066-4761-887C-32E143B39285}"/>
            </a:ext>
          </a:extLst>
        </xdr:cNvPr>
        <xdr:cNvCxnSpPr/>
      </xdr:nvCxnSpPr>
      <xdr:spPr>
        <a:xfrm>
          <a:off x="9356090" y="1345663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46" name="【公営住宅】&#10;一人当たり面積平均値テキスト">
          <a:extLst>
            <a:ext uri="{FF2B5EF4-FFF2-40B4-BE49-F238E27FC236}">
              <a16:creationId xmlns:a16="http://schemas.microsoft.com/office/drawing/2014/main" id="{E2A302F8-0E25-419A-8BC2-B457493A01C3}"/>
            </a:ext>
          </a:extLst>
        </xdr:cNvPr>
        <xdr:cNvSpPr txBox="1"/>
      </xdr:nvSpPr>
      <xdr:spPr>
        <a:xfrm>
          <a:off x="9467850" y="14498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a:extLst>
            <a:ext uri="{FF2B5EF4-FFF2-40B4-BE49-F238E27FC236}">
              <a16:creationId xmlns:a16="http://schemas.microsoft.com/office/drawing/2014/main" id="{579516C7-3910-4A6E-B846-A593D6A73E42}"/>
            </a:ext>
          </a:extLst>
        </xdr:cNvPr>
        <xdr:cNvSpPr/>
      </xdr:nvSpPr>
      <xdr:spPr>
        <a:xfrm>
          <a:off x="9394190" y="14526107"/>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a:extLst>
            <a:ext uri="{FF2B5EF4-FFF2-40B4-BE49-F238E27FC236}">
              <a16:creationId xmlns:a16="http://schemas.microsoft.com/office/drawing/2014/main" id="{92B7F8B6-928A-4CD8-9D07-B4FDD925A153}"/>
            </a:ext>
          </a:extLst>
        </xdr:cNvPr>
        <xdr:cNvSpPr/>
      </xdr:nvSpPr>
      <xdr:spPr>
        <a:xfrm>
          <a:off x="8632190" y="1453209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a:extLst>
            <a:ext uri="{FF2B5EF4-FFF2-40B4-BE49-F238E27FC236}">
              <a16:creationId xmlns:a16="http://schemas.microsoft.com/office/drawing/2014/main" id="{6D88CE1E-08B4-4761-BFD1-60AB1B891C88}"/>
            </a:ext>
          </a:extLst>
        </xdr:cNvPr>
        <xdr:cNvSpPr/>
      </xdr:nvSpPr>
      <xdr:spPr>
        <a:xfrm>
          <a:off x="7846060" y="145915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a:extLst>
            <a:ext uri="{FF2B5EF4-FFF2-40B4-BE49-F238E27FC236}">
              <a16:creationId xmlns:a16="http://schemas.microsoft.com/office/drawing/2014/main" id="{5AE46A3B-F60F-42D1-A287-420F5E1C383D}"/>
            </a:ext>
          </a:extLst>
        </xdr:cNvPr>
        <xdr:cNvSpPr/>
      </xdr:nvSpPr>
      <xdr:spPr>
        <a:xfrm>
          <a:off x="7029450" y="1457094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a:extLst>
            <a:ext uri="{FF2B5EF4-FFF2-40B4-BE49-F238E27FC236}">
              <a16:creationId xmlns:a16="http://schemas.microsoft.com/office/drawing/2014/main" id="{A7958563-BA69-4433-AE02-B38B671370C8}"/>
            </a:ext>
          </a:extLst>
        </xdr:cNvPr>
        <xdr:cNvSpPr/>
      </xdr:nvSpPr>
      <xdr:spPr>
        <a:xfrm>
          <a:off x="6231890" y="1456309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6B40456-255A-4E9E-9B0A-0C42A4AB91F8}"/>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D0CAFD6-C8B6-4FAC-8ED3-B8CCE8AB034E}"/>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0B79473-0B4B-4711-BB22-C6F3F14BD567}"/>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0957840-E441-4D0F-9EC2-81BD6BCAF1D3}"/>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9A6CF16-43CE-4D4A-9E56-AC1557C55492}"/>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63743</xdr:rowOff>
    </xdr:from>
    <xdr:to>
      <xdr:col>55</xdr:col>
      <xdr:colOff>50800</xdr:colOff>
      <xdr:row>84</xdr:row>
      <xdr:rowOff>165343</xdr:rowOff>
    </xdr:to>
    <xdr:sp macro="" textlink="">
      <xdr:nvSpPr>
        <xdr:cNvPr id="357" name="楕円 356">
          <a:extLst>
            <a:ext uri="{FF2B5EF4-FFF2-40B4-BE49-F238E27FC236}">
              <a16:creationId xmlns:a16="http://schemas.microsoft.com/office/drawing/2014/main" id="{D1799F9B-FC90-4DD0-889D-6638E86E6F7B}"/>
            </a:ext>
          </a:extLst>
        </xdr:cNvPr>
        <xdr:cNvSpPr/>
      </xdr:nvSpPr>
      <xdr:spPr>
        <a:xfrm>
          <a:off x="9394190" y="14461733"/>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86620</xdr:rowOff>
    </xdr:from>
    <xdr:ext cx="469744" cy="259045"/>
    <xdr:sp macro="" textlink="">
      <xdr:nvSpPr>
        <xdr:cNvPr id="358" name="【公営住宅】&#10;一人当たり面積該当値テキスト">
          <a:extLst>
            <a:ext uri="{FF2B5EF4-FFF2-40B4-BE49-F238E27FC236}">
              <a16:creationId xmlns:a16="http://schemas.microsoft.com/office/drawing/2014/main" id="{10510F30-93E8-4B87-B10F-36F789FFC0D0}"/>
            </a:ext>
          </a:extLst>
        </xdr:cNvPr>
        <xdr:cNvSpPr txBox="1"/>
      </xdr:nvSpPr>
      <xdr:spPr>
        <a:xfrm>
          <a:off x="9467850" y="1431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72934</xdr:rowOff>
    </xdr:from>
    <xdr:to>
      <xdr:col>50</xdr:col>
      <xdr:colOff>165100</xdr:colOff>
      <xdr:row>85</xdr:row>
      <xdr:rowOff>3084</xdr:rowOff>
    </xdr:to>
    <xdr:sp macro="" textlink="">
      <xdr:nvSpPr>
        <xdr:cNvPr id="359" name="楕円 358">
          <a:extLst>
            <a:ext uri="{FF2B5EF4-FFF2-40B4-BE49-F238E27FC236}">
              <a16:creationId xmlns:a16="http://schemas.microsoft.com/office/drawing/2014/main" id="{84FACAC6-BA83-4F8E-BA67-E31BC2C37C54}"/>
            </a:ext>
          </a:extLst>
        </xdr:cNvPr>
        <xdr:cNvSpPr/>
      </xdr:nvSpPr>
      <xdr:spPr>
        <a:xfrm>
          <a:off x="8632190" y="1447473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114543</xdr:rowOff>
    </xdr:from>
    <xdr:to>
      <xdr:col>55</xdr:col>
      <xdr:colOff>0</xdr:colOff>
      <xdr:row>84</xdr:row>
      <xdr:rowOff>123734</xdr:rowOff>
    </xdr:to>
    <xdr:cxnSp macro="">
      <xdr:nvCxnSpPr>
        <xdr:cNvPr id="360" name="直線コネクタ 359">
          <a:extLst>
            <a:ext uri="{FF2B5EF4-FFF2-40B4-BE49-F238E27FC236}">
              <a16:creationId xmlns:a16="http://schemas.microsoft.com/office/drawing/2014/main" id="{F033F798-9E4B-4EFD-8B55-DB12497A4EA5}"/>
            </a:ext>
          </a:extLst>
        </xdr:cNvPr>
        <xdr:cNvCxnSpPr/>
      </xdr:nvCxnSpPr>
      <xdr:spPr>
        <a:xfrm flipV="1">
          <a:off x="8686800" y="14516343"/>
          <a:ext cx="742950" cy="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63516</xdr:rowOff>
    </xdr:from>
    <xdr:to>
      <xdr:col>46</xdr:col>
      <xdr:colOff>38100</xdr:colOff>
      <xdr:row>84</xdr:row>
      <xdr:rowOff>165116</xdr:rowOff>
    </xdr:to>
    <xdr:sp macro="" textlink="">
      <xdr:nvSpPr>
        <xdr:cNvPr id="361" name="楕円 360">
          <a:extLst>
            <a:ext uri="{FF2B5EF4-FFF2-40B4-BE49-F238E27FC236}">
              <a16:creationId xmlns:a16="http://schemas.microsoft.com/office/drawing/2014/main" id="{0EC1A29A-BDE9-4AD1-99AA-4C0A2DA394F2}"/>
            </a:ext>
          </a:extLst>
        </xdr:cNvPr>
        <xdr:cNvSpPr/>
      </xdr:nvSpPr>
      <xdr:spPr>
        <a:xfrm>
          <a:off x="7846060" y="14461506"/>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114316</xdr:rowOff>
    </xdr:from>
    <xdr:to>
      <xdr:col>50</xdr:col>
      <xdr:colOff>114300</xdr:colOff>
      <xdr:row>84</xdr:row>
      <xdr:rowOff>123734</xdr:rowOff>
    </xdr:to>
    <xdr:cxnSp macro="">
      <xdr:nvCxnSpPr>
        <xdr:cNvPr id="362" name="直線コネクタ 361">
          <a:extLst>
            <a:ext uri="{FF2B5EF4-FFF2-40B4-BE49-F238E27FC236}">
              <a16:creationId xmlns:a16="http://schemas.microsoft.com/office/drawing/2014/main" id="{B1F41621-D970-44F6-94E6-2DC596510384}"/>
            </a:ext>
          </a:extLst>
        </xdr:cNvPr>
        <xdr:cNvCxnSpPr/>
      </xdr:nvCxnSpPr>
      <xdr:spPr>
        <a:xfrm>
          <a:off x="7889240" y="14516116"/>
          <a:ext cx="79756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71379</xdr:rowOff>
    </xdr:from>
    <xdr:to>
      <xdr:col>41</xdr:col>
      <xdr:colOff>101600</xdr:colOff>
      <xdr:row>85</xdr:row>
      <xdr:rowOff>1529</xdr:rowOff>
    </xdr:to>
    <xdr:sp macro="" textlink="">
      <xdr:nvSpPr>
        <xdr:cNvPr id="363" name="楕円 362">
          <a:extLst>
            <a:ext uri="{FF2B5EF4-FFF2-40B4-BE49-F238E27FC236}">
              <a16:creationId xmlns:a16="http://schemas.microsoft.com/office/drawing/2014/main" id="{60971D4C-4045-4C92-99AB-26B0E4EBBFBD}"/>
            </a:ext>
          </a:extLst>
        </xdr:cNvPr>
        <xdr:cNvSpPr/>
      </xdr:nvSpPr>
      <xdr:spPr>
        <a:xfrm>
          <a:off x="7029450" y="1447127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114316</xdr:rowOff>
    </xdr:from>
    <xdr:to>
      <xdr:col>45</xdr:col>
      <xdr:colOff>177800</xdr:colOff>
      <xdr:row>84</xdr:row>
      <xdr:rowOff>122179</xdr:rowOff>
    </xdr:to>
    <xdr:cxnSp macro="">
      <xdr:nvCxnSpPr>
        <xdr:cNvPr id="364" name="直線コネクタ 363">
          <a:extLst>
            <a:ext uri="{FF2B5EF4-FFF2-40B4-BE49-F238E27FC236}">
              <a16:creationId xmlns:a16="http://schemas.microsoft.com/office/drawing/2014/main" id="{E81E69FA-6506-462D-990B-8AECFE5D7290}"/>
            </a:ext>
          </a:extLst>
        </xdr:cNvPr>
        <xdr:cNvCxnSpPr/>
      </xdr:nvCxnSpPr>
      <xdr:spPr>
        <a:xfrm flipV="1">
          <a:off x="7084060" y="14516116"/>
          <a:ext cx="805180" cy="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79701</xdr:rowOff>
    </xdr:from>
    <xdr:to>
      <xdr:col>36</xdr:col>
      <xdr:colOff>165100</xdr:colOff>
      <xdr:row>85</xdr:row>
      <xdr:rowOff>9851</xdr:rowOff>
    </xdr:to>
    <xdr:sp macro="" textlink="">
      <xdr:nvSpPr>
        <xdr:cNvPr id="365" name="楕円 364">
          <a:extLst>
            <a:ext uri="{FF2B5EF4-FFF2-40B4-BE49-F238E27FC236}">
              <a16:creationId xmlns:a16="http://schemas.microsoft.com/office/drawing/2014/main" id="{4D22B386-09E8-428C-859F-8F2AA7E949E1}"/>
            </a:ext>
          </a:extLst>
        </xdr:cNvPr>
        <xdr:cNvSpPr/>
      </xdr:nvSpPr>
      <xdr:spPr>
        <a:xfrm>
          <a:off x="6231890" y="1448150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122179</xdr:rowOff>
    </xdr:from>
    <xdr:to>
      <xdr:col>41</xdr:col>
      <xdr:colOff>50800</xdr:colOff>
      <xdr:row>84</xdr:row>
      <xdr:rowOff>130501</xdr:rowOff>
    </xdr:to>
    <xdr:cxnSp macro="">
      <xdr:nvCxnSpPr>
        <xdr:cNvPr id="366" name="直線コネクタ 365">
          <a:extLst>
            <a:ext uri="{FF2B5EF4-FFF2-40B4-BE49-F238E27FC236}">
              <a16:creationId xmlns:a16="http://schemas.microsoft.com/office/drawing/2014/main" id="{B8657D32-3D13-4524-AAF8-EB526DFF331C}"/>
            </a:ext>
          </a:extLst>
        </xdr:cNvPr>
        <xdr:cNvCxnSpPr/>
      </xdr:nvCxnSpPr>
      <xdr:spPr>
        <a:xfrm flipV="1">
          <a:off x="6286500" y="14525884"/>
          <a:ext cx="797560" cy="1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67" name="n_1aveValue【公営住宅】&#10;一人当たり面積">
          <a:extLst>
            <a:ext uri="{FF2B5EF4-FFF2-40B4-BE49-F238E27FC236}">
              <a16:creationId xmlns:a16="http://schemas.microsoft.com/office/drawing/2014/main" id="{E1985D80-EC2B-4215-93D1-7B231718CD3C}"/>
            </a:ext>
          </a:extLst>
        </xdr:cNvPr>
        <xdr:cNvSpPr txBox="1"/>
      </xdr:nvSpPr>
      <xdr:spPr>
        <a:xfrm>
          <a:off x="8454467" y="1463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68" name="n_2aveValue【公営住宅】&#10;一人当たり面積">
          <a:extLst>
            <a:ext uri="{FF2B5EF4-FFF2-40B4-BE49-F238E27FC236}">
              <a16:creationId xmlns:a16="http://schemas.microsoft.com/office/drawing/2014/main" id="{C86B260D-79D7-421C-BFBF-65D77C2DDE8F}"/>
            </a:ext>
          </a:extLst>
        </xdr:cNvPr>
        <xdr:cNvSpPr txBox="1"/>
      </xdr:nvSpPr>
      <xdr:spPr>
        <a:xfrm>
          <a:off x="7673417" y="1467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369" name="n_3aveValue【公営住宅】&#10;一人当たり面積">
          <a:extLst>
            <a:ext uri="{FF2B5EF4-FFF2-40B4-BE49-F238E27FC236}">
              <a16:creationId xmlns:a16="http://schemas.microsoft.com/office/drawing/2014/main" id="{9ACB45ED-77FA-4B68-BC5A-BB99CCB4A058}"/>
            </a:ext>
          </a:extLst>
        </xdr:cNvPr>
        <xdr:cNvSpPr txBox="1"/>
      </xdr:nvSpPr>
      <xdr:spPr>
        <a:xfrm>
          <a:off x="6866332" y="1466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80667</xdr:rowOff>
    </xdr:from>
    <xdr:ext cx="469744" cy="259045"/>
    <xdr:sp macro="" textlink="">
      <xdr:nvSpPr>
        <xdr:cNvPr id="370" name="n_4aveValue【公営住宅】&#10;一人当たり面積">
          <a:extLst>
            <a:ext uri="{FF2B5EF4-FFF2-40B4-BE49-F238E27FC236}">
              <a16:creationId xmlns:a16="http://schemas.microsoft.com/office/drawing/2014/main" id="{95781E2E-28C7-4450-9021-13F2D1E799A2}"/>
            </a:ext>
          </a:extLst>
        </xdr:cNvPr>
        <xdr:cNvSpPr txBox="1"/>
      </xdr:nvSpPr>
      <xdr:spPr>
        <a:xfrm>
          <a:off x="6068772" y="1465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19611</xdr:rowOff>
    </xdr:from>
    <xdr:ext cx="469744" cy="259045"/>
    <xdr:sp macro="" textlink="">
      <xdr:nvSpPr>
        <xdr:cNvPr id="371" name="n_1mainValue【公営住宅】&#10;一人当たり面積">
          <a:extLst>
            <a:ext uri="{FF2B5EF4-FFF2-40B4-BE49-F238E27FC236}">
              <a16:creationId xmlns:a16="http://schemas.microsoft.com/office/drawing/2014/main" id="{259C2521-ACFF-424A-B906-26277DEF5D85}"/>
            </a:ext>
          </a:extLst>
        </xdr:cNvPr>
        <xdr:cNvSpPr txBox="1"/>
      </xdr:nvSpPr>
      <xdr:spPr>
        <a:xfrm>
          <a:off x="8454467" y="1424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10193</xdr:rowOff>
    </xdr:from>
    <xdr:ext cx="469744" cy="259045"/>
    <xdr:sp macro="" textlink="">
      <xdr:nvSpPr>
        <xdr:cNvPr id="372" name="n_2mainValue【公営住宅】&#10;一人当たり面積">
          <a:extLst>
            <a:ext uri="{FF2B5EF4-FFF2-40B4-BE49-F238E27FC236}">
              <a16:creationId xmlns:a16="http://schemas.microsoft.com/office/drawing/2014/main" id="{B9AF2D94-3640-4982-A9C4-FF7C7E95FBA1}"/>
            </a:ext>
          </a:extLst>
        </xdr:cNvPr>
        <xdr:cNvSpPr txBox="1"/>
      </xdr:nvSpPr>
      <xdr:spPr>
        <a:xfrm>
          <a:off x="7673417" y="142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18056</xdr:rowOff>
    </xdr:from>
    <xdr:ext cx="469744" cy="259045"/>
    <xdr:sp macro="" textlink="">
      <xdr:nvSpPr>
        <xdr:cNvPr id="373" name="n_3mainValue【公営住宅】&#10;一人当たり面積">
          <a:extLst>
            <a:ext uri="{FF2B5EF4-FFF2-40B4-BE49-F238E27FC236}">
              <a16:creationId xmlns:a16="http://schemas.microsoft.com/office/drawing/2014/main" id="{9BC2DC26-62F9-4CAF-BC2A-CD3F2C63791D}"/>
            </a:ext>
          </a:extLst>
        </xdr:cNvPr>
        <xdr:cNvSpPr txBox="1"/>
      </xdr:nvSpPr>
      <xdr:spPr>
        <a:xfrm>
          <a:off x="6866332" y="142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26378</xdr:rowOff>
    </xdr:from>
    <xdr:ext cx="469744" cy="259045"/>
    <xdr:sp macro="" textlink="">
      <xdr:nvSpPr>
        <xdr:cNvPr id="374" name="n_4mainValue【公営住宅】&#10;一人当たり面積">
          <a:extLst>
            <a:ext uri="{FF2B5EF4-FFF2-40B4-BE49-F238E27FC236}">
              <a16:creationId xmlns:a16="http://schemas.microsoft.com/office/drawing/2014/main" id="{3A2A05CB-EEC6-4055-AB3E-875DB206DD21}"/>
            </a:ext>
          </a:extLst>
        </xdr:cNvPr>
        <xdr:cNvSpPr txBox="1"/>
      </xdr:nvSpPr>
      <xdr:spPr>
        <a:xfrm>
          <a:off x="6068772" y="1425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6BA7B512-EDC7-437A-9A8B-D99616A9EB53}"/>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53136735-EA26-4D80-8B2D-F69AA35F7B14}"/>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E90314E0-E734-45AA-A627-1AD73D880B63}"/>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2112B663-5E17-4B50-ADF7-3323E1885E30}"/>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201BA9AF-EDC6-4B84-B154-0989A396D23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307B2D4C-A953-4DB7-961B-4CA4D5D990A3}"/>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AC13EAD4-38E1-4B3D-996B-B984FDA53964}"/>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CC7E5CF4-24C3-4764-B205-C875E01F2258}"/>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F9B72F07-93CE-481F-8942-7ECFEAAD9A5F}"/>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E88E558A-ADF3-4E66-A5CD-118932808BBE}"/>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26D1E47E-9B5F-42BF-AA3A-421001D621BD}"/>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79BFEE4C-E96D-4D03-B852-86D808AF6F33}"/>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F45F6445-6F5D-4702-B5B1-7DCD924835E2}"/>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1B66D431-7F66-4EC7-A1D9-F535B6AE3D78}"/>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F83D05EA-4521-47F2-A6A3-ABDB8F453588}"/>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32B1A5B7-948A-4FF7-ACA9-E71C4F9982B4}"/>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C47C5CBD-82F9-4EE3-966E-DA2166261800}"/>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770445C5-243C-4C7C-A65D-70ACB9581630}"/>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6E963A71-ADA5-4DB6-91F2-DE73316C0B01}"/>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2BA1DA48-3D86-42D3-8BFE-D4A0CFB1556C}"/>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6E547B6A-1927-489C-8F33-78BF0014295A}"/>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5510FFBB-86A8-49AC-BE1D-19C288540471}"/>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72BE5C05-870A-4ACC-94EE-D9839629634E}"/>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76C0E43C-C3E2-4161-A35B-DBEDCD07EB13}"/>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10139F8B-3817-4F71-A374-66C5725C0A1B}"/>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109</xdr:row>
      <xdr:rowOff>27214</xdr:rowOff>
    </xdr:to>
    <xdr:cxnSp macro="">
      <xdr:nvCxnSpPr>
        <xdr:cNvPr id="400" name="直線コネクタ 399">
          <a:extLst>
            <a:ext uri="{FF2B5EF4-FFF2-40B4-BE49-F238E27FC236}">
              <a16:creationId xmlns:a16="http://schemas.microsoft.com/office/drawing/2014/main" id="{FD277529-32B3-4FCF-8867-9B31B1DCA56A}"/>
            </a:ext>
          </a:extLst>
        </xdr:cNvPr>
        <xdr:cNvCxnSpPr/>
      </xdr:nvCxnSpPr>
      <xdr:spPr>
        <a:xfrm flipV="1">
          <a:off x="4173855" y="17190448"/>
          <a:ext cx="0" cy="152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1" name="【港湾・漁港】&#10;有形固定資産減価償却率最小値テキスト">
          <a:extLst>
            <a:ext uri="{FF2B5EF4-FFF2-40B4-BE49-F238E27FC236}">
              <a16:creationId xmlns:a16="http://schemas.microsoft.com/office/drawing/2014/main" id="{204DC7D4-B21C-41D8-A276-DCC11245B4BA}"/>
            </a:ext>
          </a:extLst>
        </xdr:cNvPr>
        <xdr:cNvSpPr txBox="1"/>
      </xdr:nvSpPr>
      <xdr:spPr>
        <a:xfrm>
          <a:off x="4212590" y="18717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2" name="直線コネクタ 401">
          <a:extLst>
            <a:ext uri="{FF2B5EF4-FFF2-40B4-BE49-F238E27FC236}">
              <a16:creationId xmlns:a16="http://schemas.microsoft.com/office/drawing/2014/main" id="{18D3A393-AF92-4BA8-B653-7B990231D974}"/>
            </a:ext>
          </a:extLst>
        </xdr:cNvPr>
        <xdr:cNvCxnSpPr/>
      </xdr:nvCxnSpPr>
      <xdr:spPr>
        <a:xfrm>
          <a:off x="4112260" y="18713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3" name="【港湾・漁港】&#10;有形固定資産減価償却率最大値テキスト">
          <a:extLst>
            <a:ext uri="{FF2B5EF4-FFF2-40B4-BE49-F238E27FC236}">
              <a16:creationId xmlns:a16="http://schemas.microsoft.com/office/drawing/2014/main" id="{E19E3247-9642-4987-9318-492B1B6B5892}"/>
            </a:ext>
          </a:extLst>
        </xdr:cNvPr>
        <xdr:cNvSpPr txBox="1"/>
      </xdr:nvSpPr>
      <xdr:spPr>
        <a:xfrm>
          <a:off x="4212590" y="16965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4" name="直線コネクタ 403">
          <a:extLst>
            <a:ext uri="{FF2B5EF4-FFF2-40B4-BE49-F238E27FC236}">
              <a16:creationId xmlns:a16="http://schemas.microsoft.com/office/drawing/2014/main" id="{D82EF076-A225-4BDB-9DDF-C6E8F2C88CFB}"/>
            </a:ext>
          </a:extLst>
        </xdr:cNvPr>
        <xdr:cNvCxnSpPr/>
      </xdr:nvCxnSpPr>
      <xdr:spPr>
        <a:xfrm>
          <a:off x="4112260" y="17190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67871</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BC06BEB5-8804-4595-B4E3-EE90B0E1E815}"/>
            </a:ext>
          </a:extLst>
        </xdr:cNvPr>
        <xdr:cNvSpPr txBox="1"/>
      </xdr:nvSpPr>
      <xdr:spPr>
        <a:xfrm>
          <a:off x="4212590" y="17725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406" name="フローチャート: 判断 405">
          <a:extLst>
            <a:ext uri="{FF2B5EF4-FFF2-40B4-BE49-F238E27FC236}">
              <a16:creationId xmlns:a16="http://schemas.microsoft.com/office/drawing/2014/main" id="{1AE203E5-D029-4384-9474-278A0D4071FA}"/>
            </a:ext>
          </a:extLst>
        </xdr:cNvPr>
        <xdr:cNvSpPr/>
      </xdr:nvSpPr>
      <xdr:spPr>
        <a:xfrm>
          <a:off x="4131310" y="178776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407" name="フローチャート: 判断 406">
          <a:extLst>
            <a:ext uri="{FF2B5EF4-FFF2-40B4-BE49-F238E27FC236}">
              <a16:creationId xmlns:a16="http://schemas.microsoft.com/office/drawing/2014/main" id="{70203E68-38A5-4847-B777-DFEEC60057FA}"/>
            </a:ext>
          </a:extLst>
        </xdr:cNvPr>
        <xdr:cNvSpPr/>
      </xdr:nvSpPr>
      <xdr:spPr>
        <a:xfrm>
          <a:off x="3388360" y="1784912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408" name="フローチャート: 判断 407">
          <a:extLst>
            <a:ext uri="{FF2B5EF4-FFF2-40B4-BE49-F238E27FC236}">
              <a16:creationId xmlns:a16="http://schemas.microsoft.com/office/drawing/2014/main" id="{F03ECA20-2EE5-471D-A724-FFC0FF1760B7}"/>
            </a:ext>
          </a:extLst>
        </xdr:cNvPr>
        <xdr:cNvSpPr/>
      </xdr:nvSpPr>
      <xdr:spPr>
        <a:xfrm>
          <a:off x="2571750" y="1779469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409" name="フローチャート: 判断 408">
          <a:extLst>
            <a:ext uri="{FF2B5EF4-FFF2-40B4-BE49-F238E27FC236}">
              <a16:creationId xmlns:a16="http://schemas.microsoft.com/office/drawing/2014/main" id="{FC7D5665-CF6C-42C5-B8FD-E4200C19B92A}"/>
            </a:ext>
          </a:extLst>
        </xdr:cNvPr>
        <xdr:cNvSpPr/>
      </xdr:nvSpPr>
      <xdr:spPr>
        <a:xfrm>
          <a:off x="1774190" y="1779632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23768</xdr:rowOff>
    </xdr:from>
    <xdr:to>
      <xdr:col>6</xdr:col>
      <xdr:colOff>38100</xdr:colOff>
      <xdr:row>105</xdr:row>
      <xdr:rowOff>125368</xdr:rowOff>
    </xdr:to>
    <xdr:sp macro="" textlink="">
      <xdr:nvSpPr>
        <xdr:cNvPr id="410" name="フローチャート: 判断 409">
          <a:extLst>
            <a:ext uri="{FF2B5EF4-FFF2-40B4-BE49-F238E27FC236}">
              <a16:creationId xmlns:a16="http://schemas.microsoft.com/office/drawing/2014/main" id="{CF4ABEFA-01D5-44DB-8D98-A49ECC92E6F0}"/>
            </a:ext>
          </a:extLst>
        </xdr:cNvPr>
        <xdr:cNvSpPr/>
      </xdr:nvSpPr>
      <xdr:spPr>
        <a:xfrm>
          <a:off x="988060" y="1802220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622E669-E450-43E0-8D53-02F9C01E9DD5}"/>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8F69768-7314-4F44-A7DB-6040B6EADAED}"/>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477B0E4E-19F5-4E92-8C4D-C2C72BF9D3B9}"/>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24D9BD2-5148-411D-ACB6-B6E20F2483CE}"/>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489EFFA-86E7-49AA-A3BF-D4C2BD6EE604}"/>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23768</xdr:rowOff>
    </xdr:from>
    <xdr:to>
      <xdr:col>24</xdr:col>
      <xdr:colOff>114300</xdr:colOff>
      <xdr:row>106</xdr:row>
      <xdr:rowOff>125368</xdr:rowOff>
    </xdr:to>
    <xdr:sp macro="" textlink="">
      <xdr:nvSpPr>
        <xdr:cNvPr id="416" name="楕円 415">
          <a:extLst>
            <a:ext uri="{FF2B5EF4-FFF2-40B4-BE49-F238E27FC236}">
              <a16:creationId xmlns:a16="http://schemas.microsoft.com/office/drawing/2014/main" id="{8E2520A2-5C2F-42F4-B4D3-791B67D2AF57}"/>
            </a:ext>
          </a:extLst>
        </xdr:cNvPr>
        <xdr:cNvSpPr/>
      </xdr:nvSpPr>
      <xdr:spPr>
        <a:xfrm>
          <a:off x="4131310" y="1819365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2195</xdr:rowOff>
    </xdr:from>
    <xdr:ext cx="405111" cy="259045"/>
    <xdr:sp macro="" textlink="">
      <xdr:nvSpPr>
        <xdr:cNvPr id="417" name="【港湾・漁港】&#10;有形固定資産減価償却率該当値テキスト">
          <a:extLst>
            <a:ext uri="{FF2B5EF4-FFF2-40B4-BE49-F238E27FC236}">
              <a16:creationId xmlns:a16="http://schemas.microsoft.com/office/drawing/2014/main" id="{567B27B2-8D99-40FE-A546-590F97ABADE3}"/>
            </a:ext>
          </a:extLst>
        </xdr:cNvPr>
        <xdr:cNvSpPr txBox="1"/>
      </xdr:nvSpPr>
      <xdr:spPr>
        <a:xfrm>
          <a:off x="4212590"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907</xdr:rowOff>
    </xdr:from>
    <xdr:to>
      <xdr:col>20</xdr:col>
      <xdr:colOff>38100</xdr:colOff>
      <xdr:row>106</xdr:row>
      <xdr:rowOff>102507</xdr:rowOff>
    </xdr:to>
    <xdr:sp macro="" textlink="">
      <xdr:nvSpPr>
        <xdr:cNvPr id="418" name="楕円 417">
          <a:extLst>
            <a:ext uri="{FF2B5EF4-FFF2-40B4-BE49-F238E27FC236}">
              <a16:creationId xmlns:a16="http://schemas.microsoft.com/office/drawing/2014/main" id="{0B3ADE3F-40FC-48D7-92D4-DF7FC33AF277}"/>
            </a:ext>
          </a:extLst>
        </xdr:cNvPr>
        <xdr:cNvSpPr/>
      </xdr:nvSpPr>
      <xdr:spPr>
        <a:xfrm>
          <a:off x="3388360" y="181746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51707</xdr:rowOff>
    </xdr:from>
    <xdr:to>
      <xdr:col>24</xdr:col>
      <xdr:colOff>63500</xdr:colOff>
      <xdr:row>106</xdr:row>
      <xdr:rowOff>74568</xdr:rowOff>
    </xdr:to>
    <xdr:cxnSp macro="">
      <xdr:nvCxnSpPr>
        <xdr:cNvPr id="419" name="直線コネクタ 418">
          <a:extLst>
            <a:ext uri="{FF2B5EF4-FFF2-40B4-BE49-F238E27FC236}">
              <a16:creationId xmlns:a16="http://schemas.microsoft.com/office/drawing/2014/main" id="{9CC866C0-A604-46EC-AF61-F82F0786B4FD}"/>
            </a:ext>
          </a:extLst>
        </xdr:cNvPr>
        <xdr:cNvCxnSpPr/>
      </xdr:nvCxnSpPr>
      <xdr:spPr>
        <a:xfrm>
          <a:off x="3431540" y="18229217"/>
          <a:ext cx="74295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149498</xdr:rowOff>
    </xdr:from>
    <xdr:to>
      <xdr:col>15</xdr:col>
      <xdr:colOff>101600</xdr:colOff>
      <xdr:row>106</xdr:row>
      <xdr:rowOff>79648</xdr:rowOff>
    </xdr:to>
    <xdr:sp macro="" textlink="">
      <xdr:nvSpPr>
        <xdr:cNvPr id="420" name="楕円 419">
          <a:extLst>
            <a:ext uri="{FF2B5EF4-FFF2-40B4-BE49-F238E27FC236}">
              <a16:creationId xmlns:a16="http://schemas.microsoft.com/office/drawing/2014/main" id="{57AC8B75-154D-46D3-8D23-075BBC022820}"/>
            </a:ext>
          </a:extLst>
        </xdr:cNvPr>
        <xdr:cNvSpPr/>
      </xdr:nvSpPr>
      <xdr:spPr>
        <a:xfrm>
          <a:off x="2571750" y="1815174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28848</xdr:rowOff>
    </xdr:from>
    <xdr:to>
      <xdr:col>19</xdr:col>
      <xdr:colOff>177800</xdr:colOff>
      <xdr:row>106</xdr:row>
      <xdr:rowOff>51707</xdr:rowOff>
    </xdr:to>
    <xdr:cxnSp macro="">
      <xdr:nvCxnSpPr>
        <xdr:cNvPr id="421" name="直線コネクタ 420">
          <a:extLst>
            <a:ext uri="{FF2B5EF4-FFF2-40B4-BE49-F238E27FC236}">
              <a16:creationId xmlns:a16="http://schemas.microsoft.com/office/drawing/2014/main" id="{7DD73F2C-8749-411B-9F0F-6BEB48C8619E}"/>
            </a:ext>
          </a:extLst>
        </xdr:cNvPr>
        <xdr:cNvCxnSpPr/>
      </xdr:nvCxnSpPr>
      <xdr:spPr>
        <a:xfrm>
          <a:off x="2626360" y="18200643"/>
          <a:ext cx="80518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126637</xdr:rowOff>
    </xdr:from>
    <xdr:to>
      <xdr:col>10</xdr:col>
      <xdr:colOff>165100</xdr:colOff>
      <xdr:row>106</xdr:row>
      <xdr:rowOff>56787</xdr:rowOff>
    </xdr:to>
    <xdr:sp macro="" textlink="">
      <xdr:nvSpPr>
        <xdr:cNvPr id="422" name="楕円 421">
          <a:extLst>
            <a:ext uri="{FF2B5EF4-FFF2-40B4-BE49-F238E27FC236}">
              <a16:creationId xmlns:a16="http://schemas.microsoft.com/office/drawing/2014/main" id="{D47ECF14-90D1-4008-ADA3-B2F75A2748EC}"/>
            </a:ext>
          </a:extLst>
        </xdr:cNvPr>
        <xdr:cNvSpPr/>
      </xdr:nvSpPr>
      <xdr:spPr>
        <a:xfrm>
          <a:off x="1774190" y="1813269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5987</xdr:rowOff>
    </xdr:from>
    <xdr:to>
      <xdr:col>15</xdr:col>
      <xdr:colOff>50800</xdr:colOff>
      <xdr:row>106</xdr:row>
      <xdr:rowOff>28848</xdr:rowOff>
    </xdr:to>
    <xdr:cxnSp macro="">
      <xdr:nvCxnSpPr>
        <xdr:cNvPr id="423" name="直線コネクタ 422">
          <a:extLst>
            <a:ext uri="{FF2B5EF4-FFF2-40B4-BE49-F238E27FC236}">
              <a16:creationId xmlns:a16="http://schemas.microsoft.com/office/drawing/2014/main" id="{B3F962F5-F178-4A77-9161-FD70435B6263}"/>
            </a:ext>
          </a:extLst>
        </xdr:cNvPr>
        <xdr:cNvCxnSpPr/>
      </xdr:nvCxnSpPr>
      <xdr:spPr>
        <a:xfrm>
          <a:off x="1828800" y="18181592"/>
          <a:ext cx="79756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79284</xdr:rowOff>
    </xdr:from>
    <xdr:to>
      <xdr:col>6</xdr:col>
      <xdr:colOff>38100</xdr:colOff>
      <xdr:row>106</xdr:row>
      <xdr:rowOff>9434</xdr:rowOff>
    </xdr:to>
    <xdr:sp macro="" textlink="">
      <xdr:nvSpPr>
        <xdr:cNvPr id="424" name="楕円 423">
          <a:extLst>
            <a:ext uri="{FF2B5EF4-FFF2-40B4-BE49-F238E27FC236}">
              <a16:creationId xmlns:a16="http://schemas.microsoft.com/office/drawing/2014/main" id="{B75550C5-8844-4AD5-9EBC-4D6BA912D203}"/>
            </a:ext>
          </a:extLst>
        </xdr:cNvPr>
        <xdr:cNvSpPr/>
      </xdr:nvSpPr>
      <xdr:spPr>
        <a:xfrm>
          <a:off x="988060" y="1808153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130084</xdr:rowOff>
    </xdr:from>
    <xdr:to>
      <xdr:col>10</xdr:col>
      <xdr:colOff>114300</xdr:colOff>
      <xdr:row>106</xdr:row>
      <xdr:rowOff>5987</xdr:rowOff>
    </xdr:to>
    <xdr:cxnSp macro="">
      <xdr:nvCxnSpPr>
        <xdr:cNvPr id="425" name="直線コネクタ 424">
          <a:extLst>
            <a:ext uri="{FF2B5EF4-FFF2-40B4-BE49-F238E27FC236}">
              <a16:creationId xmlns:a16="http://schemas.microsoft.com/office/drawing/2014/main" id="{523EB8E8-5A7B-4F65-BA01-B39C6F894550}"/>
            </a:ext>
          </a:extLst>
        </xdr:cNvPr>
        <xdr:cNvCxnSpPr/>
      </xdr:nvCxnSpPr>
      <xdr:spPr>
        <a:xfrm>
          <a:off x="1031240" y="18136144"/>
          <a:ext cx="79756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140261</xdr:rowOff>
    </xdr:from>
    <xdr:ext cx="405111" cy="259045"/>
    <xdr:sp macro="" textlink="">
      <xdr:nvSpPr>
        <xdr:cNvPr id="426" name="n_1aveValue【港湾・漁港】&#10;有形固定資産減価償却率">
          <a:extLst>
            <a:ext uri="{FF2B5EF4-FFF2-40B4-BE49-F238E27FC236}">
              <a16:creationId xmlns:a16="http://schemas.microsoft.com/office/drawing/2014/main" id="{668D77CD-FF0E-474E-A344-10531C36D02E}"/>
            </a:ext>
          </a:extLst>
        </xdr:cNvPr>
        <xdr:cNvSpPr txBox="1"/>
      </xdr:nvSpPr>
      <xdr:spPr>
        <a:xfrm>
          <a:off x="3239144" y="1762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427" name="n_2aveValue【港湾・漁港】&#10;有形固定資産減価償却率">
          <a:extLst>
            <a:ext uri="{FF2B5EF4-FFF2-40B4-BE49-F238E27FC236}">
              <a16:creationId xmlns:a16="http://schemas.microsoft.com/office/drawing/2014/main" id="{658BA858-41D6-4F00-AF74-CEFA4ABA2151}"/>
            </a:ext>
          </a:extLst>
        </xdr:cNvPr>
        <xdr:cNvSpPr txBox="1"/>
      </xdr:nvSpPr>
      <xdr:spPr>
        <a:xfrm>
          <a:off x="2439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79846</xdr:rowOff>
    </xdr:from>
    <xdr:ext cx="405111" cy="259045"/>
    <xdr:sp macro="" textlink="">
      <xdr:nvSpPr>
        <xdr:cNvPr id="428" name="n_3aveValue【港湾・漁港】&#10;有形固定資産減価償却率">
          <a:extLst>
            <a:ext uri="{FF2B5EF4-FFF2-40B4-BE49-F238E27FC236}">
              <a16:creationId xmlns:a16="http://schemas.microsoft.com/office/drawing/2014/main" id="{9FEB48F1-CAB0-4176-88A6-0A30F4C592EF}"/>
            </a:ext>
          </a:extLst>
        </xdr:cNvPr>
        <xdr:cNvSpPr txBox="1"/>
      </xdr:nvSpPr>
      <xdr:spPr>
        <a:xfrm>
          <a:off x="164148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141895</xdr:rowOff>
    </xdr:from>
    <xdr:ext cx="405111" cy="259045"/>
    <xdr:sp macro="" textlink="">
      <xdr:nvSpPr>
        <xdr:cNvPr id="429" name="n_4aveValue【港湾・漁港】&#10;有形固定資産減価償却率">
          <a:extLst>
            <a:ext uri="{FF2B5EF4-FFF2-40B4-BE49-F238E27FC236}">
              <a16:creationId xmlns:a16="http://schemas.microsoft.com/office/drawing/2014/main" id="{DBA06673-DA52-44F6-8530-2916CDCE0959}"/>
            </a:ext>
          </a:extLst>
        </xdr:cNvPr>
        <xdr:cNvSpPr txBox="1"/>
      </xdr:nvSpPr>
      <xdr:spPr>
        <a:xfrm>
          <a:off x="855354" y="17799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93634</xdr:rowOff>
    </xdr:from>
    <xdr:ext cx="405111" cy="259045"/>
    <xdr:sp macro="" textlink="">
      <xdr:nvSpPr>
        <xdr:cNvPr id="430" name="n_1mainValue【港湾・漁港】&#10;有形固定資産減価償却率">
          <a:extLst>
            <a:ext uri="{FF2B5EF4-FFF2-40B4-BE49-F238E27FC236}">
              <a16:creationId xmlns:a16="http://schemas.microsoft.com/office/drawing/2014/main" id="{1918DE50-2796-4BB2-8AEC-BA04748861E0}"/>
            </a:ext>
          </a:extLst>
        </xdr:cNvPr>
        <xdr:cNvSpPr txBox="1"/>
      </xdr:nvSpPr>
      <xdr:spPr>
        <a:xfrm>
          <a:off x="3239144" y="182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70775</xdr:rowOff>
    </xdr:from>
    <xdr:ext cx="405111" cy="259045"/>
    <xdr:sp macro="" textlink="">
      <xdr:nvSpPr>
        <xdr:cNvPr id="431" name="n_2mainValue【港湾・漁港】&#10;有形固定資産減価償却率">
          <a:extLst>
            <a:ext uri="{FF2B5EF4-FFF2-40B4-BE49-F238E27FC236}">
              <a16:creationId xmlns:a16="http://schemas.microsoft.com/office/drawing/2014/main" id="{569FAEC4-F5E1-4D9C-A89A-1D43234A46DA}"/>
            </a:ext>
          </a:extLst>
        </xdr:cNvPr>
        <xdr:cNvSpPr txBox="1"/>
      </xdr:nvSpPr>
      <xdr:spPr>
        <a:xfrm>
          <a:off x="2439044" y="1824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47914</xdr:rowOff>
    </xdr:from>
    <xdr:ext cx="405111" cy="259045"/>
    <xdr:sp macro="" textlink="">
      <xdr:nvSpPr>
        <xdr:cNvPr id="432" name="n_3mainValue【港湾・漁港】&#10;有形固定資産減価償却率">
          <a:extLst>
            <a:ext uri="{FF2B5EF4-FFF2-40B4-BE49-F238E27FC236}">
              <a16:creationId xmlns:a16="http://schemas.microsoft.com/office/drawing/2014/main" id="{B1E73596-A84C-4ADA-B60D-F5B5D70F9FFF}"/>
            </a:ext>
          </a:extLst>
        </xdr:cNvPr>
        <xdr:cNvSpPr txBox="1"/>
      </xdr:nvSpPr>
      <xdr:spPr>
        <a:xfrm>
          <a:off x="1641484" y="1822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561</xdr:rowOff>
    </xdr:from>
    <xdr:ext cx="405111" cy="259045"/>
    <xdr:sp macro="" textlink="">
      <xdr:nvSpPr>
        <xdr:cNvPr id="433" name="n_4mainValue【港湾・漁港】&#10;有形固定資産減価償却率">
          <a:extLst>
            <a:ext uri="{FF2B5EF4-FFF2-40B4-BE49-F238E27FC236}">
              <a16:creationId xmlns:a16="http://schemas.microsoft.com/office/drawing/2014/main" id="{B79BC05E-C91B-44B2-9310-7BEF2F987484}"/>
            </a:ext>
          </a:extLst>
        </xdr:cNvPr>
        <xdr:cNvSpPr txBox="1"/>
      </xdr:nvSpPr>
      <xdr:spPr>
        <a:xfrm>
          <a:off x="85535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6A814FBE-2366-4EAC-905F-F8DA99BC599A}"/>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8BB8EE2B-B285-4CE5-9CB2-4D220DB1029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3B78F6E-5635-45E8-86BB-BCE433C7CC95}"/>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C04FD693-8F6A-4CFA-BB39-279C0FFD743B}"/>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87EC1BD6-29DA-4383-90B5-5F6F916771A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DDE53870-37F4-4D12-9D62-5C49FE919E49}"/>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8BDDA6C5-E8DF-48E3-B246-8C3CDDF349E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E63BA24E-A882-4FCB-80F1-FBAF33F199A0}"/>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10CA9D5A-F0BC-40BB-ADA1-B1B8CD093837}"/>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4CBB1504-B4BE-4477-9948-D407E15E179C}"/>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6F3BA975-39F9-45ED-AA05-80BEBAB35681}"/>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a:extLst>
            <a:ext uri="{FF2B5EF4-FFF2-40B4-BE49-F238E27FC236}">
              <a16:creationId xmlns:a16="http://schemas.microsoft.com/office/drawing/2014/main" id="{6FD7415B-8860-45A7-BBF7-F5EB2BFF72E8}"/>
            </a:ext>
          </a:extLst>
        </xdr:cNvPr>
        <xdr:cNvSpPr txBox="1"/>
      </xdr:nvSpPr>
      <xdr:spPr>
        <a:xfrm>
          <a:off x="5724659" y="185286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2D278526-F7E3-437F-B5C1-00503E05FE06}"/>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7" name="テキスト ボックス 446">
          <a:extLst>
            <a:ext uri="{FF2B5EF4-FFF2-40B4-BE49-F238E27FC236}">
              <a16:creationId xmlns:a16="http://schemas.microsoft.com/office/drawing/2014/main" id="{CD77188C-08BA-413E-91AB-FE66B044BE6F}"/>
            </a:ext>
          </a:extLst>
        </xdr:cNvPr>
        <xdr:cNvSpPr txBox="1"/>
      </xdr:nvSpPr>
      <xdr:spPr>
        <a:xfrm>
          <a:off x="5278998" y="1814387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150D1C30-21A6-44DA-B79F-BD815BC61704}"/>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9" name="テキスト ボックス 448">
          <a:extLst>
            <a:ext uri="{FF2B5EF4-FFF2-40B4-BE49-F238E27FC236}">
              <a16:creationId xmlns:a16="http://schemas.microsoft.com/office/drawing/2014/main" id="{13A4A4DC-383B-4B3C-A714-27AB049719DC}"/>
            </a:ext>
          </a:extLst>
        </xdr:cNvPr>
        <xdr:cNvSpPr txBox="1"/>
      </xdr:nvSpPr>
      <xdr:spPr>
        <a:xfrm>
          <a:off x="5278998" y="1776287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8A084D96-F044-4C28-A0ED-24D4A028F2D4}"/>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1" name="テキスト ボックス 450">
          <a:extLst>
            <a:ext uri="{FF2B5EF4-FFF2-40B4-BE49-F238E27FC236}">
              <a16:creationId xmlns:a16="http://schemas.microsoft.com/office/drawing/2014/main" id="{5395CAEA-E411-4CB3-810E-4F5290B2598B}"/>
            </a:ext>
          </a:extLst>
        </xdr:cNvPr>
        <xdr:cNvSpPr txBox="1"/>
      </xdr:nvSpPr>
      <xdr:spPr>
        <a:xfrm>
          <a:off x="5278998" y="1738187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38E2AE32-9E3D-4B49-9242-6C3BE7FA4E64}"/>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3" name="テキスト ボックス 452">
          <a:extLst>
            <a:ext uri="{FF2B5EF4-FFF2-40B4-BE49-F238E27FC236}">
              <a16:creationId xmlns:a16="http://schemas.microsoft.com/office/drawing/2014/main" id="{8A07FBB7-777C-4813-A064-CA05AE17742F}"/>
            </a:ext>
          </a:extLst>
        </xdr:cNvPr>
        <xdr:cNvSpPr txBox="1"/>
      </xdr:nvSpPr>
      <xdr:spPr>
        <a:xfrm>
          <a:off x="5278998" y="1700087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BB813F7D-393B-45ED-91CE-BF423CF88484}"/>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5" name="テキスト ボックス 454">
          <a:extLst>
            <a:ext uri="{FF2B5EF4-FFF2-40B4-BE49-F238E27FC236}">
              <a16:creationId xmlns:a16="http://schemas.microsoft.com/office/drawing/2014/main" id="{181A68E3-8351-4D7F-A296-22C76B4393AE}"/>
            </a:ext>
          </a:extLst>
        </xdr:cNvPr>
        <xdr:cNvSpPr txBox="1"/>
      </xdr:nvSpPr>
      <xdr:spPr>
        <a:xfrm>
          <a:off x="5218687" y="16623682"/>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41FBD73-FE53-45C1-8C13-45761D71345F}"/>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59365</xdr:rowOff>
    </xdr:from>
    <xdr:to>
      <xdr:col>54</xdr:col>
      <xdr:colOff>189865</xdr:colOff>
      <xdr:row>108</xdr:row>
      <xdr:rowOff>152346</xdr:rowOff>
    </xdr:to>
    <xdr:cxnSp macro="">
      <xdr:nvCxnSpPr>
        <xdr:cNvPr id="457" name="直線コネクタ 456">
          <a:extLst>
            <a:ext uri="{FF2B5EF4-FFF2-40B4-BE49-F238E27FC236}">
              <a16:creationId xmlns:a16="http://schemas.microsoft.com/office/drawing/2014/main" id="{8101BCB5-BCE6-48D6-B287-17FFCCB9B0E4}"/>
            </a:ext>
          </a:extLst>
        </xdr:cNvPr>
        <xdr:cNvCxnSpPr/>
      </xdr:nvCxnSpPr>
      <xdr:spPr>
        <a:xfrm flipV="1">
          <a:off x="9429115" y="17029105"/>
          <a:ext cx="0" cy="1639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156173</xdr:rowOff>
    </xdr:from>
    <xdr:ext cx="469744" cy="259045"/>
    <xdr:sp macro="" textlink="">
      <xdr:nvSpPr>
        <xdr:cNvPr id="458" name="【港湾・漁港】&#10;一人当たり有形固定資産（償却資産）額最小値テキスト">
          <a:extLst>
            <a:ext uri="{FF2B5EF4-FFF2-40B4-BE49-F238E27FC236}">
              <a16:creationId xmlns:a16="http://schemas.microsoft.com/office/drawing/2014/main" id="{31310BA3-2E43-4C48-B5DA-61F56F9EE922}"/>
            </a:ext>
          </a:extLst>
        </xdr:cNvPr>
        <xdr:cNvSpPr txBox="1"/>
      </xdr:nvSpPr>
      <xdr:spPr>
        <a:xfrm>
          <a:off x="9467850"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152346</xdr:rowOff>
    </xdr:from>
    <xdr:to>
      <xdr:col>55</xdr:col>
      <xdr:colOff>88900</xdr:colOff>
      <xdr:row>108</xdr:row>
      <xdr:rowOff>152346</xdr:rowOff>
    </xdr:to>
    <xdr:cxnSp macro="">
      <xdr:nvCxnSpPr>
        <xdr:cNvPr id="459" name="直線コネクタ 458">
          <a:extLst>
            <a:ext uri="{FF2B5EF4-FFF2-40B4-BE49-F238E27FC236}">
              <a16:creationId xmlns:a16="http://schemas.microsoft.com/office/drawing/2014/main" id="{76A5D055-649F-4A9B-98ED-E8C287C558B8}"/>
            </a:ext>
          </a:extLst>
        </xdr:cNvPr>
        <xdr:cNvCxnSpPr/>
      </xdr:nvCxnSpPr>
      <xdr:spPr>
        <a:xfrm>
          <a:off x="9356090" y="1866894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6042</xdr:rowOff>
    </xdr:from>
    <xdr:ext cx="754822" cy="259045"/>
    <xdr:sp macro="" textlink="">
      <xdr:nvSpPr>
        <xdr:cNvPr id="460" name="【港湾・漁港】&#10;一人当たり有形固定資産（償却資産）額最大値テキスト">
          <a:extLst>
            <a:ext uri="{FF2B5EF4-FFF2-40B4-BE49-F238E27FC236}">
              <a16:creationId xmlns:a16="http://schemas.microsoft.com/office/drawing/2014/main" id="{A1AF9E03-8309-4862-B7F5-27157C7CC96A}"/>
            </a:ext>
          </a:extLst>
        </xdr:cNvPr>
        <xdr:cNvSpPr txBox="1"/>
      </xdr:nvSpPr>
      <xdr:spPr>
        <a:xfrm>
          <a:off x="9467850" y="16810047"/>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59365</xdr:rowOff>
    </xdr:from>
    <xdr:to>
      <xdr:col>55</xdr:col>
      <xdr:colOff>88900</xdr:colOff>
      <xdr:row>99</xdr:row>
      <xdr:rowOff>59365</xdr:rowOff>
    </xdr:to>
    <xdr:cxnSp macro="">
      <xdr:nvCxnSpPr>
        <xdr:cNvPr id="461" name="直線コネクタ 460">
          <a:extLst>
            <a:ext uri="{FF2B5EF4-FFF2-40B4-BE49-F238E27FC236}">
              <a16:creationId xmlns:a16="http://schemas.microsoft.com/office/drawing/2014/main" id="{2DAFD2D7-208C-4D6F-A130-6E4675D012F7}"/>
            </a:ext>
          </a:extLst>
        </xdr:cNvPr>
        <xdr:cNvCxnSpPr/>
      </xdr:nvCxnSpPr>
      <xdr:spPr>
        <a:xfrm>
          <a:off x="9356090" y="170291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7678</xdr:rowOff>
    </xdr:from>
    <xdr:ext cx="690189" cy="259045"/>
    <xdr:sp macro="" textlink="">
      <xdr:nvSpPr>
        <xdr:cNvPr id="462" name="【港湾・漁港】&#10;一人当たり有形固定資産（償却資産）額平均値テキスト">
          <a:extLst>
            <a:ext uri="{FF2B5EF4-FFF2-40B4-BE49-F238E27FC236}">
              <a16:creationId xmlns:a16="http://schemas.microsoft.com/office/drawing/2014/main" id="{47071710-1EA9-4C85-B508-454187CE6FE7}"/>
            </a:ext>
          </a:extLst>
        </xdr:cNvPr>
        <xdr:cNvSpPr txBox="1"/>
      </xdr:nvSpPr>
      <xdr:spPr>
        <a:xfrm>
          <a:off x="9467850" y="1852618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29251</xdr:rowOff>
    </xdr:from>
    <xdr:to>
      <xdr:col>55</xdr:col>
      <xdr:colOff>50800</xdr:colOff>
      <xdr:row>108</xdr:row>
      <xdr:rowOff>130851</xdr:rowOff>
    </xdr:to>
    <xdr:sp macro="" textlink="">
      <xdr:nvSpPr>
        <xdr:cNvPr id="463" name="フローチャート: 判断 462">
          <a:extLst>
            <a:ext uri="{FF2B5EF4-FFF2-40B4-BE49-F238E27FC236}">
              <a16:creationId xmlns:a16="http://schemas.microsoft.com/office/drawing/2014/main" id="{ED3CBDB2-A226-45FF-9346-DF0DE7A79B04}"/>
            </a:ext>
          </a:extLst>
        </xdr:cNvPr>
        <xdr:cNvSpPr/>
      </xdr:nvSpPr>
      <xdr:spPr>
        <a:xfrm>
          <a:off x="9394190" y="18543946"/>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22520</xdr:rowOff>
    </xdr:from>
    <xdr:to>
      <xdr:col>50</xdr:col>
      <xdr:colOff>165100</xdr:colOff>
      <xdr:row>108</xdr:row>
      <xdr:rowOff>124120</xdr:rowOff>
    </xdr:to>
    <xdr:sp macro="" textlink="">
      <xdr:nvSpPr>
        <xdr:cNvPr id="464" name="フローチャート: 判断 463">
          <a:extLst>
            <a:ext uri="{FF2B5EF4-FFF2-40B4-BE49-F238E27FC236}">
              <a16:creationId xmlns:a16="http://schemas.microsoft.com/office/drawing/2014/main" id="{C1F878C7-7D09-412A-AC06-2FCB84A4EB19}"/>
            </a:ext>
          </a:extLst>
        </xdr:cNvPr>
        <xdr:cNvSpPr/>
      </xdr:nvSpPr>
      <xdr:spPr>
        <a:xfrm>
          <a:off x="8632190" y="1853531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26316</xdr:rowOff>
    </xdr:from>
    <xdr:to>
      <xdr:col>46</xdr:col>
      <xdr:colOff>38100</xdr:colOff>
      <xdr:row>108</xdr:row>
      <xdr:rowOff>127916</xdr:rowOff>
    </xdr:to>
    <xdr:sp macro="" textlink="">
      <xdr:nvSpPr>
        <xdr:cNvPr id="465" name="フローチャート: 判断 464">
          <a:extLst>
            <a:ext uri="{FF2B5EF4-FFF2-40B4-BE49-F238E27FC236}">
              <a16:creationId xmlns:a16="http://schemas.microsoft.com/office/drawing/2014/main" id="{9E894396-B70B-4CC4-A30A-052267738710}"/>
            </a:ext>
          </a:extLst>
        </xdr:cNvPr>
        <xdr:cNvSpPr/>
      </xdr:nvSpPr>
      <xdr:spPr>
        <a:xfrm>
          <a:off x="7846060" y="18539106"/>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8013</xdr:rowOff>
    </xdr:from>
    <xdr:to>
      <xdr:col>41</xdr:col>
      <xdr:colOff>101600</xdr:colOff>
      <xdr:row>108</xdr:row>
      <xdr:rowOff>109613</xdr:rowOff>
    </xdr:to>
    <xdr:sp macro="" textlink="">
      <xdr:nvSpPr>
        <xdr:cNvPr id="466" name="フローチャート: 判断 465">
          <a:extLst>
            <a:ext uri="{FF2B5EF4-FFF2-40B4-BE49-F238E27FC236}">
              <a16:creationId xmlns:a16="http://schemas.microsoft.com/office/drawing/2014/main" id="{6176FAD8-DD64-4AC8-A452-95AA32B444E4}"/>
            </a:ext>
          </a:extLst>
        </xdr:cNvPr>
        <xdr:cNvSpPr/>
      </xdr:nvSpPr>
      <xdr:spPr>
        <a:xfrm>
          <a:off x="7029450" y="185265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57857</xdr:rowOff>
    </xdr:from>
    <xdr:to>
      <xdr:col>36</xdr:col>
      <xdr:colOff>165100</xdr:colOff>
      <xdr:row>108</xdr:row>
      <xdr:rowOff>159457</xdr:rowOff>
    </xdr:to>
    <xdr:sp macro="" textlink="">
      <xdr:nvSpPr>
        <xdr:cNvPr id="467" name="フローチャート: 判断 466">
          <a:extLst>
            <a:ext uri="{FF2B5EF4-FFF2-40B4-BE49-F238E27FC236}">
              <a16:creationId xmlns:a16="http://schemas.microsoft.com/office/drawing/2014/main" id="{AA0D2A51-37D7-4058-85E1-B2047DF7A814}"/>
            </a:ext>
          </a:extLst>
        </xdr:cNvPr>
        <xdr:cNvSpPr/>
      </xdr:nvSpPr>
      <xdr:spPr>
        <a:xfrm>
          <a:off x="6231890" y="1857064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5D166A8B-6A52-43E0-B3EA-276CC4EBB2F5}"/>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43DAC63D-7C35-4334-A77A-F0ED2140AB88}"/>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1901847A-1DB0-4444-BD9F-2D53EC2DBED2}"/>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F25B6CA9-A0C9-418F-A071-D6ADB1824AE8}"/>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3385153-AFCF-46FB-B0DD-9058057D202F}"/>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168337</xdr:rowOff>
    </xdr:from>
    <xdr:to>
      <xdr:col>55</xdr:col>
      <xdr:colOff>50800</xdr:colOff>
      <xdr:row>108</xdr:row>
      <xdr:rowOff>98487</xdr:rowOff>
    </xdr:to>
    <xdr:sp macro="" textlink="">
      <xdr:nvSpPr>
        <xdr:cNvPr id="473" name="楕円 472">
          <a:extLst>
            <a:ext uri="{FF2B5EF4-FFF2-40B4-BE49-F238E27FC236}">
              <a16:creationId xmlns:a16="http://schemas.microsoft.com/office/drawing/2014/main" id="{70E681AE-9ED9-45CD-8BE4-C540AAD878CA}"/>
            </a:ext>
          </a:extLst>
        </xdr:cNvPr>
        <xdr:cNvSpPr/>
      </xdr:nvSpPr>
      <xdr:spPr>
        <a:xfrm>
          <a:off x="9394190" y="18517297"/>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127714</xdr:rowOff>
    </xdr:from>
    <xdr:ext cx="690189" cy="259045"/>
    <xdr:sp macro="" textlink="">
      <xdr:nvSpPr>
        <xdr:cNvPr id="474" name="【港湾・漁港】&#10;一人当たり有形固定資産（償却資産）額該当値テキスト">
          <a:extLst>
            <a:ext uri="{FF2B5EF4-FFF2-40B4-BE49-F238E27FC236}">
              <a16:creationId xmlns:a16="http://schemas.microsoft.com/office/drawing/2014/main" id="{7096AA9B-5CCC-4E28-BC83-C319C054A494}"/>
            </a:ext>
          </a:extLst>
        </xdr:cNvPr>
        <xdr:cNvSpPr txBox="1"/>
      </xdr:nvSpPr>
      <xdr:spPr>
        <a:xfrm>
          <a:off x="9467850" y="18305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170676</xdr:rowOff>
    </xdr:from>
    <xdr:to>
      <xdr:col>50</xdr:col>
      <xdr:colOff>165100</xdr:colOff>
      <xdr:row>108</xdr:row>
      <xdr:rowOff>100826</xdr:rowOff>
    </xdr:to>
    <xdr:sp macro="" textlink="">
      <xdr:nvSpPr>
        <xdr:cNvPr id="475" name="楕円 474">
          <a:extLst>
            <a:ext uri="{FF2B5EF4-FFF2-40B4-BE49-F238E27FC236}">
              <a16:creationId xmlns:a16="http://schemas.microsoft.com/office/drawing/2014/main" id="{A8C501A1-1D13-4994-9AD1-E92B381D8043}"/>
            </a:ext>
          </a:extLst>
        </xdr:cNvPr>
        <xdr:cNvSpPr/>
      </xdr:nvSpPr>
      <xdr:spPr>
        <a:xfrm>
          <a:off x="8632190" y="1851963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47687</xdr:rowOff>
    </xdr:from>
    <xdr:to>
      <xdr:col>55</xdr:col>
      <xdr:colOff>0</xdr:colOff>
      <xdr:row>108</xdr:row>
      <xdr:rowOff>50026</xdr:rowOff>
    </xdr:to>
    <xdr:cxnSp macro="">
      <xdr:nvCxnSpPr>
        <xdr:cNvPr id="476" name="直線コネクタ 475">
          <a:extLst>
            <a:ext uri="{FF2B5EF4-FFF2-40B4-BE49-F238E27FC236}">
              <a16:creationId xmlns:a16="http://schemas.microsoft.com/office/drawing/2014/main" id="{9A389434-9DCB-40A8-9732-458F8DA7AFE6}"/>
            </a:ext>
          </a:extLst>
        </xdr:cNvPr>
        <xdr:cNvCxnSpPr/>
      </xdr:nvCxnSpPr>
      <xdr:spPr>
        <a:xfrm flipV="1">
          <a:off x="8686800" y="18566192"/>
          <a:ext cx="74295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538</xdr:rowOff>
    </xdr:from>
    <xdr:to>
      <xdr:col>46</xdr:col>
      <xdr:colOff>38100</xdr:colOff>
      <xdr:row>108</xdr:row>
      <xdr:rowOff>102138</xdr:rowOff>
    </xdr:to>
    <xdr:sp macro="" textlink="">
      <xdr:nvSpPr>
        <xdr:cNvPr id="477" name="楕円 476">
          <a:extLst>
            <a:ext uri="{FF2B5EF4-FFF2-40B4-BE49-F238E27FC236}">
              <a16:creationId xmlns:a16="http://schemas.microsoft.com/office/drawing/2014/main" id="{52B99D2E-9B3A-4579-B4D3-2A12AD7CE107}"/>
            </a:ext>
          </a:extLst>
        </xdr:cNvPr>
        <xdr:cNvSpPr/>
      </xdr:nvSpPr>
      <xdr:spPr>
        <a:xfrm>
          <a:off x="7846060" y="185171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50026</xdr:rowOff>
    </xdr:from>
    <xdr:to>
      <xdr:col>50</xdr:col>
      <xdr:colOff>114300</xdr:colOff>
      <xdr:row>108</xdr:row>
      <xdr:rowOff>51338</xdr:rowOff>
    </xdr:to>
    <xdr:cxnSp macro="">
      <xdr:nvCxnSpPr>
        <xdr:cNvPr id="478" name="直線コネクタ 477">
          <a:extLst>
            <a:ext uri="{FF2B5EF4-FFF2-40B4-BE49-F238E27FC236}">
              <a16:creationId xmlns:a16="http://schemas.microsoft.com/office/drawing/2014/main" id="{FA3A88F5-ECC8-49FC-BBF3-F639331F1A7A}"/>
            </a:ext>
          </a:extLst>
        </xdr:cNvPr>
        <xdr:cNvCxnSpPr/>
      </xdr:nvCxnSpPr>
      <xdr:spPr>
        <a:xfrm flipV="1">
          <a:off x="7889240" y="18570436"/>
          <a:ext cx="79756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1817</xdr:rowOff>
    </xdr:from>
    <xdr:to>
      <xdr:col>41</xdr:col>
      <xdr:colOff>101600</xdr:colOff>
      <xdr:row>108</xdr:row>
      <xdr:rowOff>103417</xdr:rowOff>
    </xdr:to>
    <xdr:sp macro="" textlink="">
      <xdr:nvSpPr>
        <xdr:cNvPr id="479" name="楕円 478">
          <a:extLst>
            <a:ext uri="{FF2B5EF4-FFF2-40B4-BE49-F238E27FC236}">
              <a16:creationId xmlns:a16="http://schemas.microsoft.com/office/drawing/2014/main" id="{A8F17355-666D-4B13-A138-7FB39EA38322}"/>
            </a:ext>
          </a:extLst>
        </xdr:cNvPr>
        <xdr:cNvSpPr/>
      </xdr:nvSpPr>
      <xdr:spPr>
        <a:xfrm>
          <a:off x="7029450" y="1851841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51338</xdr:rowOff>
    </xdr:from>
    <xdr:to>
      <xdr:col>45</xdr:col>
      <xdr:colOff>177800</xdr:colOff>
      <xdr:row>108</xdr:row>
      <xdr:rowOff>52617</xdr:rowOff>
    </xdr:to>
    <xdr:cxnSp macro="">
      <xdr:nvCxnSpPr>
        <xdr:cNvPr id="480" name="直線コネクタ 479">
          <a:extLst>
            <a:ext uri="{FF2B5EF4-FFF2-40B4-BE49-F238E27FC236}">
              <a16:creationId xmlns:a16="http://schemas.microsoft.com/office/drawing/2014/main" id="{DB8FE394-FDBD-40DB-BCDE-8F1F82D7DF52}"/>
            </a:ext>
          </a:extLst>
        </xdr:cNvPr>
        <xdr:cNvCxnSpPr/>
      </xdr:nvCxnSpPr>
      <xdr:spPr>
        <a:xfrm flipV="1">
          <a:off x="7084060" y="18571748"/>
          <a:ext cx="80518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3494</xdr:rowOff>
    </xdr:from>
    <xdr:to>
      <xdr:col>36</xdr:col>
      <xdr:colOff>165100</xdr:colOff>
      <xdr:row>108</xdr:row>
      <xdr:rowOff>105094</xdr:rowOff>
    </xdr:to>
    <xdr:sp macro="" textlink="">
      <xdr:nvSpPr>
        <xdr:cNvPr id="481" name="楕円 480">
          <a:extLst>
            <a:ext uri="{FF2B5EF4-FFF2-40B4-BE49-F238E27FC236}">
              <a16:creationId xmlns:a16="http://schemas.microsoft.com/office/drawing/2014/main" id="{2FA78CA9-55FA-47C1-A7AE-241277C7B61F}"/>
            </a:ext>
          </a:extLst>
        </xdr:cNvPr>
        <xdr:cNvSpPr/>
      </xdr:nvSpPr>
      <xdr:spPr>
        <a:xfrm>
          <a:off x="6231890" y="18520094"/>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52617</xdr:rowOff>
    </xdr:from>
    <xdr:to>
      <xdr:col>41</xdr:col>
      <xdr:colOff>50800</xdr:colOff>
      <xdr:row>108</xdr:row>
      <xdr:rowOff>54294</xdr:rowOff>
    </xdr:to>
    <xdr:cxnSp macro="">
      <xdr:nvCxnSpPr>
        <xdr:cNvPr id="482" name="直線コネクタ 481">
          <a:extLst>
            <a:ext uri="{FF2B5EF4-FFF2-40B4-BE49-F238E27FC236}">
              <a16:creationId xmlns:a16="http://schemas.microsoft.com/office/drawing/2014/main" id="{5E0C901F-08C7-4088-9319-E655CA7ED114}"/>
            </a:ext>
          </a:extLst>
        </xdr:cNvPr>
        <xdr:cNvCxnSpPr/>
      </xdr:nvCxnSpPr>
      <xdr:spPr>
        <a:xfrm flipV="1">
          <a:off x="6286500" y="18573027"/>
          <a:ext cx="79756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115247</xdr:rowOff>
    </xdr:from>
    <xdr:ext cx="690189" cy="259045"/>
    <xdr:sp macro="" textlink="">
      <xdr:nvSpPr>
        <xdr:cNvPr id="483" name="n_1aveValue【港湾・漁港】&#10;一人当たり有形固定資産（償却資産）額">
          <a:extLst>
            <a:ext uri="{FF2B5EF4-FFF2-40B4-BE49-F238E27FC236}">
              <a16:creationId xmlns:a16="http://schemas.microsoft.com/office/drawing/2014/main" id="{1EB34D09-3E20-4B81-8A78-09DD22DE52CF}"/>
            </a:ext>
          </a:extLst>
        </xdr:cNvPr>
        <xdr:cNvSpPr txBox="1"/>
      </xdr:nvSpPr>
      <xdr:spPr>
        <a:xfrm>
          <a:off x="8363295" y="186318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119043</xdr:rowOff>
    </xdr:from>
    <xdr:ext cx="690189" cy="259045"/>
    <xdr:sp macro="" textlink="">
      <xdr:nvSpPr>
        <xdr:cNvPr id="484" name="n_2aveValue【港湾・漁港】&#10;一人当たり有形固定資産（償却資産）額">
          <a:extLst>
            <a:ext uri="{FF2B5EF4-FFF2-40B4-BE49-F238E27FC236}">
              <a16:creationId xmlns:a16="http://schemas.microsoft.com/office/drawing/2014/main" id="{CB25AE04-77C3-498A-8196-967963FB89DA}"/>
            </a:ext>
          </a:extLst>
        </xdr:cNvPr>
        <xdr:cNvSpPr txBox="1"/>
      </xdr:nvSpPr>
      <xdr:spPr>
        <a:xfrm>
          <a:off x="7563195" y="18637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100740</xdr:rowOff>
    </xdr:from>
    <xdr:ext cx="690189" cy="259045"/>
    <xdr:sp macro="" textlink="">
      <xdr:nvSpPr>
        <xdr:cNvPr id="485" name="n_3aveValue【港湾・漁港】&#10;一人当たり有形固定資産（償却資産）額">
          <a:extLst>
            <a:ext uri="{FF2B5EF4-FFF2-40B4-BE49-F238E27FC236}">
              <a16:creationId xmlns:a16="http://schemas.microsoft.com/office/drawing/2014/main" id="{740B04DE-7BA6-4CE8-9D51-CC86C20115A5}"/>
            </a:ext>
          </a:extLst>
        </xdr:cNvPr>
        <xdr:cNvSpPr txBox="1"/>
      </xdr:nvSpPr>
      <xdr:spPr>
        <a:xfrm>
          <a:off x="6775160" y="186135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150584</xdr:rowOff>
    </xdr:from>
    <xdr:ext cx="690189" cy="259045"/>
    <xdr:sp macro="" textlink="">
      <xdr:nvSpPr>
        <xdr:cNvPr id="486" name="n_4aveValue【港湾・漁港】&#10;一人当たり有形固定資産（償却資産）額">
          <a:extLst>
            <a:ext uri="{FF2B5EF4-FFF2-40B4-BE49-F238E27FC236}">
              <a16:creationId xmlns:a16="http://schemas.microsoft.com/office/drawing/2014/main" id="{565D9597-E11E-4D92-99C2-B0C09C5E071A}"/>
            </a:ext>
          </a:extLst>
        </xdr:cNvPr>
        <xdr:cNvSpPr txBox="1"/>
      </xdr:nvSpPr>
      <xdr:spPr>
        <a:xfrm>
          <a:off x="5979505" y="18667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117353</xdr:rowOff>
    </xdr:from>
    <xdr:ext cx="690189" cy="259045"/>
    <xdr:sp macro="" textlink="">
      <xdr:nvSpPr>
        <xdr:cNvPr id="487" name="n_1mainValue【港湾・漁港】&#10;一人当たり有形固定資産（償却資産）額">
          <a:extLst>
            <a:ext uri="{FF2B5EF4-FFF2-40B4-BE49-F238E27FC236}">
              <a16:creationId xmlns:a16="http://schemas.microsoft.com/office/drawing/2014/main" id="{3678E657-9FD4-403B-99E6-6D4B5519606A}"/>
            </a:ext>
          </a:extLst>
        </xdr:cNvPr>
        <xdr:cNvSpPr txBox="1"/>
      </xdr:nvSpPr>
      <xdr:spPr>
        <a:xfrm>
          <a:off x="8363295" y="182910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118665</xdr:rowOff>
    </xdr:from>
    <xdr:ext cx="690189" cy="259045"/>
    <xdr:sp macro="" textlink="">
      <xdr:nvSpPr>
        <xdr:cNvPr id="488" name="n_2mainValue【港湾・漁港】&#10;一人当たり有形固定資産（償却資産）額">
          <a:extLst>
            <a:ext uri="{FF2B5EF4-FFF2-40B4-BE49-F238E27FC236}">
              <a16:creationId xmlns:a16="http://schemas.microsoft.com/office/drawing/2014/main" id="{7C25B6C8-8F8F-4F74-92E0-D239EDE35284}"/>
            </a:ext>
          </a:extLst>
        </xdr:cNvPr>
        <xdr:cNvSpPr txBox="1"/>
      </xdr:nvSpPr>
      <xdr:spPr>
        <a:xfrm>
          <a:off x="7563195" y="182942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119944</xdr:rowOff>
    </xdr:from>
    <xdr:ext cx="690189" cy="259045"/>
    <xdr:sp macro="" textlink="">
      <xdr:nvSpPr>
        <xdr:cNvPr id="489" name="n_3mainValue【港湾・漁港】&#10;一人当たり有形固定資産（償却資産）額">
          <a:extLst>
            <a:ext uri="{FF2B5EF4-FFF2-40B4-BE49-F238E27FC236}">
              <a16:creationId xmlns:a16="http://schemas.microsoft.com/office/drawing/2014/main" id="{D90C9D4B-B7BB-45A0-A20F-952A4E21FE75}"/>
            </a:ext>
          </a:extLst>
        </xdr:cNvPr>
        <xdr:cNvSpPr txBox="1"/>
      </xdr:nvSpPr>
      <xdr:spPr>
        <a:xfrm>
          <a:off x="6775160" y="18295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121621</xdr:rowOff>
    </xdr:from>
    <xdr:ext cx="690189" cy="259045"/>
    <xdr:sp macro="" textlink="">
      <xdr:nvSpPr>
        <xdr:cNvPr id="490" name="n_4mainValue【港湾・漁港】&#10;一人当たり有形固定資産（償却資産）額">
          <a:extLst>
            <a:ext uri="{FF2B5EF4-FFF2-40B4-BE49-F238E27FC236}">
              <a16:creationId xmlns:a16="http://schemas.microsoft.com/office/drawing/2014/main" id="{B737D713-797C-4FBC-B40C-B14AC94A3F1A}"/>
            </a:ext>
          </a:extLst>
        </xdr:cNvPr>
        <xdr:cNvSpPr txBox="1"/>
      </xdr:nvSpPr>
      <xdr:spPr>
        <a:xfrm>
          <a:off x="5979505" y="182972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A265FD0A-E73D-4DE1-AD87-AC787BEF5272}"/>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CF97D163-BA50-4E6E-BCE1-1072D2E6A183}"/>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69B1A22E-7706-42BB-B8D7-1CC915299071}"/>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DBFFF363-A94C-42C5-8054-3EB6BE340C14}"/>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409E57A1-7CAD-40F2-A091-4ACE2934BF53}"/>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E5D203EB-CB94-4D99-A9FA-2657487F357A}"/>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D80A480D-F290-4EE9-80E9-9AEEF48EC6CE}"/>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6D986649-86C6-408D-A92D-D1AC42C9D02E}"/>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1FACA47A-873D-495D-8D02-02EA5976AE98}"/>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8D1000E7-24D2-476E-A1AE-6137C2B06006}"/>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27975011-3B7A-49AA-BEB3-593BE48E7023}"/>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2A219FA5-C5F2-43D8-8D98-76448AF65C1A}"/>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FEB5946C-3CA3-45B4-9E92-E981BD6519D8}"/>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FF2F8CE5-897C-4EE6-AE7B-B6173EA8DC44}"/>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E0472D9-2E70-4DA3-8895-FCCCACC7131A}"/>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BD94DC2B-FEA4-4BFB-B5D2-36FC2E1538B9}"/>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F575C0EE-EDAD-40E8-BBF9-DC191FEFA06D}"/>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4D185E13-94C6-4B29-BEE4-4A9FBC082666}"/>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98CD218E-2DE6-4B1E-B3A0-D060D2A85D3C}"/>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DF044D59-73B9-4C0D-90F5-7DEBD932BAA3}"/>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71A12FAB-5B5B-4FC8-A5B3-378DB0B94A17}"/>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33791349-53CB-42DC-B1D1-A16B98406B6C}"/>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48B1CA4C-C305-483F-BFF3-D93C648CABE8}"/>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8DA6D616-3F0C-402D-84DE-15E44861F50F}"/>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1E1D2DC4-B481-4F69-BC1C-9DAB153E0AE2}"/>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81ADEDA9-6F7A-473C-A832-0400F6A874E8}"/>
            </a:ext>
          </a:extLst>
        </xdr:cNvPr>
        <xdr:cNvCxnSpPr/>
      </xdr:nvCxnSpPr>
      <xdr:spPr>
        <a:xfrm flipV="1">
          <a:off x="14703424" y="5708197"/>
          <a:ext cx="0" cy="158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A4879DE3-5009-492A-9E12-1656BED6BA2A}"/>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F11B8071-8609-4602-AA11-D479176F9B64}"/>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0FF1AEF7-0371-4E29-B1DE-D7F8D485DB40}"/>
            </a:ext>
          </a:extLst>
        </xdr:cNvPr>
        <xdr:cNvSpPr txBox="1"/>
      </xdr:nvSpPr>
      <xdr:spPr>
        <a:xfrm>
          <a:off x="14742160" y="54853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520" name="直線コネクタ 519">
          <a:extLst>
            <a:ext uri="{FF2B5EF4-FFF2-40B4-BE49-F238E27FC236}">
              <a16:creationId xmlns:a16="http://schemas.microsoft.com/office/drawing/2014/main" id="{2D930636-6397-436D-A9FE-C69D4E8D94D9}"/>
            </a:ext>
          </a:extLst>
        </xdr:cNvPr>
        <xdr:cNvCxnSpPr/>
      </xdr:nvCxnSpPr>
      <xdr:spPr>
        <a:xfrm>
          <a:off x="14611350" y="5708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4A52B9A1-60EC-4CD8-B8CB-D2B6CFA26758}"/>
            </a:ext>
          </a:extLst>
        </xdr:cNvPr>
        <xdr:cNvSpPr txBox="1"/>
      </xdr:nvSpPr>
      <xdr:spPr>
        <a:xfrm>
          <a:off x="14742160" y="6145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522" name="フローチャート: 判断 521">
          <a:extLst>
            <a:ext uri="{FF2B5EF4-FFF2-40B4-BE49-F238E27FC236}">
              <a16:creationId xmlns:a16="http://schemas.microsoft.com/office/drawing/2014/main" id="{4505B1FB-0376-46A8-B91E-B930850C2989}"/>
            </a:ext>
          </a:extLst>
        </xdr:cNvPr>
        <xdr:cNvSpPr/>
      </xdr:nvSpPr>
      <xdr:spPr>
        <a:xfrm>
          <a:off x="14649450" y="62974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523" name="フローチャート: 判断 522">
          <a:extLst>
            <a:ext uri="{FF2B5EF4-FFF2-40B4-BE49-F238E27FC236}">
              <a16:creationId xmlns:a16="http://schemas.microsoft.com/office/drawing/2014/main" id="{94ED75C8-1FBA-474B-948E-D0C9AC7FE969}"/>
            </a:ext>
          </a:extLst>
        </xdr:cNvPr>
        <xdr:cNvSpPr/>
      </xdr:nvSpPr>
      <xdr:spPr>
        <a:xfrm>
          <a:off x="13887450" y="63080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524" name="フローチャート: 判断 523">
          <a:extLst>
            <a:ext uri="{FF2B5EF4-FFF2-40B4-BE49-F238E27FC236}">
              <a16:creationId xmlns:a16="http://schemas.microsoft.com/office/drawing/2014/main" id="{8D6AB55A-CD6A-40AC-B13C-51E29D16DDC7}"/>
            </a:ext>
          </a:extLst>
        </xdr:cNvPr>
        <xdr:cNvSpPr/>
      </xdr:nvSpPr>
      <xdr:spPr>
        <a:xfrm>
          <a:off x="13089890" y="6483078"/>
          <a:ext cx="10922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525" name="フローチャート: 判断 524">
          <a:extLst>
            <a:ext uri="{FF2B5EF4-FFF2-40B4-BE49-F238E27FC236}">
              <a16:creationId xmlns:a16="http://schemas.microsoft.com/office/drawing/2014/main" id="{AB820545-61CD-4E37-8E87-BD0960A522EF}"/>
            </a:ext>
          </a:extLst>
        </xdr:cNvPr>
        <xdr:cNvSpPr/>
      </xdr:nvSpPr>
      <xdr:spPr>
        <a:xfrm>
          <a:off x="12303760" y="64896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526" name="フローチャート: 判断 525">
          <a:extLst>
            <a:ext uri="{FF2B5EF4-FFF2-40B4-BE49-F238E27FC236}">
              <a16:creationId xmlns:a16="http://schemas.microsoft.com/office/drawing/2014/main" id="{267B3D6F-FDC4-4ECD-A502-DA31821F9126}"/>
            </a:ext>
          </a:extLst>
        </xdr:cNvPr>
        <xdr:cNvSpPr/>
      </xdr:nvSpPr>
      <xdr:spPr>
        <a:xfrm>
          <a:off x="11487150" y="653179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5620A2A9-AC81-4490-9DD5-8D021291DE9B}"/>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C562BF1B-58D5-41D0-A62A-0D7B127B714E}"/>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CA3ED078-1012-48F8-B35D-4184F0319A7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FFA6692C-6ED9-42B6-8832-2E1D3AC05154}"/>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D43E8C2-E7F8-4EF1-93E8-3A59AD6BB45E}"/>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532" name="楕円 531">
          <a:extLst>
            <a:ext uri="{FF2B5EF4-FFF2-40B4-BE49-F238E27FC236}">
              <a16:creationId xmlns:a16="http://schemas.microsoft.com/office/drawing/2014/main" id="{17C7E7F4-AEAF-4534-9B9D-D25F22BFC593}"/>
            </a:ext>
          </a:extLst>
        </xdr:cNvPr>
        <xdr:cNvSpPr/>
      </xdr:nvSpPr>
      <xdr:spPr>
        <a:xfrm>
          <a:off x="14649450" y="64896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126292</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C5E63847-505E-4C44-81C4-ADBB7D607422}"/>
            </a:ext>
          </a:extLst>
        </xdr:cNvPr>
        <xdr:cNvSpPr txBox="1"/>
      </xdr:nvSpPr>
      <xdr:spPr>
        <a:xfrm>
          <a:off x="14742160" y="64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103777</xdr:rowOff>
    </xdr:from>
    <xdr:to>
      <xdr:col>81</xdr:col>
      <xdr:colOff>101600</xdr:colOff>
      <xdr:row>38</xdr:row>
      <xdr:rowOff>33927</xdr:rowOff>
    </xdr:to>
    <xdr:sp macro="" textlink="">
      <xdr:nvSpPr>
        <xdr:cNvPr id="534" name="楕円 533">
          <a:extLst>
            <a:ext uri="{FF2B5EF4-FFF2-40B4-BE49-F238E27FC236}">
              <a16:creationId xmlns:a16="http://schemas.microsoft.com/office/drawing/2014/main" id="{DF81BE95-453A-4D2C-9ECD-95335F0BAEBE}"/>
            </a:ext>
          </a:extLst>
        </xdr:cNvPr>
        <xdr:cNvSpPr/>
      </xdr:nvSpPr>
      <xdr:spPr>
        <a:xfrm>
          <a:off x="13887450" y="644552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154577</xdr:rowOff>
    </xdr:from>
    <xdr:to>
      <xdr:col>85</xdr:col>
      <xdr:colOff>127000</xdr:colOff>
      <xdr:row>38</xdr:row>
      <xdr:rowOff>27215</xdr:rowOff>
    </xdr:to>
    <xdr:cxnSp macro="">
      <xdr:nvCxnSpPr>
        <xdr:cNvPr id="535" name="直線コネクタ 534">
          <a:extLst>
            <a:ext uri="{FF2B5EF4-FFF2-40B4-BE49-F238E27FC236}">
              <a16:creationId xmlns:a16="http://schemas.microsoft.com/office/drawing/2014/main" id="{3F24CAE6-A76B-49F3-ADC1-5897EDB16D2D}"/>
            </a:ext>
          </a:extLst>
        </xdr:cNvPr>
        <xdr:cNvCxnSpPr/>
      </xdr:nvCxnSpPr>
      <xdr:spPr>
        <a:xfrm>
          <a:off x="13942060" y="6498227"/>
          <a:ext cx="762000" cy="4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138067</xdr:rowOff>
    </xdr:from>
    <xdr:to>
      <xdr:col>76</xdr:col>
      <xdr:colOff>165100</xdr:colOff>
      <xdr:row>39</xdr:row>
      <xdr:rowOff>68217</xdr:rowOff>
    </xdr:to>
    <xdr:sp macro="" textlink="">
      <xdr:nvSpPr>
        <xdr:cNvPr id="536" name="楕円 535">
          <a:extLst>
            <a:ext uri="{FF2B5EF4-FFF2-40B4-BE49-F238E27FC236}">
              <a16:creationId xmlns:a16="http://schemas.microsoft.com/office/drawing/2014/main" id="{BA155311-76E5-4A21-B866-0C11B3E2DE16}"/>
            </a:ext>
          </a:extLst>
        </xdr:cNvPr>
        <xdr:cNvSpPr/>
      </xdr:nvSpPr>
      <xdr:spPr>
        <a:xfrm>
          <a:off x="13089890" y="664935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154577</xdr:rowOff>
    </xdr:from>
    <xdr:to>
      <xdr:col>81</xdr:col>
      <xdr:colOff>50800</xdr:colOff>
      <xdr:row>39</xdr:row>
      <xdr:rowOff>17417</xdr:rowOff>
    </xdr:to>
    <xdr:cxnSp macro="">
      <xdr:nvCxnSpPr>
        <xdr:cNvPr id="537" name="直線コネクタ 536">
          <a:extLst>
            <a:ext uri="{FF2B5EF4-FFF2-40B4-BE49-F238E27FC236}">
              <a16:creationId xmlns:a16="http://schemas.microsoft.com/office/drawing/2014/main" id="{91F1B152-F0E1-4B1B-971C-5C4DB4073E9B}"/>
            </a:ext>
          </a:extLst>
        </xdr:cNvPr>
        <xdr:cNvCxnSpPr/>
      </xdr:nvCxnSpPr>
      <xdr:spPr>
        <a:xfrm flipV="1">
          <a:off x="13144500" y="6498227"/>
          <a:ext cx="79756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538" name="楕円 537">
          <a:extLst>
            <a:ext uri="{FF2B5EF4-FFF2-40B4-BE49-F238E27FC236}">
              <a16:creationId xmlns:a16="http://schemas.microsoft.com/office/drawing/2014/main" id="{B9407693-4404-47D2-B4FE-AA8544373C9E}"/>
            </a:ext>
          </a:extLst>
        </xdr:cNvPr>
        <xdr:cNvSpPr/>
      </xdr:nvSpPr>
      <xdr:spPr>
        <a:xfrm>
          <a:off x="12303760" y="724262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17417</xdr:rowOff>
    </xdr:from>
    <xdr:to>
      <xdr:col>76</xdr:col>
      <xdr:colOff>114300</xdr:colOff>
      <xdr:row>42</xdr:row>
      <xdr:rowOff>92528</xdr:rowOff>
    </xdr:to>
    <xdr:cxnSp macro="">
      <xdr:nvCxnSpPr>
        <xdr:cNvPr id="539" name="直線コネクタ 538">
          <a:extLst>
            <a:ext uri="{FF2B5EF4-FFF2-40B4-BE49-F238E27FC236}">
              <a16:creationId xmlns:a16="http://schemas.microsoft.com/office/drawing/2014/main" id="{A4E54A79-1C4F-4C81-B949-E1D0BED85CBC}"/>
            </a:ext>
          </a:extLst>
        </xdr:cNvPr>
        <xdr:cNvCxnSpPr/>
      </xdr:nvCxnSpPr>
      <xdr:spPr>
        <a:xfrm flipV="1">
          <a:off x="12346940" y="6707777"/>
          <a:ext cx="797560" cy="58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82550</xdr:rowOff>
    </xdr:from>
    <xdr:to>
      <xdr:col>67</xdr:col>
      <xdr:colOff>101600</xdr:colOff>
      <xdr:row>42</xdr:row>
      <xdr:rowOff>12700</xdr:rowOff>
    </xdr:to>
    <xdr:sp macro="" textlink="">
      <xdr:nvSpPr>
        <xdr:cNvPr id="540" name="楕円 539">
          <a:extLst>
            <a:ext uri="{FF2B5EF4-FFF2-40B4-BE49-F238E27FC236}">
              <a16:creationId xmlns:a16="http://schemas.microsoft.com/office/drawing/2014/main" id="{54AC3EAD-4D78-46EF-9E12-DC9332FD542C}"/>
            </a:ext>
          </a:extLst>
        </xdr:cNvPr>
        <xdr:cNvSpPr/>
      </xdr:nvSpPr>
      <xdr:spPr>
        <a:xfrm>
          <a:off x="11487150" y="71139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133350</xdr:rowOff>
    </xdr:from>
    <xdr:to>
      <xdr:col>71</xdr:col>
      <xdr:colOff>177800</xdr:colOff>
      <xdr:row>42</xdr:row>
      <xdr:rowOff>92528</xdr:rowOff>
    </xdr:to>
    <xdr:cxnSp macro="">
      <xdr:nvCxnSpPr>
        <xdr:cNvPr id="541" name="直線コネクタ 540">
          <a:extLst>
            <a:ext uri="{FF2B5EF4-FFF2-40B4-BE49-F238E27FC236}">
              <a16:creationId xmlns:a16="http://schemas.microsoft.com/office/drawing/2014/main" id="{B832EB2B-192E-42F6-AA7E-C871DBB12F85}"/>
            </a:ext>
          </a:extLst>
        </xdr:cNvPr>
        <xdr:cNvCxnSpPr/>
      </xdr:nvCxnSpPr>
      <xdr:spPr>
        <a:xfrm>
          <a:off x="11541760" y="7158990"/>
          <a:ext cx="80518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1FBABA5B-5574-426D-B50E-13A56B81C7BA}"/>
            </a:ext>
          </a:extLst>
        </xdr:cNvPr>
        <xdr:cNvSpPr txBox="1"/>
      </xdr:nvSpPr>
      <xdr:spPr>
        <a:xfrm>
          <a:off x="1373823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6EE9F556-C7D2-4A09-898A-210A00C997B4}"/>
            </a:ext>
          </a:extLst>
        </xdr:cNvPr>
        <xdr:cNvSpPr txBox="1"/>
      </xdr:nvSpPr>
      <xdr:spPr>
        <a:xfrm>
          <a:off x="12957184" y="626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BF5A3F0D-392E-46BE-A2C6-A2C17BBB375E}"/>
            </a:ext>
          </a:extLst>
        </xdr:cNvPr>
        <xdr:cNvSpPr txBox="1"/>
      </xdr:nvSpPr>
      <xdr:spPr>
        <a:xfrm>
          <a:off x="12171054" y="62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7174B937-E0EF-44EA-83E0-61D8A620CC68}"/>
            </a:ext>
          </a:extLst>
        </xdr:cNvPr>
        <xdr:cNvSpPr txBox="1"/>
      </xdr:nvSpPr>
      <xdr:spPr>
        <a:xfrm>
          <a:off x="11354444" y="6307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25054</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F4D4D8A3-A509-4AEF-9257-CDDA4469E132}"/>
            </a:ext>
          </a:extLst>
        </xdr:cNvPr>
        <xdr:cNvSpPr txBox="1"/>
      </xdr:nvSpPr>
      <xdr:spPr>
        <a:xfrm>
          <a:off x="13738234" y="653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59344</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815D4BC4-9303-4C58-B459-1441693FC0F3}"/>
            </a:ext>
          </a:extLst>
        </xdr:cNvPr>
        <xdr:cNvSpPr txBox="1"/>
      </xdr:nvSpPr>
      <xdr:spPr>
        <a:xfrm>
          <a:off x="12957184" y="674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548" name="n_3mainValue【認定こども園・幼稚園・保育所】&#10;有形固定資産減価償却率">
          <a:extLst>
            <a:ext uri="{FF2B5EF4-FFF2-40B4-BE49-F238E27FC236}">
              <a16:creationId xmlns:a16="http://schemas.microsoft.com/office/drawing/2014/main" id="{F6D1963E-D69B-477C-A185-678E982C5535}"/>
            </a:ext>
          </a:extLst>
        </xdr:cNvPr>
        <xdr:cNvSpPr txBox="1"/>
      </xdr:nvSpPr>
      <xdr:spPr>
        <a:xfrm>
          <a:off x="12131117" y="733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3827</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8BF14450-F467-4845-8804-EECF3E718A09}"/>
            </a:ext>
          </a:extLst>
        </xdr:cNvPr>
        <xdr:cNvSpPr txBox="1"/>
      </xdr:nvSpPr>
      <xdr:spPr>
        <a:xfrm>
          <a:off x="1135444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D57F3198-7289-482B-9C2B-09453BA4C091}"/>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BC9E8760-2C2B-4E53-BADD-3F4BF27AC754}"/>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3E7785A9-8693-4772-9033-F46E1EE20DF2}"/>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2070D2AE-58DE-4D6F-AEFC-5A9B26469EA9}"/>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7C00D9A4-964F-4FC8-A63F-9A8069FA97F2}"/>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7D3CD44A-075A-4844-9F3A-032EEB2D3AE4}"/>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4C003A07-8BA7-42A9-97B8-A92FCAD40A2B}"/>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E0454170-8396-401D-8DCB-2466EF67A470}"/>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D5E7A117-8B8B-419F-B0C1-BECAC7954D6B}"/>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7049CC62-E4D1-4998-A81F-4925AD6A9FF0}"/>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1B862131-F17A-4F28-9CD6-CEE7DCBB678E}"/>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00262A9A-EF22-435B-BB5B-8DE9E84B3B3C}"/>
            </a:ext>
          </a:extLst>
        </xdr:cNvPr>
        <xdr:cNvSpPr txBox="1"/>
      </xdr:nvSpPr>
      <xdr:spPr>
        <a:xfrm>
          <a:off x="160472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672E419C-3D92-4914-89CB-DF28142A8B7F}"/>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82647BC8-0D1E-47A2-9705-3ABCF9849DA0}"/>
            </a:ext>
          </a:extLst>
        </xdr:cNvPr>
        <xdr:cNvSpPr txBox="1"/>
      </xdr:nvSpPr>
      <xdr:spPr>
        <a:xfrm>
          <a:off x="16047266"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EBB9C93B-C41C-4328-8450-2BE96FDB46EC}"/>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01DB1EBC-9423-4754-AEC5-580AECC54C99}"/>
            </a:ext>
          </a:extLst>
        </xdr:cNvPr>
        <xdr:cNvSpPr txBox="1"/>
      </xdr:nvSpPr>
      <xdr:spPr>
        <a:xfrm>
          <a:off x="1604726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F2AE6558-5D9C-4937-A59D-52A728DA64B1}"/>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C440F9EA-B138-49A5-AD02-5A42C0F6E35B}"/>
            </a:ext>
          </a:extLst>
        </xdr:cNvPr>
        <xdr:cNvSpPr txBox="1"/>
      </xdr:nvSpPr>
      <xdr:spPr>
        <a:xfrm>
          <a:off x="16047266"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BA7A94A4-8C7D-4E9B-AA57-D6CFA2FCD540}"/>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52425D09-A83E-4CAD-8615-42C863799906}"/>
            </a:ext>
          </a:extLst>
        </xdr:cNvPr>
        <xdr:cNvSpPr txBox="1"/>
      </xdr:nvSpPr>
      <xdr:spPr>
        <a:xfrm>
          <a:off x="16047266"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BFFE8A52-8582-4B2B-80FE-829850A72219}"/>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BAEAFD21-E4B2-4BA2-8872-A4DF8132FFD7}"/>
            </a:ext>
          </a:extLst>
        </xdr:cNvPr>
        <xdr:cNvSpPr txBox="1"/>
      </xdr:nvSpPr>
      <xdr:spPr>
        <a:xfrm>
          <a:off x="16047266"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94017395-6035-46B2-89B9-5D8577719E02}"/>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1A0C2DC4-7AB8-4DF2-928D-BD2976361A4F}"/>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A90B2D56-ED21-4F01-93C1-E581835EBA79}"/>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575" name="直線コネクタ 574">
          <a:extLst>
            <a:ext uri="{FF2B5EF4-FFF2-40B4-BE49-F238E27FC236}">
              <a16:creationId xmlns:a16="http://schemas.microsoft.com/office/drawing/2014/main" id="{092080C4-9297-40C8-A7EB-4A5646FCB7B0}"/>
            </a:ext>
          </a:extLst>
        </xdr:cNvPr>
        <xdr:cNvCxnSpPr/>
      </xdr:nvCxnSpPr>
      <xdr:spPr>
        <a:xfrm flipV="1">
          <a:off x="19947254" y="5702754"/>
          <a:ext cx="0" cy="1420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E1FA37DD-ECED-48A7-B3B1-E0CDE00AC496}"/>
            </a:ext>
          </a:extLst>
        </xdr:cNvPr>
        <xdr:cNvSpPr txBox="1"/>
      </xdr:nvSpPr>
      <xdr:spPr>
        <a:xfrm>
          <a:off x="19985990" y="712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577" name="直線コネクタ 576">
          <a:extLst>
            <a:ext uri="{FF2B5EF4-FFF2-40B4-BE49-F238E27FC236}">
              <a16:creationId xmlns:a16="http://schemas.microsoft.com/office/drawing/2014/main" id="{94BE154B-71FE-47E8-AE34-C8E1319F98F3}"/>
            </a:ext>
          </a:extLst>
        </xdr:cNvPr>
        <xdr:cNvCxnSpPr/>
      </xdr:nvCxnSpPr>
      <xdr:spPr>
        <a:xfrm>
          <a:off x="19885660" y="71230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92370283-2223-448B-9C8E-510D991BFA92}"/>
            </a:ext>
          </a:extLst>
        </xdr:cNvPr>
        <xdr:cNvSpPr txBox="1"/>
      </xdr:nvSpPr>
      <xdr:spPr>
        <a:xfrm>
          <a:off x="19985990" y="547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579" name="直線コネクタ 578">
          <a:extLst>
            <a:ext uri="{FF2B5EF4-FFF2-40B4-BE49-F238E27FC236}">
              <a16:creationId xmlns:a16="http://schemas.microsoft.com/office/drawing/2014/main" id="{F5076EBA-A53F-4D24-924A-A5111A182AFF}"/>
            </a:ext>
          </a:extLst>
        </xdr:cNvPr>
        <xdr:cNvCxnSpPr/>
      </xdr:nvCxnSpPr>
      <xdr:spPr>
        <a:xfrm>
          <a:off x="19885660" y="5702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26351B07-A8F9-4D66-96D9-B464D8CA15D9}"/>
            </a:ext>
          </a:extLst>
        </xdr:cNvPr>
        <xdr:cNvSpPr txBox="1"/>
      </xdr:nvSpPr>
      <xdr:spPr>
        <a:xfrm>
          <a:off x="19985990" y="6613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81" name="フローチャート: 判断 580">
          <a:extLst>
            <a:ext uri="{FF2B5EF4-FFF2-40B4-BE49-F238E27FC236}">
              <a16:creationId xmlns:a16="http://schemas.microsoft.com/office/drawing/2014/main" id="{C3D43179-3259-4FDF-ACC1-2CB5F0FA58D7}"/>
            </a:ext>
          </a:extLst>
        </xdr:cNvPr>
        <xdr:cNvSpPr/>
      </xdr:nvSpPr>
      <xdr:spPr>
        <a:xfrm>
          <a:off x="19904710" y="67658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82" name="フローチャート: 判断 581">
          <a:extLst>
            <a:ext uri="{FF2B5EF4-FFF2-40B4-BE49-F238E27FC236}">
              <a16:creationId xmlns:a16="http://schemas.microsoft.com/office/drawing/2014/main" id="{73B84267-B293-42EA-84A9-F537F2A0122F}"/>
            </a:ext>
          </a:extLst>
        </xdr:cNvPr>
        <xdr:cNvSpPr/>
      </xdr:nvSpPr>
      <xdr:spPr>
        <a:xfrm>
          <a:off x="19161760" y="67848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583" name="フローチャート: 判断 582">
          <a:extLst>
            <a:ext uri="{FF2B5EF4-FFF2-40B4-BE49-F238E27FC236}">
              <a16:creationId xmlns:a16="http://schemas.microsoft.com/office/drawing/2014/main" id="{F10F2739-462E-42B2-AAAD-F9CB73F2F5AC}"/>
            </a:ext>
          </a:extLst>
        </xdr:cNvPr>
        <xdr:cNvSpPr/>
      </xdr:nvSpPr>
      <xdr:spPr>
        <a:xfrm>
          <a:off x="18345150" y="67974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584" name="フローチャート: 判断 583">
          <a:extLst>
            <a:ext uri="{FF2B5EF4-FFF2-40B4-BE49-F238E27FC236}">
              <a16:creationId xmlns:a16="http://schemas.microsoft.com/office/drawing/2014/main" id="{801D6B9B-782C-4898-A30F-BB5926353781}"/>
            </a:ext>
          </a:extLst>
        </xdr:cNvPr>
        <xdr:cNvSpPr/>
      </xdr:nvSpPr>
      <xdr:spPr>
        <a:xfrm>
          <a:off x="17547590" y="67995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585" name="フローチャート: 判断 584">
          <a:extLst>
            <a:ext uri="{FF2B5EF4-FFF2-40B4-BE49-F238E27FC236}">
              <a16:creationId xmlns:a16="http://schemas.microsoft.com/office/drawing/2014/main" id="{9B8D215E-5A93-47D3-9290-832D51732FE0}"/>
            </a:ext>
          </a:extLst>
        </xdr:cNvPr>
        <xdr:cNvSpPr/>
      </xdr:nvSpPr>
      <xdr:spPr>
        <a:xfrm>
          <a:off x="16761460" y="67021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EA810A0-7E75-456C-869E-A7B8A0075873}"/>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AA5B0C2E-DB6F-4526-8B2F-CE7D7FCABE13}"/>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FFE559D0-C6F0-4160-9691-8114E780A451}"/>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257E2BEB-3681-488D-AB5C-7080C3B39C82}"/>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FE28317-93E5-45F7-BC0D-9E0999717665}"/>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33565</xdr:rowOff>
    </xdr:from>
    <xdr:to>
      <xdr:col>116</xdr:col>
      <xdr:colOff>114300</xdr:colOff>
      <xdr:row>41</xdr:row>
      <xdr:rowOff>135165</xdr:rowOff>
    </xdr:to>
    <xdr:sp macro="" textlink="">
      <xdr:nvSpPr>
        <xdr:cNvPr id="591" name="楕円 590">
          <a:extLst>
            <a:ext uri="{FF2B5EF4-FFF2-40B4-BE49-F238E27FC236}">
              <a16:creationId xmlns:a16="http://schemas.microsoft.com/office/drawing/2014/main" id="{14A8F3A4-65B2-4E5F-9981-96587B572D6E}"/>
            </a:ext>
          </a:extLst>
        </xdr:cNvPr>
        <xdr:cNvSpPr/>
      </xdr:nvSpPr>
      <xdr:spPr>
        <a:xfrm>
          <a:off x="19904710" y="706111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119942</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25F85AB9-766B-476D-A445-FFFA1A262781}"/>
            </a:ext>
          </a:extLst>
        </xdr:cNvPr>
        <xdr:cNvSpPr txBox="1"/>
      </xdr:nvSpPr>
      <xdr:spPr>
        <a:xfrm>
          <a:off x="19985990" y="697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36830</xdr:rowOff>
    </xdr:from>
    <xdr:to>
      <xdr:col>112</xdr:col>
      <xdr:colOff>38100</xdr:colOff>
      <xdr:row>41</xdr:row>
      <xdr:rowOff>138430</xdr:rowOff>
    </xdr:to>
    <xdr:sp macro="" textlink="">
      <xdr:nvSpPr>
        <xdr:cNvPr id="593" name="楕円 592">
          <a:extLst>
            <a:ext uri="{FF2B5EF4-FFF2-40B4-BE49-F238E27FC236}">
              <a16:creationId xmlns:a16="http://schemas.microsoft.com/office/drawing/2014/main" id="{1DEE5457-17F2-43B9-B8EB-C83DF29D67FD}"/>
            </a:ext>
          </a:extLst>
        </xdr:cNvPr>
        <xdr:cNvSpPr/>
      </xdr:nvSpPr>
      <xdr:spPr>
        <a:xfrm>
          <a:off x="19161760" y="7066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84365</xdr:rowOff>
    </xdr:from>
    <xdr:to>
      <xdr:col>116</xdr:col>
      <xdr:colOff>63500</xdr:colOff>
      <xdr:row>41</xdr:row>
      <xdr:rowOff>87630</xdr:rowOff>
    </xdr:to>
    <xdr:cxnSp macro="">
      <xdr:nvCxnSpPr>
        <xdr:cNvPr id="594" name="直線コネクタ 593">
          <a:extLst>
            <a:ext uri="{FF2B5EF4-FFF2-40B4-BE49-F238E27FC236}">
              <a16:creationId xmlns:a16="http://schemas.microsoft.com/office/drawing/2014/main" id="{18C67324-14C7-46CF-B34A-2EB01C241E59}"/>
            </a:ext>
          </a:extLst>
        </xdr:cNvPr>
        <xdr:cNvCxnSpPr/>
      </xdr:nvCxnSpPr>
      <xdr:spPr>
        <a:xfrm flipV="1">
          <a:off x="19204940" y="7115720"/>
          <a:ext cx="74295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77651</xdr:rowOff>
    </xdr:from>
    <xdr:to>
      <xdr:col>107</xdr:col>
      <xdr:colOff>101600</xdr:colOff>
      <xdr:row>41</xdr:row>
      <xdr:rowOff>7801</xdr:rowOff>
    </xdr:to>
    <xdr:sp macro="" textlink="">
      <xdr:nvSpPr>
        <xdr:cNvPr id="595" name="楕円 594">
          <a:extLst>
            <a:ext uri="{FF2B5EF4-FFF2-40B4-BE49-F238E27FC236}">
              <a16:creationId xmlns:a16="http://schemas.microsoft.com/office/drawing/2014/main" id="{523EB151-88AD-4A43-957E-419DEF1FA685}"/>
            </a:ext>
          </a:extLst>
        </xdr:cNvPr>
        <xdr:cNvSpPr/>
      </xdr:nvSpPr>
      <xdr:spPr>
        <a:xfrm>
          <a:off x="18345150" y="69356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128451</xdr:rowOff>
    </xdr:from>
    <xdr:to>
      <xdr:col>111</xdr:col>
      <xdr:colOff>177800</xdr:colOff>
      <xdr:row>41</xdr:row>
      <xdr:rowOff>87630</xdr:rowOff>
    </xdr:to>
    <xdr:cxnSp macro="">
      <xdr:nvCxnSpPr>
        <xdr:cNvPr id="596" name="直線コネクタ 595">
          <a:extLst>
            <a:ext uri="{FF2B5EF4-FFF2-40B4-BE49-F238E27FC236}">
              <a16:creationId xmlns:a16="http://schemas.microsoft.com/office/drawing/2014/main" id="{9CD4F6BF-7B26-4EAD-8DCC-F4675630C76F}"/>
            </a:ext>
          </a:extLst>
        </xdr:cNvPr>
        <xdr:cNvCxnSpPr/>
      </xdr:nvCxnSpPr>
      <xdr:spPr>
        <a:xfrm>
          <a:off x="18399760" y="6990261"/>
          <a:ext cx="80518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70576</xdr:rowOff>
    </xdr:from>
    <xdr:to>
      <xdr:col>102</xdr:col>
      <xdr:colOff>165100</xdr:colOff>
      <xdr:row>42</xdr:row>
      <xdr:rowOff>726</xdr:rowOff>
    </xdr:to>
    <xdr:sp macro="" textlink="">
      <xdr:nvSpPr>
        <xdr:cNvPr id="597" name="楕円 596">
          <a:extLst>
            <a:ext uri="{FF2B5EF4-FFF2-40B4-BE49-F238E27FC236}">
              <a16:creationId xmlns:a16="http://schemas.microsoft.com/office/drawing/2014/main" id="{209BD7BD-FE32-4538-B826-E19CBF410912}"/>
            </a:ext>
          </a:extLst>
        </xdr:cNvPr>
        <xdr:cNvSpPr/>
      </xdr:nvSpPr>
      <xdr:spPr>
        <a:xfrm>
          <a:off x="17547590" y="709812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128451</xdr:rowOff>
    </xdr:from>
    <xdr:to>
      <xdr:col>107</xdr:col>
      <xdr:colOff>50800</xdr:colOff>
      <xdr:row>41</xdr:row>
      <xdr:rowOff>121376</xdr:rowOff>
    </xdr:to>
    <xdr:cxnSp macro="">
      <xdr:nvCxnSpPr>
        <xdr:cNvPr id="598" name="直線コネクタ 597">
          <a:extLst>
            <a:ext uri="{FF2B5EF4-FFF2-40B4-BE49-F238E27FC236}">
              <a16:creationId xmlns:a16="http://schemas.microsoft.com/office/drawing/2014/main" id="{81CC5942-A608-4DB6-84E9-9968802BB71C}"/>
            </a:ext>
          </a:extLst>
        </xdr:cNvPr>
        <xdr:cNvCxnSpPr/>
      </xdr:nvCxnSpPr>
      <xdr:spPr>
        <a:xfrm flipV="1">
          <a:off x="17602200" y="6990261"/>
          <a:ext cx="797560" cy="16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73841</xdr:rowOff>
    </xdr:from>
    <xdr:to>
      <xdr:col>98</xdr:col>
      <xdr:colOff>38100</xdr:colOff>
      <xdr:row>42</xdr:row>
      <xdr:rowOff>3991</xdr:rowOff>
    </xdr:to>
    <xdr:sp macro="" textlink="">
      <xdr:nvSpPr>
        <xdr:cNvPr id="599" name="楕円 598">
          <a:extLst>
            <a:ext uri="{FF2B5EF4-FFF2-40B4-BE49-F238E27FC236}">
              <a16:creationId xmlns:a16="http://schemas.microsoft.com/office/drawing/2014/main" id="{80DD41E9-4ED8-438A-8E74-D5230DB817C3}"/>
            </a:ext>
          </a:extLst>
        </xdr:cNvPr>
        <xdr:cNvSpPr/>
      </xdr:nvSpPr>
      <xdr:spPr>
        <a:xfrm>
          <a:off x="16761460" y="710329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121376</xdr:rowOff>
    </xdr:from>
    <xdr:to>
      <xdr:col>102</xdr:col>
      <xdr:colOff>114300</xdr:colOff>
      <xdr:row>41</xdr:row>
      <xdr:rowOff>124641</xdr:rowOff>
    </xdr:to>
    <xdr:cxnSp macro="">
      <xdr:nvCxnSpPr>
        <xdr:cNvPr id="600" name="直線コネクタ 599">
          <a:extLst>
            <a:ext uri="{FF2B5EF4-FFF2-40B4-BE49-F238E27FC236}">
              <a16:creationId xmlns:a16="http://schemas.microsoft.com/office/drawing/2014/main" id="{DD154A47-1773-4401-8CCC-38724FC0B46F}"/>
            </a:ext>
          </a:extLst>
        </xdr:cNvPr>
        <xdr:cNvCxnSpPr/>
      </xdr:nvCxnSpPr>
      <xdr:spPr>
        <a:xfrm flipV="1">
          <a:off x="16804640" y="7152731"/>
          <a:ext cx="79756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A9147F7-093F-433E-985D-8D9F3D0ABD0B}"/>
            </a:ext>
          </a:extLst>
        </xdr:cNvPr>
        <xdr:cNvSpPr txBox="1"/>
      </xdr:nvSpPr>
      <xdr:spPr>
        <a:xfrm>
          <a:off x="18982132" y="656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DA5DE090-2346-4049-9B2D-50BB1DFA0F0D}"/>
            </a:ext>
          </a:extLst>
        </xdr:cNvPr>
        <xdr:cNvSpPr txBox="1"/>
      </xdr:nvSpPr>
      <xdr:spPr>
        <a:xfrm>
          <a:off x="18182032" y="656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D2280159-08D8-4791-8EC0-2540E88151BB}"/>
            </a:ext>
          </a:extLst>
        </xdr:cNvPr>
        <xdr:cNvSpPr txBox="1"/>
      </xdr:nvSpPr>
      <xdr:spPr>
        <a:xfrm>
          <a:off x="17384472"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B2E2F400-983A-4B59-8A0C-53D96C0D62AA}"/>
            </a:ext>
          </a:extLst>
        </xdr:cNvPr>
        <xdr:cNvSpPr txBox="1"/>
      </xdr:nvSpPr>
      <xdr:spPr>
        <a:xfrm>
          <a:off x="16588817" y="647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129557</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FBAB91ED-31DA-4773-ACD8-CBE523493F95}"/>
            </a:ext>
          </a:extLst>
        </xdr:cNvPr>
        <xdr:cNvSpPr txBox="1"/>
      </xdr:nvSpPr>
      <xdr:spPr>
        <a:xfrm>
          <a:off x="18982132"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170378</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FB053902-8D1B-4B1D-8625-5911E02C5517}"/>
            </a:ext>
          </a:extLst>
        </xdr:cNvPr>
        <xdr:cNvSpPr txBox="1"/>
      </xdr:nvSpPr>
      <xdr:spPr>
        <a:xfrm>
          <a:off x="18182032" y="703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163303</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EAEC5D5A-36CA-4A43-A2A6-7F26C1D3A3A3}"/>
            </a:ext>
          </a:extLst>
        </xdr:cNvPr>
        <xdr:cNvSpPr txBox="1"/>
      </xdr:nvSpPr>
      <xdr:spPr>
        <a:xfrm>
          <a:off x="17384472" y="719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166568</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29684580-CE8A-47DD-9CFE-9D2D9A08B783}"/>
            </a:ext>
          </a:extLst>
        </xdr:cNvPr>
        <xdr:cNvSpPr txBox="1"/>
      </xdr:nvSpPr>
      <xdr:spPr>
        <a:xfrm>
          <a:off x="16588817" y="719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9E40E0F6-E1D4-454B-AC17-297ED7834243}"/>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38786C10-FD7A-4243-9964-0D01B8658457}"/>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BD914AAE-323C-4863-8FB1-6D7FD189537F}"/>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4ADB5D86-836A-4A09-B55A-C6B1BAC015ED}"/>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A2005C85-EA00-43F4-BDCD-C508553AD1BD}"/>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7250C8E5-D5E5-4D53-B26C-75E4B37043DA}"/>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F5A212F7-A015-4C75-B2D3-B973DC9B13EF}"/>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F0361472-49A6-48BD-B9AE-4E9AA8BDAF42}"/>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6D83FE61-3C0A-49AF-859A-8DE70FA8E090}"/>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BAB71F16-A333-48BC-88C7-80AB3947D0F3}"/>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AE9233E-A54C-4282-958F-F274306E9DA7}"/>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22A4F2D6-31E1-43CE-8A5D-96030237B8F9}"/>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BB3B9F02-F277-4507-B0D3-927A37B57EE6}"/>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A090A2CA-6254-45E9-B536-E8F1B8F96D73}"/>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2942BADB-F695-44C5-9C43-D2E0D6663F1C}"/>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AE00EF5B-3254-4760-BE79-0E3312535FC7}"/>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5089BAE8-1B7D-467B-AEA6-2EFC1753421A}"/>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7F0A0E7A-5A3D-41E9-A3F4-576465BF1434}"/>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A7707252-1D91-4BAE-8D00-30AC4B248ADF}"/>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DC463A1D-824B-45AC-A372-834B5E75A992}"/>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A6DF300D-2852-4CC3-9FF6-B3CB1E2A24CA}"/>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8DAF507F-C9E2-4059-A146-C0E0135AF769}"/>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99AA47F0-14F1-4004-8642-4DA985246C60}"/>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1A6E6782-1ABD-4E98-AEC6-9B5C027E6D1B}"/>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a:extLst>
            <a:ext uri="{FF2B5EF4-FFF2-40B4-BE49-F238E27FC236}">
              <a16:creationId xmlns:a16="http://schemas.microsoft.com/office/drawing/2014/main" id="{3B893620-BCDD-41EC-800C-097D815BA3AD}"/>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45720</xdr:rowOff>
    </xdr:from>
    <xdr:to>
      <xdr:col>85</xdr:col>
      <xdr:colOff>126364</xdr:colOff>
      <xdr:row>64</xdr:row>
      <xdr:rowOff>122465</xdr:rowOff>
    </xdr:to>
    <xdr:cxnSp macro="">
      <xdr:nvCxnSpPr>
        <xdr:cNvPr id="634" name="直線コネクタ 633">
          <a:extLst>
            <a:ext uri="{FF2B5EF4-FFF2-40B4-BE49-F238E27FC236}">
              <a16:creationId xmlns:a16="http://schemas.microsoft.com/office/drawing/2014/main" id="{D25D3A40-BFD7-4BA7-BE1D-374E287C809C}"/>
            </a:ext>
          </a:extLst>
        </xdr:cNvPr>
        <xdr:cNvCxnSpPr/>
      </xdr:nvCxnSpPr>
      <xdr:spPr>
        <a:xfrm flipV="1">
          <a:off x="14703424" y="9820275"/>
          <a:ext cx="0" cy="127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126292</xdr:rowOff>
    </xdr:from>
    <xdr:ext cx="405111" cy="259045"/>
    <xdr:sp macro="" textlink="">
      <xdr:nvSpPr>
        <xdr:cNvPr id="635" name="【学校施設】&#10;有形固定資産減価償却率最小値テキスト">
          <a:extLst>
            <a:ext uri="{FF2B5EF4-FFF2-40B4-BE49-F238E27FC236}">
              <a16:creationId xmlns:a16="http://schemas.microsoft.com/office/drawing/2014/main" id="{0F302C8D-C04E-4FA7-9886-AD47277765E3}"/>
            </a:ext>
          </a:extLst>
        </xdr:cNvPr>
        <xdr:cNvSpPr txBox="1"/>
      </xdr:nvSpPr>
      <xdr:spPr>
        <a:xfrm>
          <a:off x="14742160" y="111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122465</xdr:rowOff>
    </xdr:from>
    <xdr:to>
      <xdr:col>86</xdr:col>
      <xdr:colOff>25400</xdr:colOff>
      <xdr:row>64</xdr:row>
      <xdr:rowOff>122465</xdr:rowOff>
    </xdr:to>
    <xdr:cxnSp macro="">
      <xdr:nvCxnSpPr>
        <xdr:cNvPr id="636" name="直線コネクタ 635">
          <a:extLst>
            <a:ext uri="{FF2B5EF4-FFF2-40B4-BE49-F238E27FC236}">
              <a16:creationId xmlns:a16="http://schemas.microsoft.com/office/drawing/2014/main" id="{EF8BB467-AC14-46B8-B4DA-9B3ADDD1024B}"/>
            </a:ext>
          </a:extLst>
        </xdr:cNvPr>
        <xdr:cNvCxnSpPr/>
      </xdr:nvCxnSpPr>
      <xdr:spPr>
        <a:xfrm>
          <a:off x="14611350" y="11097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163847</xdr:rowOff>
    </xdr:from>
    <xdr:ext cx="405111" cy="259045"/>
    <xdr:sp macro="" textlink="">
      <xdr:nvSpPr>
        <xdr:cNvPr id="637" name="【学校施設】&#10;有形固定資産減価償却率最大値テキスト">
          <a:extLst>
            <a:ext uri="{FF2B5EF4-FFF2-40B4-BE49-F238E27FC236}">
              <a16:creationId xmlns:a16="http://schemas.microsoft.com/office/drawing/2014/main" id="{2D3E2C8B-7D53-44BE-9A6B-066259F1A82B}"/>
            </a:ext>
          </a:extLst>
        </xdr:cNvPr>
        <xdr:cNvSpPr txBox="1"/>
      </xdr:nvSpPr>
      <xdr:spPr>
        <a:xfrm>
          <a:off x="14742160" y="959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45720</xdr:rowOff>
    </xdr:from>
    <xdr:to>
      <xdr:col>86</xdr:col>
      <xdr:colOff>25400</xdr:colOff>
      <xdr:row>57</xdr:row>
      <xdr:rowOff>45720</xdr:rowOff>
    </xdr:to>
    <xdr:cxnSp macro="">
      <xdr:nvCxnSpPr>
        <xdr:cNvPr id="638" name="直線コネクタ 637">
          <a:extLst>
            <a:ext uri="{FF2B5EF4-FFF2-40B4-BE49-F238E27FC236}">
              <a16:creationId xmlns:a16="http://schemas.microsoft.com/office/drawing/2014/main" id="{A350AC35-7D7C-41EB-BF53-9F84A893FC80}"/>
            </a:ext>
          </a:extLst>
        </xdr:cNvPr>
        <xdr:cNvCxnSpPr/>
      </xdr:nvCxnSpPr>
      <xdr:spPr>
        <a:xfrm>
          <a:off x="14611350" y="9820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117039</xdr:rowOff>
    </xdr:from>
    <xdr:ext cx="405111" cy="259045"/>
    <xdr:sp macro="" textlink="">
      <xdr:nvSpPr>
        <xdr:cNvPr id="639" name="【学校施設】&#10;有形固定資産減価償却率平均値テキスト">
          <a:extLst>
            <a:ext uri="{FF2B5EF4-FFF2-40B4-BE49-F238E27FC236}">
              <a16:creationId xmlns:a16="http://schemas.microsoft.com/office/drawing/2014/main" id="{CD2595DE-58A1-4752-855E-63D11CCE2034}"/>
            </a:ext>
          </a:extLst>
        </xdr:cNvPr>
        <xdr:cNvSpPr txBox="1"/>
      </xdr:nvSpPr>
      <xdr:spPr>
        <a:xfrm>
          <a:off x="14742160" y="1040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138612</xdr:rowOff>
    </xdr:from>
    <xdr:to>
      <xdr:col>85</xdr:col>
      <xdr:colOff>177800</xdr:colOff>
      <xdr:row>61</xdr:row>
      <xdr:rowOff>68762</xdr:rowOff>
    </xdr:to>
    <xdr:sp macro="" textlink="">
      <xdr:nvSpPr>
        <xdr:cNvPr id="640" name="フローチャート: 判断 639">
          <a:extLst>
            <a:ext uri="{FF2B5EF4-FFF2-40B4-BE49-F238E27FC236}">
              <a16:creationId xmlns:a16="http://schemas.microsoft.com/office/drawing/2014/main" id="{DB2D04DF-BF9F-4E48-BE10-A2CF01360ADD}"/>
            </a:ext>
          </a:extLst>
        </xdr:cNvPr>
        <xdr:cNvSpPr/>
      </xdr:nvSpPr>
      <xdr:spPr>
        <a:xfrm>
          <a:off x="14649450" y="1042180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119017</xdr:rowOff>
    </xdr:from>
    <xdr:to>
      <xdr:col>81</xdr:col>
      <xdr:colOff>101600</xdr:colOff>
      <xdr:row>61</xdr:row>
      <xdr:rowOff>49167</xdr:rowOff>
    </xdr:to>
    <xdr:sp macro="" textlink="">
      <xdr:nvSpPr>
        <xdr:cNvPr id="641" name="フローチャート: 判断 640">
          <a:extLst>
            <a:ext uri="{FF2B5EF4-FFF2-40B4-BE49-F238E27FC236}">
              <a16:creationId xmlns:a16="http://schemas.microsoft.com/office/drawing/2014/main" id="{FD069A24-88CF-43E6-B6BB-A8C82664DD08}"/>
            </a:ext>
          </a:extLst>
        </xdr:cNvPr>
        <xdr:cNvSpPr/>
      </xdr:nvSpPr>
      <xdr:spPr>
        <a:xfrm>
          <a:off x="13887450" y="1040792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58601</xdr:rowOff>
    </xdr:from>
    <xdr:to>
      <xdr:col>76</xdr:col>
      <xdr:colOff>165100</xdr:colOff>
      <xdr:row>60</xdr:row>
      <xdr:rowOff>160201</xdr:rowOff>
    </xdr:to>
    <xdr:sp macro="" textlink="">
      <xdr:nvSpPr>
        <xdr:cNvPr id="642" name="フローチャート: 判断 641">
          <a:extLst>
            <a:ext uri="{FF2B5EF4-FFF2-40B4-BE49-F238E27FC236}">
              <a16:creationId xmlns:a16="http://schemas.microsoft.com/office/drawing/2014/main" id="{3E88AC5D-02AF-4705-A68D-EEAA26EFDF56}"/>
            </a:ext>
          </a:extLst>
        </xdr:cNvPr>
        <xdr:cNvSpPr/>
      </xdr:nvSpPr>
      <xdr:spPr>
        <a:xfrm>
          <a:off x="13089890" y="1034179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74930</xdr:rowOff>
    </xdr:from>
    <xdr:to>
      <xdr:col>72</xdr:col>
      <xdr:colOff>38100</xdr:colOff>
      <xdr:row>61</xdr:row>
      <xdr:rowOff>5080</xdr:rowOff>
    </xdr:to>
    <xdr:sp macro="" textlink="">
      <xdr:nvSpPr>
        <xdr:cNvPr id="643" name="フローチャート: 判断 642">
          <a:extLst>
            <a:ext uri="{FF2B5EF4-FFF2-40B4-BE49-F238E27FC236}">
              <a16:creationId xmlns:a16="http://schemas.microsoft.com/office/drawing/2014/main" id="{F4EDBA32-0278-48B1-AC47-A251F3DA86B5}"/>
            </a:ext>
          </a:extLst>
        </xdr:cNvPr>
        <xdr:cNvSpPr/>
      </xdr:nvSpPr>
      <xdr:spPr>
        <a:xfrm>
          <a:off x="12303760" y="103619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117384</xdr:rowOff>
    </xdr:from>
    <xdr:to>
      <xdr:col>67</xdr:col>
      <xdr:colOff>101600</xdr:colOff>
      <xdr:row>61</xdr:row>
      <xdr:rowOff>47534</xdr:rowOff>
    </xdr:to>
    <xdr:sp macro="" textlink="">
      <xdr:nvSpPr>
        <xdr:cNvPr id="644" name="フローチャート: 判断 643">
          <a:extLst>
            <a:ext uri="{FF2B5EF4-FFF2-40B4-BE49-F238E27FC236}">
              <a16:creationId xmlns:a16="http://schemas.microsoft.com/office/drawing/2014/main" id="{D125AC3E-F244-46E8-B633-C53F644264E0}"/>
            </a:ext>
          </a:extLst>
        </xdr:cNvPr>
        <xdr:cNvSpPr/>
      </xdr:nvSpPr>
      <xdr:spPr>
        <a:xfrm>
          <a:off x="11487150" y="104043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B2B6248-B804-4F0D-8E7D-D78D2C32DF00}"/>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D870A5FF-4E50-4D1E-9A33-CB7B96BE05D6}"/>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F89125F4-736A-404E-9F37-BB8214ADCB36}"/>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8D3337EC-2A8E-494A-A1DB-C06D65E75426}"/>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485CD1CD-C075-471E-A0B7-F4543FEC0EA9}"/>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168003</xdr:rowOff>
    </xdr:from>
    <xdr:to>
      <xdr:col>85</xdr:col>
      <xdr:colOff>177800</xdr:colOff>
      <xdr:row>57</xdr:row>
      <xdr:rowOff>98153</xdr:rowOff>
    </xdr:to>
    <xdr:sp macro="" textlink="">
      <xdr:nvSpPr>
        <xdr:cNvPr id="650" name="楕円 649">
          <a:extLst>
            <a:ext uri="{FF2B5EF4-FFF2-40B4-BE49-F238E27FC236}">
              <a16:creationId xmlns:a16="http://schemas.microsoft.com/office/drawing/2014/main" id="{AEAE3AD1-BFEA-49A8-91E3-ED9E66D571DE}"/>
            </a:ext>
          </a:extLst>
        </xdr:cNvPr>
        <xdr:cNvSpPr/>
      </xdr:nvSpPr>
      <xdr:spPr>
        <a:xfrm>
          <a:off x="14649450" y="977301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119397</xdr:rowOff>
    </xdr:from>
    <xdr:ext cx="405111" cy="259045"/>
    <xdr:sp macro="" textlink="">
      <xdr:nvSpPr>
        <xdr:cNvPr id="651" name="【学校施設】&#10;有形固定資産減価償却率該当値テキスト">
          <a:extLst>
            <a:ext uri="{FF2B5EF4-FFF2-40B4-BE49-F238E27FC236}">
              <a16:creationId xmlns:a16="http://schemas.microsoft.com/office/drawing/2014/main" id="{98FCC5DB-E3C5-42D1-BBE4-231941E98DFE}"/>
            </a:ext>
          </a:extLst>
        </xdr:cNvPr>
        <xdr:cNvSpPr txBox="1"/>
      </xdr:nvSpPr>
      <xdr:spPr>
        <a:xfrm>
          <a:off x="14742160" y="972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81462</xdr:rowOff>
    </xdr:from>
    <xdr:to>
      <xdr:col>81</xdr:col>
      <xdr:colOff>101600</xdr:colOff>
      <xdr:row>57</xdr:row>
      <xdr:rowOff>11612</xdr:rowOff>
    </xdr:to>
    <xdr:sp macro="" textlink="">
      <xdr:nvSpPr>
        <xdr:cNvPr id="652" name="楕円 651">
          <a:extLst>
            <a:ext uri="{FF2B5EF4-FFF2-40B4-BE49-F238E27FC236}">
              <a16:creationId xmlns:a16="http://schemas.microsoft.com/office/drawing/2014/main" id="{7F6BDD8F-BFE2-4AFE-9175-BC45B90F7AFD}"/>
            </a:ext>
          </a:extLst>
        </xdr:cNvPr>
        <xdr:cNvSpPr/>
      </xdr:nvSpPr>
      <xdr:spPr>
        <a:xfrm>
          <a:off x="13887450" y="96845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132262</xdr:rowOff>
    </xdr:from>
    <xdr:to>
      <xdr:col>85</xdr:col>
      <xdr:colOff>127000</xdr:colOff>
      <xdr:row>57</xdr:row>
      <xdr:rowOff>47353</xdr:rowOff>
    </xdr:to>
    <xdr:cxnSp macro="">
      <xdr:nvCxnSpPr>
        <xdr:cNvPr id="653" name="直線コネクタ 652">
          <a:extLst>
            <a:ext uri="{FF2B5EF4-FFF2-40B4-BE49-F238E27FC236}">
              <a16:creationId xmlns:a16="http://schemas.microsoft.com/office/drawing/2014/main" id="{4BA8706C-5808-427B-B6DF-442501EBEDB5}"/>
            </a:ext>
          </a:extLst>
        </xdr:cNvPr>
        <xdr:cNvCxnSpPr/>
      </xdr:nvCxnSpPr>
      <xdr:spPr>
        <a:xfrm>
          <a:off x="13942060" y="9737272"/>
          <a:ext cx="762000" cy="8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164737</xdr:rowOff>
    </xdr:from>
    <xdr:to>
      <xdr:col>76</xdr:col>
      <xdr:colOff>165100</xdr:colOff>
      <xdr:row>56</xdr:row>
      <xdr:rowOff>94887</xdr:rowOff>
    </xdr:to>
    <xdr:sp macro="" textlink="">
      <xdr:nvSpPr>
        <xdr:cNvPr id="654" name="楕円 653">
          <a:extLst>
            <a:ext uri="{FF2B5EF4-FFF2-40B4-BE49-F238E27FC236}">
              <a16:creationId xmlns:a16="http://schemas.microsoft.com/office/drawing/2014/main" id="{DC94C71E-D8E1-40C7-9A46-E3CD85B8AB02}"/>
            </a:ext>
          </a:extLst>
        </xdr:cNvPr>
        <xdr:cNvSpPr/>
      </xdr:nvSpPr>
      <xdr:spPr>
        <a:xfrm>
          <a:off x="13089890" y="959829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44087</xdr:rowOff>
    </xdr:from>
    <xdr:to>
      <xdr:col>81</xdr:col>
      <xdr:colOff>50800</xdr:colOff>
      <xdr:row>56</xdr:row>
      <xdr:rowOff>132262</xdr:rowOff>
    </xdr:to>
    <xdr:cxnSp macro="">
      <xdr:nvCxnSpPr>
        <xdr:cNvPr id="655" name="直線コネクタ 654">
          <a:extLst>
            <a:ext uri="{FF2B5EF4-FFF2-40B4-BE49-F238E27FC236}">
              <a16:creationId xmlns:a16="http://schemas.microsoft.com/office/drawing/2014/main" id="{D21972A6-2CF7-42AC-895B-CD1A19AF1B05}"/>
            </a:ext>
          </a:extLst>
        </xdr:cNvPr>
        <xdr:cNvCxnSpPr/>
      </xdr:nvCxnSpPr>
      <xdr:spPr>
        <a:xfrm>
          <a:off x="13144500" y="9647192"/>
          <a:ext cx="797560" cy="9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78196</xdr:rowOff>
    </xdr:from>
    <xdr:to>
      <xdr:col>72</xdr:col>
      <xdr:colOff>38100</xdr:colOff>
      <xdr:row>56</xdr:row>
      <xdr:rowOff>8346</xdr:rowOff>
    </xdr:to>
    <xdr:sp macro="" textlink="">
      <xdr:nvSpPr>
        <xdr:cNvPr id="656" name="楕円 655">
          <a:extLst>
            <a:ext uri="{FF2B5EF4-FFF2-40B4-BE49-F238E27FC236}">
              <a16:creationId xmlns:a16="http://schemas.microsoft.com/office/drawing/2014/main" id="{709F2951-5C3E-4F5F-A9D1-FC6364B50F9C}"/>
            </a:ext>
          </a:extLst>
        </xdr:cNvPr>
        <xdr:cNvSpPr/>
      </xdr:nvSpPr>
      <xdr:spPr>
        <a:xfrm>
          <a:off x="12303760" y="950794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128996</xdr:rowOff>
    </xdr:from>
    <xdr:to>
      <xdr:col>76</xdr:col>
      <xdr:colOff>114300</xdr:colOff>
      <xdr:row>56</xdr:row>
      <xdr:rowOff>44087</xdr:rowOff>
    </xdr:to>
    <xdr:cxnSp macro="">
      <xdr:nvCxnSpPr>
        <xdr:cNvPr id="657" name="直線コネクタ 656">
          <a:extLst>
            <a:ext uri="{FF2B5EF4-FFF2-40B4-BE49-F238E27FC236}">
              <a16:creationId xmlns:a16="http://schemas.microsoft.com/office/drawing/2014/main" id="{FD3CEC1D-32EA-45B7-9122-4C2B7BE6A2D9}"/>
            </a:ext>
          </a:extLst>
        </xdr:cNvPr>
        <xdr:cNvCxnSpPr/>
      </xdr:nvCxnSpPr>
      <xdr:spPr>
        <a:xfrm>
          <a:off x="12346940" y="9562556"/>
          <a:ext cx="797560" cy="8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66766</xdr:rowOff>
    </xdr:from>
    <xdr:to>
      <xdr:col>67</xdr:col>
      <xdr:colOff>101600</xdr:colOff>
      <xdr:row>61</xdr:row>
      <xdr:rowOff>168366</xdr:rowOff>
    </xdr:to>
    <xdr:sp macro="" textlink="">
      <xdr:nvSpPr>
        <xdr:cNvPr id="658" name="楕円 657">
          <a:extLst>
            <a:ext uri="{FF2B5EF4-FFF2-40B4-BE49-F238E27FC236}">
              <a16:creationId xmlns:a16="http://schemas.microsoft.com/office/drawing/2014/main" id="{649CDF19-985C-4AD7-BE9A-3FB1353EA7B5}"/>
            </a:ext>
          </a:extLst>
        </xdr:cNvPr>
        <xdr:cNvSpPr/>
      </xdr:nvSpPr>
      <xdr:spPr>
        <a:xfrm>
          <a:off x="11487150" y="1052331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128996</xdr:rowOff>
    </xdr:from>
    <xdr:to>
      <xdr:col>71</xdr:col>
      <xdr:colOff>177800</xdr:colOff>
      <xdr:row>61</xdr:row>
      <xdr:rowOff>117566</xdr:rowOff>
    </xdr:to>
    <xdr:cxnSp macro="">
      <xdr:nvCxnSpPr>
        <xdr:cNvPr id="659" name="直線コネクタ 658">
          <a:extLst>
            <a:ext uri="{FF2B5EF4-FFF2-40B4-BE49-F238E27FC236}">
              <a16:creationId xmlns:a16="http://schemas.microsoft.com/office/drawing/2014/main" id="{2B0777A0-295F-4C7C-904D-9A8A04D915F9}"/>
            </a:ext>
          </a:extLst>
        </xdr:cNvPr>
        <xdr:cNvCxnSpPr/>
      </xdr:nvCxnSpPr>
      <xdr:spPr>
        <a:xfrm flipV="1">
          <a:off x="11541760" y="9562556"/>
          <a:ext cx="805180" cy="10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40294</xdr:rowOff>
    </xdr:from>
    <xdr:ext cx="405111" cy="259045"/>
    <xdr:sp macro="" textlink="">
      <xdr:nvSpPr>
        <xdr:cNvPr id="660" name="n_1aveValue【学校施設】&#10;有形固定資産減価償却率">
          <a:extLst>
            <a:ext uri="{FF2B5EF4-FFF2-40B4-BE49-F238E27FC236}">
              <a16:creationId xmlns:a16="http://schemas.microsoft.com/office/drawing/2014/main" id="{D75CFAF8-45F2-4E93-9A12-84A60A5F38FF}"/>
            </a:ext>
          </a:extLst>
        </xdr:cNvPr>
        <xdr:cNvSpPr txBox="1"/>
      </xdr:nvSpPr>
      <xdr:spPr>
        <a:xfrm>
          <a:off x="1373823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151328</xdr:rowOff>
    </xdr:from>
    <xdr:ext cx="405111" cy="259045"/>
    <xdr:sp macro="" textlink="">
      <xdr:nvSpPr>
        <xdr:cNvPr id="661" name="n_2aveValue【学校施設】&#10;有形固定資産減価償却率">
          <a:extLst>
            <a:ext uri="{FF2B5EF4-FFF2-40B4-BE49-F238E27FC236}">
              <a16:creationId xmlns:a16="http://schemas.microsoft.com/office/drawing/2014/main" id="{864A9BF1-E077-4C96-B5BE-96E5BFC4A61A}"/>
            </a:ext>
          </a:extLst>
        </xdr:cNvPr>
        <xdr:cNvSpPr txBox="1"/>
      </xdr:nvSpPr>
      <xdr:spPr>
        <a:xfrm>
          <a:off x="1295718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662" name="n_3aveValue【学校施設】&#10;有形固定資産減価償却率">
          <a:extLst>
            <a:ext uri="{FF2B5EF4-FFF2-40B4-BE49-F238E27FC236}">
              <a16:creationId xmlns:a16="http://schemas.microsoft.com/office/drawing/2014/main" id="{AA1DB5F0-4126-4EA0-B142-4C34A627ACFE}"/>
            </a:ext>
          </a:extLst>
        </xdr:cNvPr>
        <xdr:cNvSpPr txBox="1"/>
      </xdr:nvSpPr>
      <xdr:spPr>
        <a:xfrm>
          <a:off x="1217105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64061</xdr:rowOff>
    </xdr:from>
    <xdr:ext cx="405111" cy="259045"/>
    <xdr:sp macro="" textlink="">
      <xdr:nvSpPr>
        <xdr:cNvPr id="663" name="n_4aveValue【学校施設】&#10;有形固定資産減価償却率">
          <a:extLst>
            <a:ext uri="{FF2B5EF4-FFF2-40B4-BE49-F238E27FC236}">
              <a16:creationId xmlns:a16="http://schemas.microsoft.com/office/drawing/2014/main" id="{EBC9353C-FA1E-4770-972B-2B8416CBD750}"/>
            </a:ext>
          </a:extLst>
        </xdr:cNvPr>
        <xdr:cNvSpPr txBox="1"/>
      </xdr:nvSpPr>
      <xdr:spPr>
        <a:xfrm>
          <a:off x="11354444" y="1017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28139</xdr:rowOff>
    </xdr:from>
    <xdr:ext cx="405111" cy="259045"/>
    <xdr:sp macro="" textlink="">
      <xdr:nvSpPr>
        <xdr:cNvPr id="664" name="n_1mainValue【学校施設】&#10;有形固定資産減価償却率">
          <a:extLst>
            <a:ext uri="{FF2B5EF4-FFF2-40B4-BE49-F238E27FC236}">
              <a16:creationId xmlns:a16="http://schemas.microsoft.com/office/drawing/2014/main" id="{52E447DE-4A3A-47E2-8050-9C55249E8BD5}"/>
            </a:ext>
          </a:extLst>
        </xdr:cNvPr>
        <xdr:cNvSpPr txBox="1"/>
      </xdr:nvSpPr>
      <xdr:spPr>
        <a:xfrm>
          <a:off x="13738234" y="945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111414</xdr:rowOff>
    </xdr:from>
    <xdr:ext cx="405111" cy="259045"/>
    <xdr:sp macro="" textlink="">
      <xdr:nvSpPr>
        <xdr:cNvPr id="665" name="n_2mainValue【学校施設】&#10;有形固定資産減価償却率">
          <a:extLst>
            <a:ext uri="{FF2B5EF4-FFF2-40B4-BE49-F238E27FC236}">
              <a16:creationId xmlns:a16="http://schemas.microsoft.com/office/drawing/2014/main" id="{F2984B21-7689-4972-8E07-284297CA1219}"/>
            </a:ext>
          </a:extLst>
        </xdr:cNvPr>
        <xdr:cNvSpPr txBox="1"/>
      </xdr:nvSpPr>
      <xdr:spPr>
        <a:xfrm>
          <a:off x="12957184" y="936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24873</xdr:rowOff>
    </xdr:from>
    <xdr:ext cx="340478" cy="259045"/>
    <xdr:sp macro="" textlink="">
      <xdr:nvSpPr>
        <xdr:cNvPr id="666" name="n_3mainValue【学校施設】&#10;有形固定資産減価償却率">
          <a:extLst>
            <a:ext uri="{FF2B5EF4-FFF2-40B4-BE49-F238E27FC236}">
              <a16:creationId xmlns:a16="http://schemas.microsoft.com/office/drawing/2014/main" id="{F8584740-8700-47F0-B048-139465232B59}"/>
            </a:ext>
          </a:extLst>
        </xdr:cNvPr>
        <xdr:cNvSpPr txBox="1"/>
      </xdr:nvSpPr>
      <xdr:spPr>
        <a:xfrm>
          <a:off x="12182416" y="92793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159493</xdr:rowOff>
    </xdr:from>
    <xdr:ext cx="405111" cy="259045"/>
    <xdr:sp macro="" textlink="">
      <xdr:nvSpPr>
        <xdr:cNvPr id="667" name="n_4mainValue【学校施設】&#10;有形固定資産減価償却率">
          <a:extLst>
            <a:ext uri="{FF2B5EF4-FFF2-40B4-BE49-F238E27FC236}">
              <a16:creationId xmlns:a16="http://schemas.microsoft.com/office/drawing/2014/main" id="{7C9B2D92-68CB-4DB7-BDE4-379179AFE205}"/>
            </a:ext>
          </a:extLst>
        </xdr:cNvPr>
        <xdr:cNvSpPr txBox="1"/>
      </xdr:nvSpPr>
      <xdr:spPr>
        <a:xfrm>
          <a:off x="11354444" y="1061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1E42B825-1349-4975-94B1-46A010211A0F}"/>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8E20728B-BD69-4698-B0DF-7D25996229E7}"/>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F4FB6FE4-80DA-4997-BDF5-D7195E66BCB7}"/>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AA2BE159-B0D4-4E72-BF63-CF7AF5FC9B29}"/>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3FF5EC7-933B-4EDC-A222-4153ACBED4A8}"/>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DB991DBB-B980-4BBA-908A-A79537B312EB}"/>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62EF6BD0-46C4-4D2F-BB88-2F15724DAE03}"/>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3A4D9453-D17C-49D2-BFAE-C6ABB0717A7F}"/>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361784AD-C81E-47BF-B7F7-D75546BAECE2}"/>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AFC3060-7583-4987-BB11-1185DB8C5200}"/>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17385EC0-A3F5-436F-9786-F5A6D52FA621}"/>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8D96BF5E-C686-4CB4-B4AA-56D7A9841453}"/>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E95F464C-D0CB-438D-A443-A2592BCC818E}"/>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33B99E34-2A41-4C55-9D4D-A56D15DFD00A}"/>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0E2A55DA-DA5B-4A4F-8193-C5F349635380}"/>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3" name="テキスト ボックス 682">
          <a:extLst>
            <a:ext uri="{FF2B5EF4-FFF2-40B4-BE49-F238E27FC236}">
              <a16:creationId xmlns:a16="http://schemas.microsoft.com/office/drawing/2014/main" id="{C4FFBD29-DE04-4B2F-AE20-2DD8D47D1D7E}"/>
            </a:ext>
          </a:extLst>
        </xdr:cNvPr>
        <xdr:cNvSpPr txBox="1"/>
      </xdr:nvSpPr>
      <xdr:spPr>
        <a:xfrm>
          <a:off x="15985051" y="10142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4C4A22F1-1C7C-410A-A829-0161C25014BE}"/>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5" name="テキスト ボックス 684">
          <a:extLst>
            <a:ext uri="{FF2B5EF4-FFF2-40B4-BE49-F238E27FC236}">
              <a16:creationId xmlns:a16="http://schemas.microsoft.com/office/drawing/2014/main" id="{114968EA-2D33-40D6-AC5D-004263941264}"/>
            </a:ext>
          </a:extLst>
        </xdr:cNvPr>
        <xdr:cNvSpPr txBox="1"/>
      </xdr:nvSpPr>
      <xdr:spPr>
        <a:xfrm>
          <a:off x="15985051" y="976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FD1039F3-601C-4EB2-8231-E6C7BF6D3258}"/>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7" name="テキスト ボックス 686">
          <a:extLst>
            <a:ext uri="{FF2B5EF4-FFF2-40B4-BE49-F238E27FC236}">
              <a16:creationId xmlns:a16="http://schemas.microsoft.com/office/drawing/2014/main" id="{2A257266-A689-4ED7-8BEC-2ECA4F808463}"/>
            </a:ext>
          </a:extLst>
        </xdr:cNvPr>
        <xdr:cNvSpPr txBox="1"/>
      </xdr:nvSpPr>
      <xdr:spPr>
        <a:xfrm>
          <a:off x="15985051" y="938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42576069-7F66-4F7A-A532-8FE5FEBDAE0E}"/>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9" name="テキスト ボックス 688">
          <a:extLst>
            <a:ext uri="{FF2B5EF4-FFF2-40B4-BE49-F238E27FC236}">
              <a16:creationId xmlns:a16="http://schemas.microsoft.com/office/drawing/2014/main" id="{C83D05FE-F2BA-4ACB-9C04-95D79C94873E}"/>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a:extLst>
            <a:ext uri="{FF2B5EF4-FFF2-40B4-BE49-F238E27FC236}">
              <a16:creationId xmlns:a16="http://schemas.microsoft.com/office/drawing/2014/main" id="{EA9AA1A3-03A1-422A-98BA-0D58655E8AC7}"/>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691" name="直線コネクタ 690">
          <a:extLst>
            <a:ext uri="{FF2B5EF4-FFF2-40B4-BE49-F238E27FC236}">
              <a16:creationId xmlns:a16="http://schemas.microsoft.com/office/drawing/2014/main" id="{330EC5D0-1B94-403B-B540-33597D510960}"/>
            </a:ext>
          </a:extLst>
        </xdr:cNvPr>
        <xdr:cNvCxnSpPr/>
      </xdr:nvCxnSpPr>
      <xdr:spPr>
        <a:xfrm flipV="1">
          <a:off x="19947254" y="9626499"/>
          <a:ext cx="0" cy="130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92" name="【学校施設】&#10;一人当たり面積最小値テキスト">
          <a:extLst>
            <a:ext uri="{FF2B5EF4-FFF2-40B4-BE49-F238E27FC236}">
              <a16:creationId xmlns:a16="http://schemas.microsoft.com/office/drawing/2014/main" id="{50607302-807F-463E-BBAF-2DCC022632C1}"/>
            </a:ext>
          </a:extLst>
        </xdr:cNvPr>
        <xdr:cNvSpPr txBox="1"/>
      </xdr:nvSpPr>
      <xdr:spPr>
        <a:xfrm>
          <a:off x="19985990" y="1093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93" name="直線コネクタ 692">
          <a:extLst>
            <a:ext uri="{FF2B5EF4-FFF2-40B4-BE49-F238E27FC236}">
              <a16:creationId xmlns:a16="http://schemas.microsoft.com/office/drawing/2014/main" id="{E0082D64-4080-4C12-80C5-BFBD27528CF4}"/>
            </a:ext>
          </a:extLst>
        </xdr:cNvPr>
        <xdr:cNvCxnSpPr/>
      </xdr:nvCxnSpPr>
      <xdr:spPr>
        <a:xfrm>
          <a:off x="19885660" y="10936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694" name="【学校施設】&#10;一人当たり面積最大値テキスト">
          <a:extLst>
            <a:ext uri="{FF2B5EF4-FFF2-40B4-BE49-F238E27FC236}">
              <a16:creationId xmlns:a16="http://schemas.microsoft.com/office/drawing/2014/main" id="{CC3439EE-3450-4866-9E79-7E5295EAB610}"/>
            </a:ext>
          </a:extLst>
        </xdr:cNvPr>
        <xdr:cNvSpPr txBox="1"/>
      </xdr:nvSpPr>
      <xdr:spPr>
        <a:xfrm>
          <a:off x="19985990" y="94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695" name="直線コネクタ 694">
          <a:extLst>
            <a:ext uri="{FF2B5EF4-FFF2-40B4-BE49-F238E27FC236}">
              <a16:creationId xmlns:a16="http://schemas.microsoft.com/office/drawing/2014/main" id="{8005C0C6-7856-43AB-9B2E-729D97052BC6}"/>
            </a:ext>
          </a:extLst>
        </xdr:cNvPr>
        <xdr:cNvCxnSpPr/>
      </xdr:nvCxnSpPr>
      <xdr:spPr>
        <a:xfrm>
          <a:off x="19885660" y="96264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696" name="【学校施設】&#10;一人当たり面積平均値テキスト">
          <a:extLst>
            <a:ext uri="{FF2B5EF4-FFF2-40B4-BE49-F238E27FC236}">
              <a16:creationId xmlns:a16="http://schemas.microsoft.com/office/drawing/2014/main" id="{34C06265-D566-4B2B-BC35-FAC38F099AD1}"/>
            </a:ext>
          </a:extLst>
        </xdr:cNvPr>
        <xdr:cNvSpPr txBox="1"/>
      </xdr:nvSpPr>
      <xdr:spPr>
        <a:xfrm>
          <a:off x="19985990" y="10554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697" name="フローチャート: 判断 696">
          <a:extLst>
            <a:ext uri="{FF2B5EF4-FFF2-40B4-BE49-F238E27FC236}">
              <a16:creationId xmlns:a16="http://schemas.microsoft.com/office/drawing/2014/main" id="{1157E4C8-1B5D-4248-A0B9-038AD1A1D2BD}"/>
            </a:ext>
          </a:extLst>
        </xdr:cNvPr>
        <xdr:cNvSpPr/>
      </xdr:nvSpPr>
      <xdr:spPr>
        <a:xfrm>
          <a:off x="19904710" y="1069713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698" name="フローチャート: 判断 697">
          <a:extLst>
            <a:ext uri="{FF2B5EF4-FFF2-40B4-BE49-F238E27FC236}">
              <a16:creationId xmlns:a16="http://schemas.microsoft.com/office/drawing/2014/main" id="{18CBA3ED-A095-4D7A-B431-7C80F051DE92}"/>
            </a:ext>
          </a:extLst>
        </xdr:cNvPr>
        <xdr:cNvSpPr/>
      </xdr:nvSpPr>
      <xdr:spPr>
        <a:xfrm>
          <a:off x="19161760" y="1069873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699" name="フローチャート: 判断 698">
          <a:extLst>
            <a:ext uri="{FF2B5EF4-FFF2-40B4-BE49-F238E27FC236}">
              <a16:creationId xmlns:a16="http://schemas.microsoft.com/office/drawing/2014/main" id="{42B0462B-A515-4622-A9CB-5E34FF9A5488}"/>
            </a:ext>
          </a:extLst>
        </xdr:cNvPr>
        <xdr:cNvSpPr/>
      </xdr:nvSpPr>
      <xdr:spPr>
        <a:xfrm>
          <a:off x="18345150" y="1067922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700" name="フローチャート: 判断 699">
          <a:extLst>
            <a:ext uri="{FF2B5EF4-FFF2-40B4-BE49-F238E27FC236}">
              <a16:creationId xmlns:a16="http://schemas.microsoft.com/office/drawing/2014/main" id="{A12246CE-F345-4E50-B55B-7051658C2928}"/>
            </a:ext>
          </a:extLst>
        </xdr:cNvPr>
        <xdr:cNvSpPr/>
      </xdr:nvSpPr>
      <xdr:spPr>
        <a:xfrm>
          <a:off x="17547590" y="1068379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701" name="フローチャート: 判断 700">
          <a:extLst>
            <a:ext uri="{FF2B5EF4-FFF2-40B4-BE49-F238E27FC236}">
              <a16:creationId xmlns:a16="http://schemas.microsoft.com/office/drawing/2014/main" id="{FA4C5D0D-8A3E-49D9-9DF8-5CAFCBC14EA0}"/>
            </a:ext>
          </a:extLst>
        </xdr:cNvPr>
        <xdr:cNvSpPr/>
      </xdr:nvSpPr>
      <xdr:spPr>
        <a:xfrm>
          <a:off x="16761460" y="1070963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311785E6-7CC1-4C5F-ADD7-5BB24CB92BC1}"/>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4E0D4EA1-3F95-4735-ACB3-956EEEDE37FE}"/>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C0D880C0-3AAB-4388-8175-62384AF281F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8D2A03A3-F4EB-4829-BBCB-3DBB1D6656BB}"/>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B8CE131-83C7-458E-9441-CFE2E9D9D371}"/>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167589</xdr:rowOff>
    </xdr:from>
    <xdr:to>
      <xdr:col>116</xdr:col>
      <xdr:colOff>114300</xdr:colOff>
      <xdr:row>63</xdr:row>
      <xdr:rowOff>97739</xdr:rowOff>
    </xdr:to>
    <xdr:sp macro="" textlink="">
      <xdr:nvSpPr>
        <xdr:cNvPr id="707" name="楕円 706">
          <a:extLst>
            <a:ext uri="{FF2B5EF4-FFF2-40B4-BE49-F238E27FC236}">
              <a16:creationId xmlns:a16="http://schemas.microsoft.com/office/drawing/2014/main" id="{0213DDAE-14F2-4BAE-8C3A-35D22847B1EE}"/>
            </a:ext>
          </a:extLst>
        </xdr:cNvPr>
        <xdr:cNvSpPr/>
      </xdr:nvSpPr>
      <xdr:spPr>
        <a:xfrm>
          <a:off x="19904710" y="1080129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82516</xdr:rowOff>
    </xdr:from>
    <xdr:ext cx="469744" cy="259045"/>
    <xdr:sp macro="" textlink="">
      <xdr:nvSpPr>
        <xdr:cNvPr id="708" name="【学校施設】&#10;一人当たり面積該当値テキスト">
          <a:extLst>
            <a:ext uri="{FF2B5EF4-FFF2-40B4-BE49-F238E27FC236}">
              <a16:creationId xmlns:a16="http://schemas.microsoft.com/office/drawing/2014/main" id="{68828EAD-4973-4AE7-B494-A9078B62BA48}"/>
            </a:ext>
          </a:extLst>
        </xdr:cNvPr>
        <xdr:cNvSpPr txBox="1"/>
      </xdr:nvSpPr>
      <xdr:spPr>
        <a:xfrm>
          <a:off x="19985990" y="1071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330</xdr:rowOff>
    </xdr:from>
    <xdr:to>
      <xdr:col>112</xdr:col>
      <xdr:colOff>38100</xdr:colOff>
      <xdr:row>63</xdr:row>
      <xdr:rowOff>101930</xdr:rowOff>
    </xdr:to>
    <xdr:sp macro="" textlink="">
      <xdr:nvSpPr>
        <xdr:cNvPr id="709" name="楕円 708">
          <a:extLst>
            <a:ext uri="{FF2B5EF4-FFF2-40B4-BE49-F238E27FC236}">
              <a16:creationId xmlns:a16="http://schemas.microsoft.com/office/drawing/2014/main" id="{CA22EAC5-0E08-4155-89A8-A7D88452475B}"/>
            </a:ext>
          </a:extLst>
        </xdr:cNvPr>
        <xdr:cNvSpPr/>
      </xdr:nvSpPr>
      <xdr:spPr>
        <a:xfrm>
          <a:off x="19161760" y="10801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46939</xdr:rowOff>
    </xdr:from>
    <xdr:to>
      <xdr:col>116</xdr:col>
      <xdr:colOff>63500</xdr:colOff>
      <xdr:row>63</xdr:row>
      <xdr:rowOff>51130</xdr:rowOff>
    </xdr:to>
    <xdr:cxnSp macro="">
      <xdr:nvCxnSpPr>
        <xdr:cNvPr id="710" name="直線コネクタ 709">
          <a:extLst>
            <a:ext uri="{FF2B5EF4-FFF2-40B4-BE49-F238E27FC236}">
              <a16:creationId xmlns:a16="http://schemas.microsoft.com/office/drawing/2014/main" id="{8D3CA5B9-2317-4A7F-9B7B-346DB7E17DF6}"/>
            </a:ext>
          </a:extLst>
        </xdr:cNvPr>
        <xdr:cNvCxnSpPr/>
      </xdr:nvCxnSpPr>
      <xdr:spPr>
        <a:xfrm flipV="1">
          <a:off x="19204940" y="10850194"/>
          <a:ext cx="74295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2845</xdr:rowOff>
    </xdr:from>
    <xdr:to>
      <xdr:col>107</xdr:col>
      <xdr:colOff>101600</xdr:colOff>
      <xdr:row>63</xdr:row>
      <xdr:rowOff>104445</xdr:rowOff>
    </xdr:to>
    <xdr:sp macro="" textlink="">
      <xdr:nvSpPr>
        <xdr:cNvPr id="711" name="楕円 710">
          <a:extLst>
            <a:ext uri="{FF2B5EF4-FFF2-40B4-BE49-F238E27FC236}">
              <a16:creationId xmlns:a16="http://schemas.microsoft.com/office/drawing/2014/main" id="{0CFE1D2D-CD26-42B0-ACDC-E7297B1A1606}"/>
            </a:ext>
          </a:extLst>
        </xdr:cNvPr>
        <xdr:cNvSpPr/>
      </xdr:nvSpPr>
      <xdr:spPr>
        <a:xfrm>
          <a:off x="18345150" y="1080419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51130</xdr:rowOff>
    </xdr:from>
    <xdr:to>
      <xdr:col>111</xdr:col>
      <xdr:colOff>177800</xdr:colOff>
      <xdr:row>63</xdr:row>
      <xdr:rowOff>53645</xdr:rowOff>
    </xdr:to>
    <xdr:cxnSp macro="">
      <xdr:nvCxnSpPr>
        <xdr:cNvPr id="712" name="直線コネクタ 711">
          <a:extLst>
            <a:ext uri="{FF2B5EF4-FFF2-40B4-BE49-F238E27FC236}">
              <a16:creationId xmlns:a16="http://schemas.microsoft.com/office/drawing/2014/main" id="{C6EFFB0C-D7FE-4673-87FC-C72138C20D8C}"/>
            </a:ext>
          </a:extLst>
        </xdr:cNvPr>
        <xdr:cNvCxnSpPr/>
      </xdr:nvCxnSpPr>
      <xdr:spPr>
        <a:xfrm flipV="1">
          <a:off x="18399760" y="10856290"/>
          <a:ext cx="80518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5283</xdr:rowOff>
    </xdr:from>
    <xdr:to>
      <xdr:col>102</xdr:col>
      <xdr:colOff>165100</xdr:colOff>
      <xdr:row>63</xdr:row>
      <xdr:rowOff>106883</xdr:rowOff>
    </xdr:to>
    <xdr:sp macro="" textlink="">
      <xdr:nvSpPr>
        <xdr:cNvPr id="713" name="楕円 712">
          <a:extLst>
            <a:ext uri="{FF2B5EF4-FFF2-40B4-BE49-F238E27FC236}">
              <a16:creationId xmlns:a16="http://schemas.microsoft.com/office/drawing/2014/main" id="{8366A952-0CE3-4CAC-BA7A-C64C0021E48A}"/>
            </a:ext>
          </a:extLst>
        </xdr:cNvPr>
        <xdr:cNvSpPr/>
      </xdr:nvSpPr>
      <xdr:spPr>
        <a:xfrm>
          <a:off x="17547590" y="1080853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53645</xdr:rowOff>
    </xdr:from>
    <xdr:to>
      <xdr:col>107</xdr:col>
      <xdr:colOff>50800</xdr:colOff>
      <xdr:row>63</xdr:row>
      <xdr:rowOff>56083</xdr:rowOff>
    </xdr:to>
    <xdr:cxnSp macro="">
      <xdr:nvCxnSpPr>
        <xdr:cNvPr id="714" name="直線コネクタ 713">
          <a:extLst>
            <a:ext uri="{FF2B5EF4-FFF2-40B4-BE49-F238E27FC236}">
              <a16:creationId xmlns:a16="http://schemas.microsoft.com/office/drawing/2014/main" id="{451C26B3-FC77-4CD3-817B-E03552B67E07}"/>
            </a:ext>
          </a:extLst>
        </xdr:cNvPr>
        <xdr:cNvCxnSpPr/>
      </xdr:nvCxnSpPr>
      <xdr:spPr>
        <a:xfrm flipV="1">
          <a:off x="17602200" y="10858805"/>
          <a:ext cx="79756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xdr:rowOff>
    </xdr:from>
    <xdr:to>
      <xdr:col>98</xdr:col>
      <xdr:colOff>38100</xdr:colOff>
      <xdr:row>63</xdr:row>
      <xdr:rowOff>102616</xdr:rowOff>
    </xdr:to>
    <xdr:sp macro="" textlink="">
      <xdr:nvSpPr>
        <xdr:cNvPr id="715" name="楕円 714">
          <a:extLst>
            <a:ext uri="{FF2B5EF4-FFF2-40B4-BE49-F238E27FC236}">
              <a16:creationId xmlns:a16="http://schemas.microsoft.com/office/drawing/2014/main" id="{B828424D-948E-459E-80CD-F962CBC78EF2}"/>
            </a:ext>
          </a:extLst>
        </xdr:cNvPr>
        <xdr:cNvSpPr/>
      </xdr:nvSpPr>
      <xdr:spPr>
        <a:xfrm>
          <a:off x="16761460" y="108023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51816</xdr:rowOff>
    </xdr:from>
    <xdr:to>
      <xdr:col>102</xdr:col>
      <xdr:colOff>114300</xdr:colOff>
      <xdr:row>63</xdr:row>
      <xdr:rowOff>56083</xdr:rowOff>
    </xdr:to>
    <xdr:cxnSp macro="">
      <xdr:nvCxnSpPr>
        <xdr:cNvPr id="716" name="直線コネクタ 715">
          <a:extLst>
            <a:ext uri="{FF2B5EF4-FFF2-40B4-BE49-F238E27FC236}">
              <a16:creationId xmlns:a16="http://schemas.microsoft.com/office/drawing/2014/main" id="{2346D9E4-D482-4D6B-A714-4C003F415232}"/>
            </a:ext>
          </a:extLst>
        </xdr:cNvPr>
        <xdr:cNvCxnSpPr/>
      </xdr:nvCxnSpPr>
      <xdr:spPr>
        <a:xfrm>
          <a:off x="16804640" y="10856976"/>
          <a:ext cx="79756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717" name="n_1aveValue【学校施設】&#10;一人当たり面積">
          <a:extLst>
            <a:ext uri="{FF2B5EF4-FFF2-40B4-BE49-F238E27FC236}">
              <a16:creationId xmlns:a16="http://schemas.microsoft.com/office/drawing/2014/main" id="{BC194952-4D6A-4998-A147-4B5555954E30}"/>
            </a:ext>
          </a:extLst>
        </xdr:cNvPr>
        <xdr:cNvSpPr txBox="1"/>
      </xdr:nvSpPr>
      <xdr:spPr>
        <a:xfrm>
          <a:off x="18982132" y="1047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718" name="n_2aveValue【学校施設】&#10;一人当たり面積">
          <a:extLst>
            <a:ext uri="{FF2B5EF4-FFF2-40B4-BE49-F238E27FC236}">
              <a16:creationId xmlns:a16="http://schemas.microsoft.com/office/drawing/2014/main" id="{E07A4586-D77C-41D2-8C64-088E05039347}"/>
            </a:ext>
          </a:extLst>
        </xdr:cNvPr>
        <xdr:cNvSpPr txBox="1"/>
      </xdr:nvSpPr>
      <xdr:spPr>
        <a:xfrm>
          <a:off x="18182032" y="104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719" name="n_3aveValue【学校施設】&#10;一人当たり面積">
          <a:extLst>
            <a:ext uri="{FF2B5EF4-FFF2-40B4-BE49-F238E27FC236}">
              <a16:creationId xmlns:a16="http://schemas.microsoft.com/office/drawing/2014/main" id="{703AFDCF-B62A-43B5-A925-C4286147E11C}"/>
            </a:ext>
          </a:extLst>
        </xdr:cNvPr>
        <xdr:cNvSpPr txBox="1"/>
      </xdr:nvSpPr>
      <xdr:spPr>
        <a:xfrm>
          <a:off x="17384472" y="1046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720" name="n_4aveValue【学校施設】&#10;一人当たり面積">
          <a:extLst>
            <a:ext uri="{FF2B5EF4-FFF2-40B4-BE49-F238E27FC236}">
              <a16:creationId xmlns:a16="http://schemas.microsoft.com/office/drawing/2014/main" id="{854CB233-72D5-4E58-B6A4-B9A4C903FFF3}"/>
            </a:ext>
          </a:extLst>
        </xdr:cNvPr>
        <xdr:cNvSpPr txBox="1"/>
      </xdr:nvSpPr>
      <xdr:spPr>
        <a:xfrm>
          <a:off x="16588817" y="1048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93057</xdr:rowOff>
    </xdr:from>
    <xdr:ext cx="469744" cy="259045"/>
    <xdr:sp macro="" textlink="">
      <xdr:nvSpPr>
        <xdr:cNvPr id="721" name="n_1mainValue【学校施設】&#10;一人当たり面積">
          <a:extLst>
            <a:ext uri="{FF2B5EF4-FFF2-40B4-BE49-F238E27FC236}">
              <a16:creationId xmlns:a16="http://schemas.microsoft.com/office/drawing/2014/main" id="{7D8859A2-29E2-4A6A-A54D-0EEB12802716}"/>
            </a:ext>
          </a:extLst>
        </xdr:cNvPr>
        <xdr:cNvSpPr txBox="1"/>
      </xdr:nvSpPr>
      <xdr:spPr>
        <a:xfrm>
          <a:off x="18982132" y="1089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95572</xdr:rowOff>
    </xdr:from>
    <xdr:ext cx="469744" cy="259045"/>
    <xdr:sp macro="" textlink="">
      <xdr:nvSpPr>
        <xdr:cNvPr id="722" name="n_2mainValue【学校施設】&#10;一人当たり面積">
          <a:extLst>
            <a:ext uri="{FF2B5EF4-FFF2-40B4-BE49-F238E27FC236}">
              <a16:creationId xmlns:a16="http://schemas.microsoft.com/office/drawing/2014/main" id="{C8F6C01B-D063-4DFD-A60D-EACE79564EAE}"/>
            </a:ext>
          </a:extLst>
        </xdr:cNvPr>
        <xdr:cNvSpPr txBox="1"/>
      </xdr:nvSpPr>
      <xdr:spPr>
        <a:xfrm>
          <a:off x="18182032" y="108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98010</xdr:rowOff>
    </xdr:from>
    <xdr:ext cx="469744" cy="259045"/>
    <xdr:sp macro="" textlink="">
      <xdr:nvSpPr>
        <xdr:cNvPr id="723" name="n_3mainValue【学校施設】&#10;一人当たり面積">
          <a:extLst>
            <a:ext uri="{FF2B5EF4-FFF2-40B4-BE49-F238E27FC236}">
              <a16:creationId xmlns:a16="http://schemas.microsoft.com/office/drawing/2014/main" id="{25DB7B9E-11DE-4F67-9664-FDAAEA56DF2B}"/>
            </a:ext>
          </a:extLst>
        </xdr:cNvPr>
        <xdr:cNvSpPr txBox="1"/>
      </xdr:nvSpPr>
      <xdr:spPr>
        <a:xfrm>
          <a:off x="17384472" y="1089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93743</xdr:rowOff>
    </xdr:from>
    <xdr:ext cx="469744" cy="259045"/>
    <xdr:sp macro="" textlink="">
      <xdr:nvSpPr>
        <xdr:cNvPr id="724" name="n_4mainValue【学校施設】&#10;一人当たり面積">
          <a:extLst>
            <a:ext uri="{FF2B5EF4-FFF2-40B4-BE49-F238E27FC236}">
              <a16:creationId xmlns:a16="http://schemas.microsoft.com/office/drawing/2014/main" id="{A20F2396-5A1E-493F-A13C-BF3DDBDF3A63}"/>
            </a:ext>
          </a:extLst>
        </xdr:cNvPr>
        <xdr:cNvSpPr txBox="1"/>
      </xdr:nvSpPr>
      <xdr:spPr>
        <a:xfrm>
          <a:off x="16588817" y="1089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EFE09831-3F39-4449-B4AD-E39DB3F2FE7D}"/>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4386370-027F-4B72-81C6-2377C78EDCC8}"/>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23312954-79EF-4AAE-9954-318768BC91B6}"/>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E9855BBB-3A8E-4F4F-9386-E7787F72DB3D}"/>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780ECD6-AADD-4991-99C7-2701DEF929A7}"/>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66FB5E3C-9C6E-440B-AE74-9C0E45A39595}"/>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7EA3B003-8239-403C-95D6-23C5F608FDF2}"/>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43B5AF8F-8F6F-481C-B858-BD5F627A9080}"/>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4DF218DE-0751-4476-B599-38D97BB782FD}"/>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E1C7BB7D-0CCC-4D48-8453-3C17FAE82A53}"/>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F943F088-0FCC-436D-AF60-29242DFAC241}"/>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FA69DA66-1ADA-4EE4-892D-B093F08E2D6F}"/>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9E514692-3CCF-4AE4-B6D2-FB42FFAB316E}"/>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B9FF6E06-025C-47C8-B329-D87013B0EBA5}"/>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F021F11D-691C-4387-9F91-50AC14010FD6}"/>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6DE40AE3-670E-4DB7-ACE6-BDE4DAEEB8A6}"/>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6D540AAC-FA36-4A4F-9A30-EEF8B2282FF4}"/>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F8787BA1-A138-4853-B0C3-7384AE2E5BEA}"/>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E1AC33F9-051B-4225-840A-D7805682A2E3}"/>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399FB7D4-DE16-44B9-AFAB-FDDA7BCEBC57}"/>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7DD14635-DC94-4FFF-80D0-43F12893108A}"/>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EA7EC5DA-E5E2-47FD-A2AF-F2C457D5312F}"/>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3C0A0E7D-AF82-4E10-AAD6-D8A0ACE3ED62}"/>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4D5C6468-9BC6-42D3-B614-AC89EEBCD52B}"/>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a:extLst>
            <a:ext uri="{FF2B5EF4-FFF2-40B4-BE49-F238E27FC236}">
              <a16:creationId xmlns:a16="http://schemas.microsoft.com/office/drawing/2014/main" id="{0EED21BE-F455-4D37-A90C-416947F5F7CB}"/>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108313</xdr:rowOff>
    </xdr:to>
    <xdr:cxnSp macro="">
      <xdr:nvCxnSpPr>
        <xdr:cNvPr id="750" name="直線コネクタ 749">
          <a:extLst>
            <a:ext uri="{FF2B5EF4-FFF2-40B4-BE49-F238E27FC236}">
              <a16:creationId xmlns:a16="http://schemas.microsoft.com/office/drawing/2014/main" id="{978DC926-66D7-4C06-9FDD-7ADABCA10617}"/>
            </a:ext>
          </a:extLst>
        </xdr:cNvPr>
        <xdr:cNvCxnSpPr/>
      </xdr:nvCxnSpPr>
      <xdr:spPr>
        <a:xfrm flipV="1">
          <a:off x="14703424" y="13338266"/>
          <a:ext cx="0" cy="151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112140</xdr:rowOff>
    </xdr:from>
    <xdr:ext cx="405111" cy="259045"/>
    <xdr:sp macro="" textlink="">
      <xdr:nvSpPr>
        <xdr:cNvPr id="751" name="【児童館】&#10;有形固定資産減価償却率最小値テキスト">
          <a:extLst>
            <a:ext uri="{FF2B5EF4-FFF2-40B4-BE49-F238E27FC236}">
              <a16:creationId xmlns:a16="http://schemas.microsoft.com/office/drawing/2014/main" id="{F23B5C7F-7EFC-4322-9695-BBB5B0F6C757}"/>
            </a:ext>
          </a:extLst>
        </xdr:cNvPr>
        <xdr:cNvSpPr txBox="1"/>
      </xdr:nvSpPr>
      <xdr:spPr>
        <a:xfrm>
          <a:off x="14742160" y="1485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108313</xdr:rowOff>
    </xdr:from>
    <xdr:to>
      <xdr:col>86</xdr:col>
      <xdr:colOff>25400</xdr:colOff>
      <xdr:row>86</xdr:row>
      <xdr:rowOff>108313</xdr:rowOff>
    </xdr:to>
    <xdr:cxnSp macro="">
      <xdr:nvCxnSpPr>
        <xdr:cNvPr id="752" name="直線コネクタ 751">
          <a:extLst>
            <a:ext uri="{FF2B5EF4-FFF2-40B4-BE49-F238E27FC236}">
              <a16:creationId xmlns:a16="http://schemas.microsoft.com/office/drawing/2014/main" id="{BC615A30-A622-4032-A76B-686441BC20C5}"/>
            </a:ext>
          </a:extLst>
        </xdr:cNvPr>
        <xdr:cNvCxnSpPr/>
      </xdr:nvCxnSpPr>
      <xdr:spPr>
        <a:xfrm>
          <a:off x="14611350" y="14851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753" name="【児童館】&#10;有形固定資産減価償却率最大値テキスト">
          <a:extLst>
            <a:ext uri="{FF2B5EF4-FFF2-40B4-BE49-F238E27FC236}">
              <a16:creationId xmlns:a16="http://schemas.microsoft.com/office/drawing/2014/main" id="{1839A080-0ABD-4EBE-B8C9-A6F8999952A1}"/>
            </a:ext>
          </a:extLst>
        </xdr:cNvPr>
        <xdr:cNvSpPr txBox="1"/>
      </xdr:nvSpPr>
      <xdr:spPr>
        <a:xfrm>
          <a:off x="1474216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754" name="直線コネクタ 753">
          <a:extLst>
            <a:ext uri="{FF2B5EF4-FFF2-40B4-BE49-F238E27FC236}">
              <a16:creationId xmlns:a16="http://schemas.microsoft.com/office/drawing/2014/main" id="{1D17EA6A-F9F6-4D8D-9B07-FECD8FDCF7A3}"/>
            </a:ext>
          </a:extLst>
        </xdr:cNvPr>
        <xdr:cNvCxnSpPr/>
      </xdr:nvCxnSpPr>
      <xdr:spPr>
        <a:xfrm>
          <a:off x="14611350" y="1333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101616</xdr:rowOff>
    </xdr:from>
    <xdr:ext cx="405111" cy="259045"/>
    <xdr:sp macro="" textlink="">
      <xdr:nvSpPr>
        <xdr:cNvPr id="755" name="【児童館】&#10;有形固定資産減価償却率平均値テキスト">
          <a:extLst>
            <a:ext uri="{FF2B5EF4-FFF2-40B4-BE49-F238E27FC236}">
              <a16:creationId xmlns:a16="http://schemas.microsoft.com/office/drawing/2014/main" id="{7EBD955E-6A8D-4C71-A6C6-6953441BC08A}"/>
            </a:ext>
          </a:extLst>
        </xdr:cNvPr>
        <xdr:cNvSpPr txBox="1"/>
      </xdr:nvSpPr>
      <xdr:spPr>
        <a:xfrm>
          <a:off x="14742160" y="134709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756" name="フローチャート: 判断 755">
          <a:extLst>
            <a:ext uri="{FF2B5EF4-FFF2-40B4-BE49-F238E27FC236}">
              <a16:creationId xmlns:a16="http://schemas.microsoft.com/office/drawing/2014/main" id="{1D2C94ED-16A0-49CB-8C89-EDE05A10544E}"/>
            </a:ext>
          </a:extLst>
        </xdr:cNvPr>
        <xdr:cNvSpPr/>
      </xdr:nvSpPr>
      <xdr:spPr>
        <a:xfrm>
          <a:off x="14649450" y="136232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54248</xdr:rowOff>
    </xdr:from>
    <xdr:to>
      <xdr:col>81</xdr:col>
      <xdr:colOff>101600</xdr:colOff>
      <xdr:row>79</xdr:row>
      <xdr:rowOff>155848</xdr:rowOff>
    </xdr:to>
    <xdr:sp macro="" textlink="">
      <xdr:nvSpPr>
        <xdr:cNvPr id="757" name="フローチャート: 判断 756">
          <a:extLst>
            <a:ext uri="{FF2B5EF4-FFF2-40B4-BE49-F238E27FC236}">
              <a16:creationId xmlns:a16="http://schemas.microsoft.com/office/drawing/2014/main" id="{61F5E64F-4FA2-4D90-8B36-F4A168BBBDDB}"/>
            </a:ext>
          </a:extLst>
        </xdr:cNvPr>
        <xdr:cNvSpPr/>
      </xdr:nvSpPr>
      <xdr:spPr>
        <a:xfrm>
          <a:off x="13887450" y="1360260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758" name="フローチャート: 判断 757">
          <a:extLst>
            <a:ext uri="{FF2B5EF4-FFF2-40B4-BE49-F238E27FC236}">
              <a16:creationId xmlns:a16="http://schemas.microsoft.com/office/drawing/2014/main" id="{831D62E7-DC7E-4F05-8EF3-218BE64E4265}"/>
            </a:ext>
          </a:extLst>
        </xdr:cNvPr>
        <xdr:cNvSpPr/>
      </xdr:nvSpPr>
      <xdr:spPr>
        <a:xfrm>
          <a:off x="13089890" y="1384644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116295</xdr:rowOff>
    </xdr:from>
    <xdr:to>
      <xdr:col>72</xdr:col>
      <xdr:colOff>38100</xdr:colOff>
      <xdr:row>84</xdr:row>
      <xdr:rowOff>46445</xdr:rowOff>
    </xdr:to>
    <xdr:sp macro="" textlink="">
      <xdr:nvSpPr>
        <xdr:cNvPr id="759" name="フローチャート: 判断 758">
          <a:extLst>
            <a:ext uri="{FF2B5EF4-FFF2-40B4-BE49-F238E27FC236}">
              <a16:creationId xmlns:a16="http://schemas.microsoft.com/office/drawing/2014/main" id="{CEF1893A-A9A3-4F24-8374-A4929055BC5C}"/>
            </a:ext>
          </a:extLst>
        </xdr:cNvPr>
        <xdr:cNvSpPr/>
      </xdr:nvSpPr>
      <xdr:spPr>
        <a:xfrm>
          <a:off x="12303760" y="1434664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54248</xdr:rowOff>
    </xdr:from>
    <xdr:to>
      <xdr:col>67</xdr:col>
      <xdr:colOff>101600</xdr:colOff>
      <xdr:row>86</xdr:row>
      <xdr:rowOff>155848</xdr:rowOff>
    </xdr:to>
    <xdr:sp macro="" textlink="">
      <xdr:nvSpPr>
        <xdr:cNvPr id="760" name="フローチャート: 判断 759">
          <a:extLst>
            <a:ext uri="{FF2B5EF4-FFF2-40B4-BE49-F238E27FC236}">
              <a16:creationId xmlns:a16="http://schemas.microsoft.com/office/drawing/2014/main" id="{D9EABCD1-D0EB-42AC-A5F8-9EA8463885A4}"/>
            </a:ext>
          </a:extLst>
        </xdr:cNvPr>
        <xdr:cNvSpPr/>
      </xdr:nvSpPr>
      <xdr:spPr>
        <a:xfrm>
          <a:off x="11487150" y="1480275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97BB247D-267B-43B3-94BC-8E5B09E4CCA7}"/>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2573C95-947F-4340-9C92-9697B46BE413}"/>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1E76594-F004-43A9-8F6E-16AA0B3657D5}"/>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19F94460-9B30-4718-8EA7-BE34972E06B3}"/>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5B3B883D-3F76-4C30-99CE-8546B930B174}"/>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10161</xdr:rowOff>
    </xdr:from>
    <xdr:to>
      <xdr:col>85</xdr:col>
      <xdr:colOff>177800</xdr:colOff>
      <xdr:row>86</xdr:row>
      <xdr:rowOff>111761</xdr:rowOff>
    </xdr:to>
    <xdr:sp macro="" textlink="">
      <xdr:nvSpPr>
        <xdr:cNvPr id="766" name="楕円 765">
          <a:extLst>
            <a:ext uri="{FF2B5EF4-FFF2-40B4-BE49-F238E27FC236}">
              <a16:creationId xmlns:a16="http://schemas.microsoft.com/office/drawing/2014/main" id="{658E6094-B4C5-483A-BBCC-3BE2B0C9C8AF}"/>
            </a:ext>
          </a:extLst>
        </xdr:cNvPr>
        <xdr:cNvSpPr/>
      </xdr:nvSpPr>
      <xdr:spPr>
        <a:xfrm>
          <a:off x="14649450" y="147567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96538</xdr:rowOff>
    </xdr:from>
    <xdr:ext cx="405111" cy="259045"/>
    <xdr:sp macro="" textlink="">
      <xdr:nvSpPr>
        <xdr:cNvPr id="767" name="【児童館】&#10;有形固定資産減価償却率該当値テキスト">
          <a:extLst>
            <a:ext uri="{FF2B5EF4-FFF2-40B4-BE49-F238E27FC236}">
              <a16:creationId xmlns:a16="http://schemas.microsoft.com/office/drawing/2014/main" id="{8F59486E-54AB-408C-8326-077F8EE24839}"/>
            </a:ext>
          </a:extLst>
        </xdr:cNvPr>
        <xdr:cNvSpPr txBox="1"/>
      </xdr:nvSpPr>
      <xdr:spPr>
        <a:xfrm>
          <a:off x="14742160" y="14665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68" name="楕円 767">
          <a:extLst>
            <a:ext uri="{FF2B5EF4-FFF2-40B4-BE49-F238E27FC236}">
              <a16:creationId xmlns:a16="http://schemas.microsoft.com/office/drawing/2014/main" id="{A2029C76-03E4-4D87-B764-E979564B00E3}"/>
            </a:ext>
          </a:extLst>
        </xdr:cNvPr>
        <xdr:cNvSpPr/>
      </xdr:nvSpPr>
      <xdr:spPr>
        <a:xfrm>
          <a:off x="1388745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60961</xdr:rowOff>
    </xdr:from>
    <xdr:to>
      <xdr:col>85</xdr:col>
      <xdr:colOff>127000</xdr:colOff>
      <xdr:row>86</xdr:row>
      <xdr:rowOff>168729</xdr:rowOff>
    </xdr:to>
    <xdr:cxnSp macro="">
      <xdr:nvCxnSpPr>
        <xdr:cNvPr id="769" name="直線コネクタ 768">
          <a:extLst>
            <a:ext uri="{FF2B5EF4-FFF2-40B4-BE49-F238E27FC236}">
              <a16:creationId xmlns:a16="http://schemas.microsoft.com/office/drawing/2014/main" id="{71D5540C-0801-477F-BF7B-54E9E55C7BC2}"/>
            </a:ext>
          </a:extLst>
        </xdr:cNvPr>
        <xdr:cNvCxnSpPr/>
      </xdr:nvCxnSpPr>
      <xdr:spPr>
        <a:xfrm flipV="1">
          <a:off x="13942060" y="14801851"/>
          <a:ext cx="762000" cy="11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70" name="楕円 769">
          <a:extLst>
            <a:ext uri="{FF2B5EF4-FFF2-40B4-BE49-F238E27FC236}">
              <a16:creationId xmlns:a16="http://schemas.microsoft.com/office/drawing/2014/main" id="{1F9006F2-9BC9-44B3-99E9-DC2163A1F54D}"/>
            </a:ext>
          </a:extLst>
        </xdr:cNvPr>
        <xdr:cNvSpPr/>
      </xdr:nvSpPr>
      <xdr:spPr>
        <a:xfrm>
          <a:off x="13089890" y="148626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71" name="直線コネクタ 770">
          <a:extLst>
            <a:ext uri="{FF2B5EF4-FFF2-40B4-BE49-F238E27FC236}">
              <a16:creationId xmlns:a16="http://schemas.microsoft.com/office/drawing/2014/main" id="{7ABB47D1-8BC7-4CD2-A3FF-DEB3DCD12910}"/>
            </a:ext>
          </a:extLst>
        </xdr:cNvPr>
        <xdr:cNvCxnSpPr/>
      </xdr:nvCxnSpPr>
      <xdr:spPr>
        <a:xfrm>
          <a:off x="13144500" y="149172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72" name="楕円 771">
          <a:extLst>
            <a:ext uri="{FF2B5EF4-FFF2-40B4-BE49-F238E27FC236}">
              <a16:creationId xmlns:a16="http://schemas.microsoft.com/office/drawing/2014/main" id="{98CF2E43-B243-403A-A68F-8A0F39ACEE7E}"/>
            </a:ext>
          </a:extLst>
        </xdr:cNvPr>
        <xdr:cNvSpPr/>
      </xdr:nvSpPr>
      <xdr:spPr>
        <a:xfrm>
          <a:off x="12303760" y="148626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73" name="直線コネクタ 772">
          <a:extLst>
            <a:ext uri="{FF2B5EF4-FFF2-40B4-BE49-F238E27FC236}">
              <a16:creationId xmlns:a16="http://schemas.microsoft.com/office/drawing/2014/main" id="{DA2E05B2-7FD3-4165-9DAE-FFC9DD98BEF2}"/>
            </a:ext>
          </a:extLst>
        </xdr:cNvPr>
        <xdr:cNvCxnSpPr/>
      </xdr:nvCxnSpPr>
      <xdr:spPr>
        <a:xfrm>
          <a:off x="12346940" y="149172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74" name="楕円 773">
          <a:extLst>
            <a:ext uri="{FF2B5EF4-FFF2-40B4-BE49-F238E27FC236}">
              <a16:creationId xmlns:a16="http://schemas.microsoft.com/office/drawing/2014/main" id="{B92901C5-B78F-41E6-856E-11F6BA761B99}"/>
            </a:ext>
          </a:extLst>
        </xdr:cNvPr>
        <xdr:cNvSpPr/>
      </xdr:nvSpPr>
      <xdr:spPr>
        <a:xfrm>
          <a:off x="1148715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75" name="直線コネクタ 774">
          <a:extLst>
            <a:ext uri="{FF2B5EF4-FFF2-40B4-BE49-F238E27FC236}">
              <a16:creationId xmlns:a16="http://schemas.microsoft.com/office/drawing/2014/main" id="{228B0274-22BE-47A6-9EBC-19017AD4D7DB}"/>
            </a:ext>
          </a:extLst>
        </xdr:cNvPr>
        <xdr:cNvCxnSpPr/>
      </xdr:nvCxnSpPr>
      <xdr:spPr>
        <a:xfrm>
          <a:off x="11541760" y="1491723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925</xdr:rowOff>
    </xdr:from>
    <xdr:ext cx="405111" cy="259045"/>
    <xdr:sp macro="" textlink="">
      <xdr:nvSpPr>
        <xdr:cNvPr id="776" name="n_1aveValue【児童館】&#10;有形固定資産減価償却率">
          <a:extLst>
            <a:ext uri="{FF2B5EF4-FFF2-40B4-BE49-F238E27FC236}">
              <a16:creationId xmlns:a16="http://schemas.microsoft.com/office/drawing/2014/main" id="{F6B68B9D-DA0F-4998-A32E-D233C8362288}"/>
            </a:ext>
          </a:extLst>
        </xdr:cNvPr>
        <xdr:cNvSpPr txBox="1"/>
      </xdr:nvSpPr>
      <xdr:spPr>
        <a:xfrm>
          <a:off x="1373823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80934</xdr:rowOff>
    </xdr:from>
    <xdr:ext cx="405111" cy="259045"/>
    <xdr:sp macro="" textlink="">
      <xdr:nvSpPr>
        <xdr:cNvPr id="777" name="n_2aveValue【児童館】&#10;有形固定資産減価償却率">
          <a:extLst>
            <a:ext uri="{FF2B5EF4-FFF2-40B4-BE49-F238E27FC236}">
              <a16:creationId xmlns:a16="http://schemas.microsoft.com/office/drawing/2014/main" id="{48970E8E-FE1A-4E5D-9F20-BCC24B5AAE7D}"/>
            </a:ext>
          </a:extLst>
        </xdr:cNvPr>
        <xdr:cNvSpPr txBox="1"/>
      </xdr:nvSpPr>
      <xdr:spPr>
        <a:xfrm>
          <a:off x="12957184" y="1362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62972</xdr:rowOff>
    </xdr:from>
    <xdr:ext cx="405111" cy="259045"/>
    <xdr:sp macro="" textlink="">
      <xdr:nvSpPr>
        <xdr:cNvPr id="778" name="n_3aveValue【児童館】&#10;有形固定資産減価償却率">
          <a:extLst>
            <a:ext uri="{FF2B5EF4-FFF2-40B4-BE49-F238E27FC236}">
              <a16:creationId xmlns:a16="http://schemas.microsoft.com/office/drawing/2014/main" id="{690708C2-C046-4350-8723-CD9088FCCDD2}"/>
            </a:ext>
          </a:extLst>
        </xdr:cNvPr>
        <xdr:cNvSpPr txBox="1"/>
      </xdr:nvSpPr>
      <xdr:spPr>
        <a:xfrm>
          <a:off x="12171054" y="141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925</xdr:rowOff>
    </xdr:from>
    <xdr:ext cx="405111" cy="259045"/>
    <xdr:sp macro="" textlink="">
      <xdr:nvSpPr>
        <xdr:cNvPr id="779" name="n_4aveValue【児童館】&#10;有形固定資産減価償却率">
          <a:extLst>
            <a:ext uri="{FF2B5EF4-FFF2-40B4-BE49-F238E27FC236}">
              <a16:creationId xmlns:a16="http://schemas.microsoft.com/office/drawing/2014/main" id="{C2300A20-539C-42AC-ACE9-6F34945EE352}"/>
            </a:ext>
          </a:extLst>
        </xdr:cNvPr>
        <xdr:cNvSpPr txBox="1"/>
      </xdr:nvSpPr>
      <xdr:spPr>
        <a:xfrm>
          <a:off x="11354444" y="1457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80" name="n_1mainValue【児童館】&#10;有形固定資産減価償却率">
          <a:extLst>
            <a:ext uri="{FF2B5EF4-FFF2-40B4-BE49-F238E27FC236}">
              <a16:creationId xmlns:a16="http://schemas.microsoft.com/office/drawing/2014/main" id="{F65DC2FD-6785-44F3-9325-EE2FA562139C}"/>
            </a:ext>
          </a:extLst>
        </xdr:cNvPr>
        <xdr:cNvSpPr txBox="1"/>
      </xdr:nvSpPr>
      <xdr:spPr>
        <a:xfrm>
          <a:off x="1371734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81" name="n_2mainValue【児童館】&#10;有形固定資産減価償却率">
          <a:extLst>
            <a:ext uri="{FF2B5EF4-FFF2-40B4-BE49-F238E27FC236}">
              <a16:creationId xmlns:a16="http://schemas.microsoft.com/office/drawing/2014/main" id="{900C48D2-0265-49C1-A6E9-F8A70DAFCC03}"/>
            </a:ext>
          </a:extLst>
        </xdr:cNvPr>
        <xdr:cNvSpPr txBox="1"/>
      </xdr:nvSpPr>
      <xdr:spPr>
        <a:xfrm>
          <a:off x="1292677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82" name="n_3mainValue【児童館】&#10;有形固定資産減価償却率">
          <a:extLst>
            <a:ext uri="{FF2B5EF4-FFF2-40B4-BE49-F238E27FC236}">
              <a16:creationId xmlns:a16="http://schemas.microsoft.com/office/drawing/2014/main" id="{73D65481-BDFC-47B8-80DC-DF63F2A85483}"/>
            </a:ext>
          </a:extLst>
        </xdr:cNvPr>
        <xdr:cNvSpPr txBox="1"/>
      </xdr:nvSpPr>
      <xdr:spPr>
        <a:xfrm>
          <a:off x="1213111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83" name="n_4mainValue【児童館】&#10;有形固定資産減価償却率">
          <a:extLst>
            <a:ext uri="{FF2B5EF4-FFF2-40B4-BE49-F238E27FC236}">
              <a16:creationId xmlns:a16="http://schemas.microsoft.com/office/drawing/2014/main" id="{5B9FC251-758E-47D4-86A4-725CF6417C64}"/>
            </a:ext>
          </a:extLst>
        </xdr:cNvPr>
        <xdr:cNvSpPr txBox="1"/>
      </xdr:nvSpPr>
      <xdr:spPr>
        <a:xfrm>
          <a:off x="1132403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5FC13848-B6A3-446F-BD0F-BDBE9123F472}"/>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85A9049-9F11-451F-B660-13DBE4D168C9}"/>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770E99CB-DCAE-43C2-8348-78AE27594981}"/>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E40AD7CF-8D75-4635-B7CE-02CA04287745}"/>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592A6555-5F29-4616-886D-8D29DE9FC9D0}"/>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AF0F251-600A-48DA-A69D-A513EE733B46}"/>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371A84AA-26AE-47C7-BE0B-D4FBA5484098}"/>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D6D612C-CE0D-4C77-8AA0-E1DFC2C66DDC}"/>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E728B7D4-6476-46AE-8D0B-ACEF15912D42}"/>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86793D88-5F7C-47AD-A2EF-7B5A750E6B0B}"/>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435DDC86-6186-4E82-8002-10E6D8E5E0CB}"/>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914A49A9-0951-4123-80CE-1F7BE16A5AB5}"/>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FB8AD3C7-EC73-4FD2-9F22-989A4D90C3BE}"/>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88CF4B62-4CAB-4557-97B8-7DEFACF78320}"/>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3D1F4A16-C3B8-4571-A1A2-C0A6AB929565}"/>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E2757C9A-DB11-4B8D-AA80-B2BAB0C88076}"/>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3BEC51AB-7D85-4F5B-8035-9382D1BB613C}"/>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BEBEFA7E-1DDA-4BE6-ABA4-81FDBB0BA3A3}"/>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B0C14F23-C772-43B4-A9BD-093E4903BECC}"/>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9688C748-0673-4276-BA8D-4427D61A021C}"/>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9DF84FDB-DB9D-432D-B68D-C86F9405E5A6}"/>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A7021333-AC71-45D6-95CC-F1CEF727E760}"/>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a:extLst>
            <a:ext uri="{FF2B5EF4-FFF2-40B4-BE49-F238E27FC236}">
              <a16:creationId xmlns:a16="http://schemas.microsoft.com/office/drawing/2014/main" id="{5F33EC50-ACD9-49AB-87E9-F61F07D7744E}"/>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85</xdr:row>
      <xdr:rowOff>160020</xdr:rowOff>
    </xdr:to>
    <xdr:cxnSp macro="">
      <xdr:nvCxnSpPr>
        <xdr:cNvPr id="807" name="直線コネクタ 806">
          <a:extLst>
            <a:ext uri="{FF2B5EF4-FFF2-40B4-BE49-F238E27FC236}">
              <a16:creationId xmlns:a16="http://schemas.microsoft.com/office/drawing/2014/main" id="{7767DB20-B449-4AEC-8A6D-8C4101A1FF42}"/>
            </a:ext>
          </a:extLst>
        </xdr:cNvPr>
        <xdr:cNvCxnSpPr/>
      </xdr:nvCxnSpPr>
      <xdr:spPr>
        <a:xfrm flipV="1">
          <a:off x="19947254" y="1338834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163847</xdr:rowOff>
    </xdr:from>
    <xdr:ext cx="469744" cy="259045"/>
    <xdr:sp macro="" textlink="">
      <xdr:nvSpPr>
        <xdr:cNvPr id="808" name="【児童館】&#10;一人当たり面積最小値テキスト">
          <a:extLst>
            <a:ext uri="{FF2B5EF4-FFF2-40B4-BE49-F238E27FC236}">
              <a16:creationId xmlns:a16="http://schemas.microsoft.com/office/drawing/2014/main" id="{3EA5017F-4791-4205-966A-9FB1BD175699}"/>
            </a:ext>
          </a:extLst>
        </xdr:cNvPr>
        <xdr:cNvSpPr txBox="1"/>
      </xdr:nvSpPr>
      <xdr:spPr>
        <a:xfrm>
          <a:off x="1998599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160020</xdr:rowOff>
    </xdr:from>
    <xdr:to>
      <xdr:col>116</xdr:col>
      <xdr:colOff>152400</xdr:colOff>
      <xdr:row>85</xdr:row>
      <xdr:rowOff>160020</xdr:rowOff>
    </xdr:to>
    <xdr:cxnSp macro="">
      <xdr:nvCxnSpPr>
        <xdr:cNvPr id="809" name="直線コネクタ 808">
          <a:extLst>
            <a:ext uri="{FF2B5EF4-FFF2-40B4-BE49-F238E27FC236}">
              <a16:creationId xmlns:a16="http://schemas.microsoft.com/office/drawing/2014/main" id="{C0958426-7464-4783-8FFF-FCC6C528CDD8}"/>
            </a:ext>
          </a:extLst>
        </xdr:cNvPr>
        <xdr:cNvCxnSpPr/>
      </xdr:nvCxnSpPr>
      <xdr:spPr>
        <a:xfrm>
          <a:off x="19885660" y="147351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10" name="【児童館】&#10;一人当たり面積最大値テキスト">
          <a:extLst>
            <a:ext uri="{FF2B5EF4-FFF2-40B4-BE49-F238E27FC236}">
              <a16:creationId xmlns:a16="http://schemas.microsoft.com/office/drawing/2014/main" id="{BE5EBAD4-0C06-440E-AA9A-A4E5D7A7AE7D}"/>
            </a:ext>
          </a:extLst>
        </xdr:cNvPr>
        <xdr:cNvSpPr txBox="1"/>
      </xdr:nvSpPr>
      <xdr:spPr>
        <a:xfrm>
          <a:off x="19985990" y="131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11" name="直線コネクタ 810">
          <a:extLst>
            <a:ext uri="{FF2B5EF4-FFF2-40B4-BE49-F238E27FC236}">
              <a16:creationId xmlns:a16="http://schemas.microsoft.com/office/drawing/2014/main" id="{ACFC72F5-FD8D-40D2-9143-ECB80A7137D1}"/>
            </a:ext>
          </a:extLst>
        </xdr:cNvPr>
        <xdr:cNvCxnSpPr/>
      </xdr:nvCxnSpPr>
      <xdr:spPr>
        <a:xfrm>
          <a:off x="19885660" y="1338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812" name="【児童館】&#10;一人当たり面積平均値テキスト">
          <a:extLst>
            <a:ext uri="{FF2B5EF4-FFF2-40B4-BE49-F238E27FC236}">
              <a16:creationId xmlns:a16="http://schemas.microsoft.com/office/drawing/2014/main" id="{F03DF017-F622-49A1-A7FC-37D2D833776E}"/>
            </a:ext>
          </a:extLst>
        </xdr:cNvPr>
        <xdr:cNvSpPr txBox="1"/>
      </xdr:nvSpPr>
      <xdr:spPr>
        <a:xfrm>
          <a:off x="19985990" y="14413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813" name="フローチャート: 判断 812">
          <a:extLst>
            <a:ext uri="{FF2B5EF4-FFF2-40B4-BE49-F238E27FC236}">
              <a16:creationId xmlns:a16="http://schemas.microsoft.com/office/drawing/2014/main" id="{CE5CEC89-C61E-4ECD-B738-4757F95EF366}"/>
            </a:ext>
          </a:extLst>
        </xdr:cNvPr>
        <xdr:cNvSpPr/>
      </xdr:nvSpPr>
      <xdr:spPr>
        <a:xfrm>
          <a:off x="19904710" y="145624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814" name="フローチャート: 判断 813">
          <a:extLst>
            <a:ext uri="{FF2B5EF4-FFF2-40B4-BE49-F238E27FC236}">
              <a16:creationId xmlns:a16="http://schemas.microsoft.com/office/drawing/2014/main" id="{AB576D21-52DC-4DE7-98C7-BD6FF0AF03E8}"/>
            </a:ext>
          </a:extLst>
        </xdr:cNvPr>
        <xdr:cNvSpPr/>
      </xdr:nvSpPr>
      <xdr:spPr>
        <a:xfrm>
          <a:off x="19161760" y="145338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636</xdr:rowOff>
    </xdr:from>
    <xdr:to>
      <xdr:col>107</xdr:col>
      <xdr:colOff>101600</xdr:colOff>
      <xdr:row>85</xdr:row>
      <xdr:rowOff>102236</xdr:rowOff>
    </xdr:to>
    <xdr:sp macro="" textlink="">
      <xdr:nvSpPr>
        <xdr:cNvPr id="815" name="フローチャート: 判断 814">
          <a:extLst>
            <a:ext uri="{FF2B5EF4-FFF2-40B4-BE49-F238E27FC236}">
              <a16:creationId xmlns:a16="http://schemas.microsoft.com/office/drawing/2014/main" id="{E5A248C7-36A5-4C15-8C00-997152773201}"/>
            </a:ext>
          </a:extLst>
        </xdr:cNvPr>
        <xdr:cNvSpPr/>
      </xdr:nvSpPr>
      <xdr:spPr>
        <a:xfrm>
          <a:off x="18345150" y="145738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61595</xdr:rowOff>
    </xdr:from>
    <xdr:to>
      <xdr:col>102</xdr:col>
      <xdr:colOff>165100</xdr:colOff>
      <xdr:row>85</xdr:row>
      <xdr:rowOff>163195</xdr:rowOff>
    </xdr:to>
    <xdr:sp macro="" textlink="">
      <xdr:nvSpPr>
        <xdr:cNvPr id="816" name="フローチャート: 判断 815">
          <a:extLst>
            <a:ext uri="{FF2B5EF4-FFF2-40B4-BE49-F238E27FC236}">
              <a16:creationId xmlns:a16="http://schemas.microsoft.com/office/drawing/2014/main" id="{E6D09BDD-E8DB-47A8-ABEF-2CB64F48921C}"/>
            </a:ext>
          </a:extLst>
        </xdr:cNvPr>
        <xdr:cNvSpPr/>
      </xdr:nvSpPr>
      <xdr:spPr>
        <a:xfrm>
          <a:off x="17547590" y="146310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73025</xdr:rowOff>
    </xdr:from>
    <xdr:to>
      <xdr:col>98</xdr:col>
      <xdr:colOff>38100</xdr:colOff>
      <xdr:row>86</xdr:row>
      <xdr:rowOff>3175</xdr:rowOff>
    </xdr:to>
    <xdr:sp macro="" textlink="">
      <xdr:nvSpPr>
        <xdr:cNvPr id="817" name="フローチャート: 判断 816">
          <a:extLst>
            <a:ext uri="{FF2B5EF4-FFF2-40B4-BE49-F238E27FC236}">
              <a16:creationId xmlns:a16="http://schemas.microsoft.com/office/drawing/2014/main" id="{237460CB-9105-4EBF-9E77-D4CF8E3C0AC2}"/>
            </a:ext>
          </a:extLst>
        </xdr:cNvPr>
        <xdr:cNvSpPr/>
      </xdr:nvSpPr>
      <xdr:spPr>
        <a:xfrm>
          <a:off x="16761460" y="14646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FD66E485-1544-441C-AF73-95AE4FB8430E}"/>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B5DDA3B0-5F37-485D-87AB-D6557181AF8C}"/>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CBD13594-4A41-4FC1-A37F-F89ED8856CB2}"/>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FB1D8BE8-D6E5-4246-89E4-E2639A4E7F32}"/>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C7DD981A-3962-4CA2-A44E-C0BC35250ED0}"/>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107314</xdr:rowOff>
    </xdr:from>
    <xdr:to>
      <xdr:col>116</xdr:col>
      <xdr:colOff>114300</xdr:colOff>
      <xdr:row>86</xdr:row>
      <xdr:rowOff>37464</xdr:rowOff>
    </xdr:to>
    <xdr:sp macro="" textlink="">
      <xdr:nvSpPr>
        <xdr:cNvPr id="823" name="楕円 822">
          <a:extLst>
            <a:ext uri="{FF2B5EF4-FFF2-40B4-BE49-F238E27FC236}">
              <a16:creationId xmlns:a16="http://schemas.microsoft.com/office/drawing/2014/main" id="{BF3EE120-B43D-44AC-AC74-0ED90F087E57}"/>
            </a:ext>
          </a:extLst>
        </xdr:cNvPr>
        <xdr:cNvSpPr/>
      </xdr:nvSpPr>
      <xdr:spPr>
        <a:xfrm>
          <a:off x="19904710" y="146786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22241</xdr:rowOff>
    </xdr:from>
    <xdr:ext cx="469744" cy="259045"/>
    <xdr:sp macro="" textlink="">
      <xdr:nvSpPr>
        <xdr:cNvPr id="824" name="【児童館】&#10;一人当たり面積該当値テキスト">
          <a:extLst>
            <a:ext uri="{FF2B5EF4-FFF2-40B4-BE49-F238E27FC236}">
              <a16:creationId xmlns:a16="http://schemas.microsoft.com/office/drawing/2014/main" id="{4E9D14E2-67CE-4143-B8D4-77B36001F6E5}"/>
            </a:ext>
          </a:extLst>
        </xdr:cNvPr>
        <xdr:cNvSpPr txBox="1"/>
      </xdr:nvSpPr>
      <xdr:spPr>
        <a:xfrm>
          <a:off x="19985990" y="1459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109220</xdr:rowOff>
    </xdr:from>
    <xdr:to>
      <xdr:col>112</xdr:col>
      <xdr:colOff>38100</xdr:colOff>
      <xdr:row>86</xdr:row>
      <xdr:rowOff>39370</xdr:rowOff>
    </xdr:to>
    <xdr:sp macro="" textlink="">
      <xdr:nvSpPr>
        <xdr:cNvPr id="825" name="楕円 824">
          <a:extLst>
            <a:ext uri="{FF2B5EF4-FFF2-40B4-BE49-F238E27FC236}">
              <a16:creationId xmlns:a16="http://schemas.microsoft.com/office/drawing/2014/main" id="{E2CD6C14-B0D6-4D12-84BF-DA201411E7AB}"/>
            </a:ext>
          </a:extLst>
        </xdr:cNvPr>
        <xdr:cNvSpPr/>
      </xdr:nvSpPr>
      <xdr:spPr>
        <a:xfrm>
          <a:off x="19161760" y="146805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158114</xdr:rowOff>
    </xdr:from>
    <xdr:to>
      <xdr:col>116</xdr:col>
      <xdr:colOff>63500</xdr:colOff>
      <xdr:row>85</xdr:row>
      <xdr:rowOff>160020</xdr:rowOff>
    </xdr:to>
    <xdr:cxnSp macro="">
      <xdr:nvCxnSpPr>
        <xdr:cNvPr id="826" name="直線コネクタ 825">
          <a:extLst>
            <a:ext uri="{FF2B5EF4-FFF2-40B4-BE49-F238E27FC236}">
              <a16:creationId xmlns:a16="http://schemas.microsoft.com/office/drawing/2014/main" id="{3B577989-BCC1-411F-AF0D-480A65406951}"/>
            </a:ext>
          </a:extLst>
        </xdr:cNvPr>
        <xdr:cNvCxnSpPr/>
      </xdr:nvCxnSpPr>
      <xdr:spPr>
        <a:xfrm flipV="1">
          <a:off x="19204940" y="14733269"/>
          <a:ext cx="7429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111125</xdr:rowOff>
    </xdr:from>
    <xdr:to>
      <xdr:col>107</xdr:col>
      <xdr:colOff>101600</xdr:colOff>
      <xdr:row>86</xdr:row>
      <xdr:rowOff>41275</xdr:rowOff>
    </xdr:to>
    <xdr:sp macro="" textlink="">
      <xdr:nvSpPr>
        <xdr:cNvPr id="827" name="楕円 826">
          <a:extLst>
            <a:ext uri="{FF2B5EF4-FFF2-40B4-BE49-F238E27FC236}">
              <a16:creationId xmlns:a16="http://schemas.microsoft.com/office/drawing/2014/main" id="{6D2DFA1A-91E9-4509-B59E-09FC47B3983E}"/>
            </a:ext>
          </a:extLst>
        </xdr:cNvPr>
        <xdr:cNvSpPr/>
      </xdr:nvSpPr>
      <xdr:spPr>
        <a:xfrm>
          <a:off x="18345150" y="146843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160020</xdr:rowOff>
    </xdr:from>
    <xdr:to>
      <xdr:col>111</xdr:col>
      <xdr:colOff>177800</xdr:colOff>
      <xdr:row>85</xdr:row>
      <xdr:rowOff>161925</xdr:rowOff>
    </xdr:to>
    <xdr:cxnSp macro="">
      <xdr:nvCxnSpPr>
        <xdr:cNvPr id="828" name="直線コネクタ 827">
          <a:extLst>
            <a:ext uri="{FF2B5EF4-FFF2-40B4-BE49-F238E27FC236}">
              <a16:creationId xmlns:a16="http://schemas.microsoft.com/office/drawing/2014/main" id="{1C9E1EFB-BEB9-4448-8741-FE641CAA1598}"/>
            </a:ext>
          </a:extLst>
        </xdr:cNvPr>
        <xdr:cNvCxnSpPr/>
      </xdr:nvCxnSpPr>
      <xdr:spPr>
        <a:xfrm flipV="1">
          <a:off x="18399760" y="14735175"/>
          <a:ext cx="80518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829" name="楕円 828">
          <a:extLst>
            <a:ext uri="{FF2B5EF4-FFF2-40B4-BE49-F238E27FC236}">
              <a16:creationId xmlns:a16="http://schemas.microsoft.com/office/drawing/2014/main" id="{D7BEE661-D680-4B7C-9862-0395C746F530}"/>
            </a:ext>
          </a:extLst>
        </xdr:cNvPr>
        <xdr:cNvSpPr/>
      </xdr:nvSpPr>
      <xdr:spPr>
        <a:xfrm>
          <a:off x="17547590" y="146862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161925</xdr:rowOff>
    </xdr:from>
    <xdr:to>
      <xdr:col>107</xdr:col>
      <xdr:colOff>50800</xdr:colOff>
      <xdr:row>85</xdr:row>
      <xdr:rowOff>163830</xdr:rowOff>
    </xdr:to>
    <xdr:cxnSp macro="">
      <xdr:nvCxnSpPr>
        <xdr:cNvPr id="830" name="直線コネクタ 829">
          <a:extLst>
            <a:ext uri="{FF2B5EF4-FFF2-40B4-BE49-F238E27FC236}">
              <a16:creationId xmlns:a16="http://schemas.microsoft.com/office/drawing/2014/main" id="{26FB6734-3976-4358-9810-70EEDAA11DB7}"/>
            </a:ext>
          </a:extLst>
        </xdr:cNvPr>
        <xdr:cNvCxnSpPr/>
      </xdr:nvCxnSpPr>
      <xdr:spPr>
        <a:xfrm flipV="1">
          <a:off x="17602200" y="1473708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114936</xdr:rowOff>
    </xdr:from>
    <xdr:to>
      <xdr:col>98</xdr:col>
      <xdr:colOff>38100</xdr:colOff>
      <xdr:row>86</xdr:row>
      <xdr:rowOff>45086</xdr:rowOff>
    </xdr:to>
    <xdr:sp macro="" textlink="">
      <xdr:nvSpPr>
        <xdr:cNvPr id="831" name="楕円 830">
          <a:extLst>
            <a:ext uri="{FF2B5EF4-FFF2-40B4-BE49-F238E27FC236}">
              <a16:creationId xmlns:a16="http://schemas.microsoft.com/office/drawing/2014/main" id="{0434C767-48BC-4676-9C77-9912970131E5}"/>
            </a:ext>
          </a:extLst>
        </xdr:cNvPr>
        <xdr:cNvSpPr/>
      </xdr:nvSpPr>
      <xdr:spPr>
        <a:xfrm>
          <a:off x="16761460" y="1468818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165736</xdr:rowOff>
    </xdr:to>
    <xdr:cxnSp macro="">
      <xdr:nvCxnSpPr>
        <xdr:cNvPr id="832" name="直線コネクタ 831">
          <a:extLst>
            <a:ext uri="{FF2B5EF4-FFF2-40B4-BE49-F238E27FC236}">
              <a16:creationId xmlns:a16="http://schemas.microsoft.com/office/drawing/2014/main" id="{4D82A6A1-DDE4-4262-AF28-26AC5BFE0534}"/>
            </a:ext>
          </a:extLst>
        </xdr:cNvPr>
        <xdr:cNvCxnSpPr/>
      </xdr:nvCxnSpPr>
      <xdr:spPr>
        <a:xfrm flipV="1">
          <a:off x="16804640" y="14740890"/>
          <a:ext cx="79756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833" name="n_1aveValue【児童館】&#10;一人当たり面積">
          <a:extLst>
            <a:ext uri="{FF2B5EF4-FFF2-40B4-BE49-F238E27FC236}">
              <a16:creationId xmlns:a16="http://schemas.microsoft.com/office/drawing/2014/main" id="{0021A382-12E7-410D-8148-998B60D76939}"/>
            </a:ext>
          </a:extLst>
        </xdr:cNvPr>
        <xdr:cNvSpPr txBox="1"/>
      </xdr:nvSpPr>
      <xdr:spPr>
        <a:xfrm>
          <a:off x="18982132" y="143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118763</xdr:rowOff>
    </xdr:from>
    <xdr:ext cx="469744" cy="259045"/>
    <xdr:sp macro="" textlink="">
      <xdr:nvSpPr>
        <xdr:cNvPr id="834" name="n_2aveValue【児童館】&#10;一人当たり面積">
          <a:extLst>
            <a:ext uri="{FF2B5EF4-FFF2-40B4-BE49-F238E27FC236}">
              <a16:creationId xmlns:a16="http://schemas.microsoft.com/office/drawing/2014/main" id="{F03A3611-F2ED-49F7-A544-CEBDDE1739B6}"/>
            </a:ext>
          </a:extLst>
        </xdr:cNvPr>
        <xdr:cNvSpPr txBox="1"/>
      </xdr:nvSpPr>
      <xdr:spPr>
        <a:xfrm>
          <a:off x="18182032" y="1435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8272</xdr:rowOff>
    </xdr:from>
    <xdr:ext cx="469744" cy="259045"/>
    <xdr:sp macro="" textlink="">
      <xdr:nvSpPr>
        <xdr:cNvPr id="835" name="n_3aveValue【児童館】&#10;一人当たり面積">
          <a:extLst>
            <a:ext uri="{FF2B5EF4-FFF2-40B4-BE49-F238E27FC236}">
              <a16:creationId xmlns:a16="http://schemas.microsoft.com/office/drawing/2014/main" id="{B5AF0B59-2D9E-4253-805D-337FE4633C8C}"/>
            </a:ext>
          </a:extLst>
        </xdr:cNvPr>
        <xdr:cNvSpPr txBox="1"/>
      </xdr:nvSpPr>
      <xdr:spPr>
        <a:xfrm>
          <a:off x="17384472"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19702</xdr:rowOff>
    </xdr:from>
    <xdr:ext cx="469744" cy="259045"/>
    <xdr:sp macro="" textlink="">
      <xdr:nvSpPr>
        <xdr:cNvPr id="836" name="n_4aveValue【児童館】&#10;一人当たり面積">
          <a:extLst>
            <a:ext uri="{FF2B5EF4-FFF2-40B4-BE49-F238E27FC236}">
              <a16:creationId xmlns:a16="http://schemas.microsoft.com/office/drawing/2014/main" id="{5A40B42A-7013-471F-9F0A-6B748834F8D2}"/>
            </a:ext>
          </a:extLst>
        </xdr:cNvPr>
        <xdr:cNvSpPr txBox="1"/>
      </xdr:nvSpPr>
      <xdr:spPr>
        <a:xfrm>
          <a:off x="16588817" y="1441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30497</xdr:rowOff>
    </xdr:from>
    <xdr:ext cx="469744" cy="259045"/>
    <xdr:sp macro="" textlink="">
      <xdr:nvSpPr>
        <xdr:cNvPr id="837" name="n_1mainValue【児童館】&#10;一人当たり面積">
          <a:extLst>
            <a:ext uri="{FF2B5EF4-FFF2-40B4-BE49-F238E27FC236}">
              <a16:creationId xmlns:a16="http://schemas.microsoft.com/office/drawing/2014/main" id="{90EB96C4-009D-4062-A1B6-4746702697D7}"/>
            </a:ext>
          </a:extLst>
        </xdr:cNvPr>
        <xdr:cNvSpPr txBox="1"/>
      </xdr:nvSpPr>
      <xdr:spPr>
        <a:xfrm>
          <a:off x="18982132" y="1477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32402</xdr:rowOff>
    </xdr:from>
    <xdr:ext cx="469744" cy="259045"/>
    <xdr:sp macro="" textlink="">
      <xdr:nvSpPr>
        <xdr:cNvPr id="838" name="n_2mainValue【児童館】&#10;一人当たり面積">
          <a:extLst>
            <a:ext uri="{FF2B5EF4-FFF2-40B4-BE49-F238E27FC236}">
              <a16:creationId xmlns:a16="http://schemas.microsoft.com/office/drawing/2014/main" id="{C1F7B190-113F-4E51-977E-3C0067EFC983}"/>
            </a:ext>
          </a:extLst>
        </xdr:cNvPr>
        <xdr:cNvSpPr txBox="1"/>
      </xdr:nvSpPr>
      <xdr:spPr>
        <a:xfrm>
          <a:off x="18182032"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839" name="n_3mainValue【児童館】&#10;一人当たり面積">
          <a:extLst>
            <a:ext uri="{FF2B5EF4-FFF2-40B4-BE49-F238E27FC236}">
              <a16:creationId xmlns:a16="http://schemas.microsoft.com/office/drawing/2014/main" id="{C5E1DED1-2897-44AF-A46C-98891EEC94A5}"/>
            </a:ext>
          </a:extLst>
        </xdr:cNvPr>
        <xdr:cNvSpPr txBox="1"/>
      </xdr:nvSpPr>
      <xdr:spPr>
        <a:xfrm>
          <a:off x="17384472"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36213</xdr:rowOff>
    </xdr:from>
    <xdr:ext cx="469744" cy="259045"/>
    <xdr:sp macro="" textlink="">
      <xdr:nvSpPr>
        <xdr:cNvPr id="840" name="n_4mainValue【児童館】&#10;一人当たり面積">
          <a:extLst>
            <a:ext uri="{FF2B5EF4-FFF2-40B4-BE49-F238E27FC236}">
              <a16:creationId xmlns:a16="http://schemas.microsoft.com/office/drawing/2014/main" id="{12C2397F-DE29-42B4-99B7-E3F453D1C3C6}"/>
            </a:ext>
          </a:extLst>
        </xdr:cNvPr>
        <xdr:cNvSpPr txBox="1"/>
      </xdr:nvSpPr>
      <xdr:spPr>
        <a:xfrm>
          <a:off x="1658881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1BC6EF4-965C-47F4-9AC8-1E2E503C283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66B47EA2-62D4-489D-8940-D51399515D4A}"/>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85AF9DA9-148A-4BFE-90E8-1B64FCDD8550}"/>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5E469E1-54BF-4744-9447-04FEEA8EC21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8CCD627-2F1C-4569-BFEA-6B0C6D1D6B54}"/>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2187B836-6DBB-4C83-AD1A-914CC306AA13}"/>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CA774204-B459-4083-9D32-B983C2D16DE0}"/>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41806955-78CE-40C3-B8C2-756EF66202D2}"/>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C752A973-2D4B-418D-9196-0433DD4C5127}"/>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93A5E770-2ED0-43DC-9758-7FBC9683A63E}"/>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DA4C9EAF-3BDC-41A2-AEC4-40BC6AFD7FDC}"/>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EA3649FC-1A69-44B6-BC58-65FF80305870}"/>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42457AA5-F12F-49E9-A24C-3A3B380E954F}"/>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CB043289-0B4D-4B2A-87C2-114EAB781F1C}"/>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D5F7C1A4-2589-4ED3-84E2-2C8288EBEC8D}"/>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4621D2C5-B8D5-44C8-872B-145C7EE9B9B8}"/>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41D83C08-5B8A-4E92-A5A2-7A9EE0D941B2}"/>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34ADE1DD-DAC9-46EB-8967-0460F5A4A4A7}"/>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07240184-498A-4DFD-B394-4EB7645E02EA}"/>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03DE875D-CAA7-4103-BAC4-5064C30E7A7B}"/>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5B4C5FDC-7D83-4289-B9E1-38C29967BF64}"/>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39A8EC34-88B7-49A6-922B-9721705B77C1}"/>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50B0A9B2-1BF6-41E4-8541-842078E4D8DA}"/>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公民館】&#10;有形固定資産減価償却率グラフ枠">
          <a:extLst>
            <a:ext uri="{FF2B5EF4-FFF2-40B4-BE49-F238E27FC236}">
              <a16:creationId xmlns:a16="http://schemas.microsoft.com/office/drawing/2014/main" id="{C87FB024-E233-4D1C-826E-1CEAF9FCDD2A}"/>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865" name="直線コネクタ 864">
          <a:extLst>
            <a:ext uri="{FF2B5EF4-FFF2-40B4-BE49-F238E27FC236}">
              <a16:creationId xmlns:a16="http://schemas.microsoft.com/office/drawing/2014/main" id="{EC2F3211-76C7-4B13-97EA-0DF92A0F1EB2}"/>
            </a:ext>
          </a:extLst>
        </xdr:cNvPr>
        <xdr:cNvCxnSpPr/>
      </xdr:nvCxnSpPr>
      <xdr:spPr>
        <a:xfrm flipV="1">
          <a:off x="14703424" y="17068799"/>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6" name="【公民館】&#10;有形固定資産減価償却率最小値テキスト">
          <a:extLst>
            <a:ext uri="{FF2B5EF4-FFF2-40B4-BE49-F238E27FC236}">
              <a16:creationId xmlns:a16="http://schemas.microsoft.com/office/drawing/2014/main" id="{D0935905-1769-422A-B122-028F20B6C0DD}"/>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7" name="直線コネクタ 866">
          <a:extLst>
            <a:ext uri="{FF2B5EF4-FFF2-40B4-BE49-F238E27FC236}">
              <a16:creationId xmlns:a16="http://schemas.microsoft.com/office/drawing/2014/main" id="{EAC63EB3-078E-4227-9549-A7BF64FA90E8}"/>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868" name="【公民館】&#10;有形固定資産減価償却率最大値テキスト">
          <a:extLst>
            <a:ext uri="{FF2B5EF4-FFF2-40B4-BE49-F238E27FC236}">
              <a16:creationId xmlns:a16="http://schemas.microsoft.com/office/drawing/2014/main" id="{43C2A8D3-4D1D-4203-8C1A-1ED8C43474C8}"/>
            </a:ext>
          </a:extLst>
        </xdr:cNvPr>
        <xdr:cNvSpPr txBox="1"/>
      </xdr:nvSpPr>
      <xdr:spPr>
        <a:xfrm>
          <a:off x="1474216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869" name="直線コネクタ 868">
          <a:extLst>
            <a:ext uri="{FF2B5EF4-FFF2-40B4-BE49-F238E27FC236}">
              <a16:creationId xmlns:a16="http://schemas.microsoft.com/office/drawing/2014/main" id="{11B44D90-7E5F-42D9-9BCA-20245FFE275A}"/>
            </a:ext>
          </a:extLst>
        </xdr:cNvPr>
        <xdr:cNvCxnSpPr/>
      </xdr:nvCxnSpPr>
      <xdr:spPr>
        <a:xfrm>
          <a:off x="14611350" y="17068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870" name="【公民館】&#10;有形固定資産減価償却率平均値テキスト">
          <a:extLst>
            <a:ext uri="{FF2B5EF4-FFF2-40B4-BE49-F238E27FC236}">
              <a16:creationId xmlns:a16="http://schemas.microsoft.com/office/drawing/2014/main" id="{579412DA-CF38-4BCA-ADF9-D3FB57EDE79E}"/>
            </a:ext>
          </a:extLst>
        </xdr:cNvPr>
        <xdr:cNvSpPr txBox="1"/>
      </xdr:nvSpPr>
      <xdr:spPr>
        <a:xfrm>
          <a:off x="14742160" y="1779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871" name="フローチャート: 判断 870">
          <a:extLst>
            <a:ext uri="{FF2B5EF4-FFF2-40B4-BE49-F238E27FC236}">
              <a16:creationId xmlns:a16="http://schemas.microsoft.com/office/drawing/2014/main" id="{07D695F5-D145-4951-8DD9-9AF94393EAE9}"/>
            </a:ext>
          </a:extLst>
        </xdr:cNvPr>
        <xdr:cNvSpPr/>
      </xdr:nvSpPr>
      <xdr:spPr>
        <a:xfrm>
          <a:off x="14649450" y="179438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872" name="フローチャート: 判断 871">
          <a:extLst>
            <a:ext uri="{FF2B5EF4-FFF2-40B4-BE49-F238E27FC236}">
              <a16:creationId xmlns:a16="http://schemas.microsoft.com/office/drawing/2014/main" id="{69C02664-717E-47D6-B33F-11EA1B3A7411}"/>
            </a:ext>
          </a:extLst>
        </xdr:cNvPr>
        <xdr:cNvSpPr/>
      </xdr:nvSpPr>
      <xdr:spPr>
        <a:xfrm>
          <a:off x="13887450" y="1788858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873" name="フローチャート: 判断 872">
          <a:extLst>
            <a:ext uri="{FF2B5EF4-FFF2-40B4-BE49-F238E27FC236}">
              <a16:creationId xmlns:a16="http://schemas.microsoft.com/office/drawing/2014/main" id="{0757D5C9-29D8-4D91-B1D6-FBA6465FF313}"/>
            </a:ext>
          </a:extLst>
        </xdr:cNvPr>
        <xdr:cNvSpPr/>
      </xdr:nvSpPr>
      <xdr:spPr>
        <a:xfrm>
          <a:off x="13089890" y="1789049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874" name="フローチャート: 判断 873">
          <a:extLst>
            <a:ext uri="{FF2B5EF4-FFF2-40B4-BE49-F238E27FC236}">
              <a16:creationId xmlns:a16="http://schemas.microsoft.com/office/drawing/2014/main" id="{4D874E5C-24AB-4889-B062-E8B4D7D028F8}"/>
            </a:ext>
          </a:extLst>
        </xdr:cNvPr>
        <xdr:cNvSpPr/>
      </xdr:nvSpPr>
      <xdr:spPr>
        <a:xfrm>
          <a:off x="12303760" y="1790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875" name="フローチャート: 判断 874">
          <a:extLst>
            <a:ext uri="{FF2B5EF4-FFF2-40B4-BE49-F238E27FC236}">
              <a16:creationId xmlns:a16="http://schemas.microsoft.com/office/drawing/2014/main" id="{0C23FF3E-325C-4AA1-9657-C3FF4EC0D93D}"/>
            </a:ext>
          </a:extLst>
        </xdr:cNvPr>
        <xdr:cNvSpPr/>
      </xdr:nvSpPr>
      <xdr:spPr>
        <a:xfrm>
          <a:off x="11487150" y="1796097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9EE2CE5-66AD-43B4-B93A-9CFB6526F1EA}"/>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FBE1CB57-E580-48EE-B257-E6474B0B81C7}"/>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5E651CE8-2BAB-4260-B3EE-AB62DF1F840A}"/>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48766916-96AE-46B9-B018-AD053DCFD0CB}"/>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ED25209E-EF35-477E-9BA4-B813FC0553B2}"/>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40639</xdr:rowOff>
    </xdr:from>
    <xdr:to>
      <xdr:col>85</xdr:col>
      <xdr:colOff>177800</xdr:colOff>
      <xdr:row>107</xdr:row>
      <xdr:rowOff>142239</xdr:rowOff>
    </xdr:to>
    <xdr:sp macro="" textlink="">
      <xdr:nvSpPr>
        <xdr:cNvPr id="881" name="楕円 880">
          <a:extLst>
            <a:ext uri="{FF2B5EF4-FFF2-40B4-BE49-F238E27FC236}">
              <a16:creationId xmlns:a16="http://schemas.microsoft.com/office/drawing/2014/main" id="{69A1C798-E051-4E30-B91A-423E40F00FC8}"/>
            </a:ext>
          </a:extLst>
        </xdr:cNvPr>
        <xdr:cNvSpPr/>
      </xdr:nvSpPr>
      <xdr:spPr>
        <a:xfrm>
          <a:off x="14649450" y="1838578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19066</xdr:rowOff>
    </xdr:from>
    <xdr:ext cx="405111" cy="259045"/>
    <xdr:sp macro="" textlink="">
      <xdr:nvSpPr>
        <xdr:cNvPr id="882" name="【公民館】&#10;有形固定資産減価償却率該当値テキスト">
          <a:extLst>
            <a:ext uri="{FF2B5EF4-FFF2-40B4-BE49-F238E27FC236}">
              <a16:creationId xmlns:a16="http://schemas.microsoft.com/office/drawing/2014/main" id="{D2970FDB-BA84-4EB2-9BCC-8538BE24E17D}"/>
            </a:ext>
          </a:extLst>
        </xdr:cNvPr>
        <xdr:cNvSpPr txBox="1"/>
      </xdr:nvSpPr>
      <xdr:spPr>
        <a:xfrm>
          <a:off x="14742160" y="1836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27305</xdr:rowOff>
    </xdr:from>
    <xdr:to>
      <xdr:col>81</xdr:col>
      <xdr:colOff>101600</xdr:colOff>
      <xdr:row>107</xdr:row>
      <xdr:rowOff>128905</xdr:rowOff>
    </xdr:to>
    <xdr:sp macro="" textlink="">
      <xdr:nvSpPr>
        <xdr:cNvPr id="883" name="楕円 882">
          <a:extLst>
            <a:ext uri="{FF2B5EF4-FFF2-40B4-BE49-F238E27FC236}">
              <a16:creationId xmlns:a16="http://schemas.microsoft.com/office/drawing/2014/main" id="{1EDE7B19-ABF7-4B17-AE2B-1BB8AC8B58B8}"/>
            </a:ext>
          </a:extLst>
        </xdr:cNvPr>
        <xdr:cNvSpPr/>
      </xdr:nvSpPr>
      <xdr:spPr>
        <a:xfrm>
          <a:off x="13887450" y="1837055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78105</xdr:rowOff>
    </xdr:from>
    <xdr:to>
      <xdr:col>85</xdr:col>
      <xdr:colOff>127000</xdr:colOff>
      <xdr:row>107</xdr:row>
      <xdr:rowOff>91439</xdr:rowOff>
    </xdr:to>
    <xdr:cxnSp macro="">
      <xdr:nvCxnSpPr>
        <xdr:cNvPr id="884" name="直線コネクタ 883">
          <a:extLst>
            <a:ext uri="{FF2B5EF4-FFF2-40B4-BE49-F238E27FC236}">
              <a16:creationId xmlns:a16="http://schemas.microsoft.com/office/drawing/2014/main" id="{8769AA46-7DA8-4075-B86E-8347F22F01EB}"/>
            </a:ext>
          </a:extLst>
        </xdr:cNvPr>
        <xdr:cNvCxnSpPr/>
      </xdr:nvCxnSpPr>
      <xdr:spPr>
        <a:xfrm>
          <a:off x="13942060" y="18423255"/>
          <a:ext cx="762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111125</xdr:rowOff>
    </xdr:from>
    <xdr:to>
      <xdr:col>76</xdr:col>
      <xdr:colOff>165100</xdr:colOff>
      <xdr:row>108</xdr:row>
      <xdr:rowOff>41275</xdr:rowOff>
    </xdr:to>
    <xdr:sp macro="" textlink="">
      <xdr:nvSpPr>
        <xdr:cNvPr id="885" name="楕円 884">
          <a:extLst>
            <a:ext uri="{FF2B5EF4-FFF2-40B4-BE49-F238E27FC236}">
              <a16:creationId xmlns:a16="http://schemas.microsoft.com/office/drawing/2014/main" id="{58FD8F72-912A-4B99-BC3C-8435240E5884}"/>
            </a:ext>
          </a:extLst>
        </xdr:cNvPr>
        <xdr:cNvSpPr/>
      </xdr:nvSpPr>
      <xdr:spPr>
        <a:xfrm>
          <a:off x="13089890" y="184562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78105</xdr:rowOff>
    </xdr:from>
    <xdr:to>
      <xdr:col>81</xdr:col>
      <xdr:colOff>50800</xdr:colOff>
      <xdr:row>107</xdr:row>
      <xdr:rowOff>161925</xdr:rowOff>
    </xdr:to>
    <xdr:cxnSp macro="">
      <xdr:nvCxnSpPr>
        <xdr:cNvPr id="886" name="直線コネクタ 885">
          <a:extLst>
            <a:ext uri="{FF2B5EF4-FFF2-40B4-BE49-F238E27FC236}">
              <a16:creationId xmlns:a16="http://schemas.microsoft.com/office/drawing/2014/main" id="{69A93C70-54EC-44AF-BACD-7B1483F12C1B}"/>
            </a:ext>
          </a:extLst>
        </xdr:cNvPr>
        <xdr:cNvCxnSpPr/>
      </xdr:nvCxnSpPr>
      <xdr:spPr>
        <a:xfrm flipV="1">
          <a:off x="13144500" y="18423255"/>
          <a:ext cx="79756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105411</xdr:rowOff>
    </xdr:from>
    <xdr:to>
      <xdr:col>72</xdr:col>
      <xdr:colOff>38100</xdr:colOff>
      <xdr:row>108</xdr:row>
      <xdr:rowOff>35561</xdr:rowOff>
    </xdr:to>
    <xdr:sp macro="" textlink="">
      <xdr:nvSpPr>
        <xdr:cNvPr id="887" name="楕円 886">
          <a:extLst>
            <a:ext uri="{FF2B5EF4-FFF2-40B4-BE49-F238E27FC236}">
              <a16:creationId xmlns:a16="http://schemas.microsoft.com/office/drawing/2014/main" id="{D441F21A-3102-44E7-B07F-B9D1E8F42716}"/>
            </a:ext>
          </a:extLst>
        </xdr:cNvPr>
        <xdr:cNvSpPr/>
      </xdr:nvSpPr>
      <xdr:spPr>
        <a:xfrm>
          <a:off x="12303760" y="1844865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156211</xdr:rowOff>
    </xdr:from>
    <xdr:to>
      <xdr:col>76</xdr:col>
      <xdr:colOff>114300</xdr:colOff>
      <xdr:row>107</xdr:row>
      <xdr:rowOff>161925</xdr:rowOff>
    </xdr:to>
    <xdr:cxnSp macro="">
      <xdr:nvCxnSpPr>
        <xdr:cNvPr id="888" name="直線コネクタ 887">
          <a:extLst>
            <a:ext uri="{FF2B5EF4-FFF2-40B4-BE49-F238E27FC236}">
              <a16:creationId xmlns:a16="http://schemas.microsoft.com/office/drawing/2014/main" id="{8E6CA589-CEC5-44AF-AC58-A23405101C2B}"/>
            </a:ext>
          </a:extLst>
        </xdr:cNvPr>
        <xdr:cNvCxnSpPr/>
      </xdr:nvCxnSpPr>
      <xdr:spPr>
        <a:xfrm>
          <a:off x="12346940" y="18503266"/>
          <a:ext cx="79756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21589</xdr:rowOff>
    </xdr:from>
    <xdr:to>
      <xdr:col>67</xdr:col>
      <xdr:colOff>101600</xdr:colOff>
      <xdr:row>104</xdr:row>
      <xdr:rowOff>123189</xdr:rowOff>
    </xdr:to>
    <xdr:sp macro="" textlink="">
      <xdr:nvSpPr>
        <xdr:cNvPr id="889" name="楕円 888">
          <a:extLst>
            <a:ext uri="{FF2B5EF4-FFF2-40B4-BE49-F238E27FC236}">
              <a16:creationId xmlns:a16="http://schemas.microsoft.com/office/drawing/2014/main" id="{2BEF0A00-9439-4127-9598-96BCA238B948}"/>
            </a:ext>
          </a:extLst>
        </xdr:cNvPr>
        <xdr:cNvSpPr/>
      </xdr:nvSpPr>
      <xdr:spPr>
        <a:xfrm>
          <a:off x="11487150" y="1784857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72389</xdr:rowOff>
    </xdr:from>
    <xdr:to>
      <xdr:col>71</xdr:col>
      <xdr:colOff>177800</xdr:colOff>
      <xdr:row>107</xdr:row>
      <xdr:rowOff>156211</xdr:rowOff>
    </xdr:to>
    <xdr:cxnSp macro="">
      <xdr:nvCxnSpPr>
        <xdr:cNvPr id="890" name="直線コネクタ 889">
          <a:extLst>
            <a:ext uri="{FF2B5EF4-FFF2-40B4-BE49-F238E27FC236}">
              <a16:creationId xmlns:a16="http://schemas.microsoft.com/office/drawing/2014/main" id="{97376804-CFAF-4961-BEFE-668FA569D4B1}"/>
            </a:ext>
          </a:extLst>
        </xdr:cNvPr>
        <xdr:cNvCxnSpPr/>
      </xdr:nvCxnSpPr>
      <xdr:spPr>
        <a:xfrm>
          <a:off x="11541760" y="17901284"/>
          <a:ext cx="805180" cy="60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891" name="n_1aveValue【公民館】&#10;有形固定資産減価償却率">
          <a:extLst>
            <a:ext uri="{FF2B5EF4-FFF2-40B4-BE49-F238E27FC236}">
              <a16:creationId xmlns:a16="http://schemas.microsoft.com/office/drawing/2014/main" id="{095AD0C1-8FB4-4024-A115-141E258DDE6D}"/>
            </a:ext>
          </a:extLst>
        </xdr:cNvPr>
        <xdr:cNvSpPr txBox="1"/>
      </xdr:nvSpPr>
      <xdr:spPr>
        <a:xfrm>
          <a:off x="1373823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892" name="n_2aveValue【公民館】&#10;有形固定資産減価償却率">
          <a:extLst>
            <a:ext uri="{FF2B5EF4-FFF2-40B4-BE49-F238E27FC236}">
              <a16:creationId xmlns:a16="http://schemas.microsoft.com/office/drawing/2014/main" id="{E762F9BB-7EC5-44A4-857F-A390AAA70B2D}"/>
            </a:ext>
          </a:extLst>
        </xdr:cNvPr>
        <xdr:cNvSpPr txBox="1"/>
      </xdr:nvSpPr>
      <xdr:spPr>
        <a:xfrm>
          <a:off x="1295718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893" name="n_3aveValue【公民館】&#10;有形固定資産減価償却率">
          <a:extLst>
            <a:ext uri="{FF2B5EF4-FFF2-40B4-BE49-F238E27FC236}">
              <a16:creationId xmlns:a16="http://schemas.microsoft.com/office/drawing/2014/main" id="{378F2A78-9A89-4F19-A167-85FD7ACB2620}"/>
            </a:ext>
          </a:extLst>
        </xdr:cNvPr>
        <xdr:cNvSpPr txBox="1"/>
      </xdr:nvSpPr>
      <xdr:spPr>
        <a:xfrm>
          <a:off x="12171054" y="1767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47641</xdr:rowOff>
    </xdr:from>
    <xdr:ext cx="405111" cy="259045"/>
    <xdr:sp macro="" textlink="">
      <xdr:nvSpPr>
        <xdr:cNvPr id="894" name="n_4aveValue【公民館】&#10;有形固定資産減価償却率">
          <a:extLst>
            <a:ext uri="{FF2B5EF4-FFF2-40B4-BE49-F238E27FC236}">
              <a16:creationId xmlns:a16="http://schemas.microsoft.com/office/drawing/2014/main" id="{AA53E6BC-8D2B-4F20-95BE-6C10E55114E3}"/>
            </a:ext>
          </a:extLst>
        </xdr:cNvPr>
        <xdr:cNvSpPr txBox="1"/>
      </xdr:nvSpPr>
      <xdr:spPr>
        <a:xfrm>
          <a:off x="11354444" y="1805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120032</xdr:rowOff>
    </xdr:from>
    <xdr:ext cx="405111" cy="259045"/>
    <xdr:sp macro="" textlink="">
      <xdr:nvSpPr>
        <xdr:cNvPr id="895" name="n_1mainValue【公民館】&#10;有形固定資産減価償却率">
          <a:extLst>
            <a:ext uri="{FF2B5EF4-FFF2-40B4-BE49-F238E27FC236}">
              <a16:creationId xmlns:a16="http://schemas.microsoft.com/office/drawing/2014/main" id="{3E144BEA-351A-423E-A42D-92D8DE5795BF}"/>
            </a:ext>
          </a:extLst>
        </xdr:cNvPr>
        <xdr:cNvSpPr txBox="1"/>
      </xdr:nvSpPr>
      <xdr:spPr>
        <a:xfrm>
          <a:off x="13738234" y="184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32402</xdr:rowOff>
    </xdr:from>
    <xdr:ext cx="405111" cy="259045"/>
    <xdr:sp macro="" textlink="">
      <xdr:nvSpPr>
        <xdr:cNvPr id="896" name="n_2mainValue【公民館】&#10;有形固定資産減価償却率">
          <a:extLst>
            <a:ext uri="{FF2B5EF4-FFF2-40B4-BE49-F238E27FC236}">
              <a16:creationId xmlns:a16="http://schemas.microsoft.com/office/drawing/2014/main" id="{8E874FE9-6AAC-4028-9A08-B7C469388EE2}"/>
            </a:ext>
          </a:extLst>
        </xdr:cNvPr>
        <xdr:cNvSpPr txBox="1"/>
      </xdr:nvSpPr>
      <xdr:spPr>
        <a:xfrm>
          <a:off x="12957184" y="185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26688</xdr:rowOff>
    </xdr:from>
    <xdr:ext cx="405111" cy="259045"/>
    <xdr:sp macro="" textlink="">
      <xdr:nvSpPr>
        <xdr:cNvPr id="897" name="n_3mainValue【公民館】&#10;有形固定資産減価償却率">
          <a:extLst>
            <a:ext uri="{FF2B5EF4-FFF2-40B4-BE49-F238E27FC236}">
              <a16:creationId xmlns:a16="http://schemas.microsoft.com/office/drawing/2014/main" id="{CE09689B-50B3-4C85-97C5-74977390E4EA}"/>
            </a:ext>
          </a:extLst>
        </xdr:cNvPr>
        <xdr:cNvSpPr txBox="1"/>
      </xdr:nvSpPr>
      <xdr:spPr>
        <a:xfrm>
          <a:off x="12171054" y="1854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898" name="n_4mainValue【公民館】&#10;有形固定資産減価償却率">
          <a:extLst>
            <a:ext uri="{FF2B5EF4-FFF2-40B4-BE49-F238E27FC236}">
              <a16:creationId xmlns:a16="http://schemas.microsoft.com/office/drawing/2014/main" id="{9793CAE8-59A6-4AD5-8235-EBBB43C6232C}"/>
            </a:ext>
          </a:extLst>
        </xdr:cNvPr>
        <xdr:cNvSpPr txBox="1"/>
      </xdr:nvSpPr>
      <xdr:spPr>
        <a:xfrm>
          <a:off x="11354444" y="1762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D8E7A002-DDA0-43FB-94F6-A1E86012A365}"/>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D192731D-BF5E-4B19-BAD1-DC045D6378A2}"/>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4C9800A2-F795-4DFA-B154-C36E8DF3D674}"/>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3F2F268A-4EDB-495F-B76A-37FD386724D1}"/>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AB57898-B69B-4CDD-88BC-2BA15A6B8480}"/>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FE48910B-4E90-4D6A-8027-834C87CA470B}"/>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A402F58-B5BE-4884-9DFC-000E7B36220B}"/>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32E3DC6F-AD11-4626-AD08-8AF6AC0B5076}"/>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6E84504D-B0B9-4CB4-86D1-41E1884D8116}"/>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F7A77B88-4CB3-449B-B302-F58B75D19A4A}"/>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a:extLst>
            <a:ext uri="{FF2B5EF4-FFF2-40B4-BE49-F238E27FC236}">
              <a16:creationId xmlns:a16="http://schemas.microsoft.com/office/drawing/2014/main" id="{79A4C811-B638-47E5-BB77-61841CA584F5}"/>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a:extLst>
            <a:ext uri="{FF2B5EF4-FFF2-40B4-BE49-F238E27FC236}">
              <a16:creationId xmlns:a16="http://schemas.microsoft.com/office/drawing/2014/main" id="{3354E667-48D1-4FDF-A25A-83D270DEB9E3}"/>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a:extLst>
            <a:ext uri="{FF2B5EF4-FFF2-40B4-BE49-F238E27FC236}">
              <a16:creationId xmlns:a16="http://schemas.microsoft.com/office/drawing/2014/main" id="{BB7A6156-51E8-4E53-A829-5714EF914782}"/>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a:extLst>
            <a:ext uri="{FF2B5EF4-FFF2-40B4-BE49-F238E27FC236}">
              <a16:creationId xmlns:a16="http://schemas.microsoft.com/office/drawing/2014/main" id="{DC81D4BF-0B60-42B2-9959-41A411C46F06}"/>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1AD4DD3A-E400-49A3-B00E-6F211F571376}"/>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96C878DA-EA96-40C1-BB7A-23664E88CC55}"/>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a:extLst>
            <a:ext uri="{FF2B5EF4-FFF2-40B4-BE49-F238E27FC236}">
              <a16:creationId xmlns:a16="http://schemas.microsoft.com/office/drawing/2014/main" id="{159821B0-4246-4C3C-9DA5-77A3A4998B1D}"/>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a:extLst>
            <a:ext uri="{FF2B5EF4-FFF2-40B4-BE49-F238E27FC236}">
              <a16:creationId xmlns:a16="http://schemas.microsoft.com/office/drawing/2014/main" id="{8CE8D4B7-4F65-4A9A-9DF8-89CE3B1F04E5}"/>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a:extLst>
            <a:ext uri="{FF2B5EF4-FFF2-40B4-BE49-F238E27FC236}">
              <a16:creationId xmlns:a16="http://schemas.microsoft.com/office/drawing/2014/main" id="{25D0F24A-A09F-4EC8-904E-565DA2FC9392}"/>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a:extLst>
            <a:ext uri="{FF2B5EF4-FFF2-40B4-BE49-F238E27FC236}">
              <a16:creationId xmlns:a16="http://schemas.microsoft.com/office/drawing/2014/main" id="{003AECE3-9C5F-45EB-8EE2-B8ED4300918D}"/>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E104F402-1F1C-44D8-92EF-304C316AFDB8}"/>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20" name="テキスト ボックス 919">
          <a:extLst>
            <a:ext uri="{FF2B5EF4-FFF2-40B4-BE49-F238E27FC236}">
              <a16:creationId xmlns:a16="http://schemas.microsoft.com/office/drawing/2014/main" id="{77E7DA6C-D760-4AB1-A47C-51854F9EB2E8}"/>
            </a:ext>
          </a:extLst>
        </xdr:cNvPr>
        <xdr:cNvSpPr txBox="1"/>
      </xdr:nvSpPr>
      <xdr:spPr>
        <a:xfrm>
          <a:off x="15985051" y="1662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公民館】&#10;一人当たり面積グラフ枠">
          <a:extLst>
            <a:ext uri="{FF2B5EF4-FFF2-40B4-BE49-F238E27FC236}">
              <a16:creationId xmlns:a16="http://schemas.microsoft.com/office/drawing/2014/main" id="{8E50C499-48A7-46B2-AC0A-16C8859AC7DE}"/>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922" name="直線コネクタ 921">
          <a:extLst>
            <a:ext uri="{FF2B5EF4-FFF2-40B4-BE49-F238E27FC236}">
              <a16:creationId xmlns:a16="http://schemas.microsoft.com/office/drawing/2014/main" id="{C2F42AA0-BBB6-42DC-B6EE-1B0039415816}"/>
            </a:ext>
          </a:extLst>
        </xdr:cNvPr>
        <xdr:cNvCxnSpPr/>
      </xdr:nvCxnSpPr>
      <xdr:spPr>
        <a:xfrm flipV="1">
          <a:off x="19947254" y="17408842"/>
          <a:ext cx="0" cy="1225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923" name="【公民館】&#10;一人当たり面積最小値テキスト">
          <a:extLst>
            <a:ext uri="{FF2B5EF4-FFF2-40B4-BE49-F238E27FC236}">
              <a16:creationId xmlns:a16="http://schemas.microsoft.com/office/drawing/2014/main" id="{FF378662-FA4C-472D-BFF5-3CDEEB2B786A}"/>
            </a:ext>
          </a:extLst>
        </xdr:cNvPr>
        <xdr:cNvSpPr txBox="1"/>
      </xdr:nvSpPr>
      <xdr:spPr>
        <a:xfrm>
          <a:off x="1998599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924" name="直線コネクタ 923">
          <a:extLst>
            <a:ext uri="{FF2B5EF4-FFF2-40B4-BE49-F238E27FC236}">
              <a16:creationId xmlns:a16="http://schemas.microsoft.com/office/drawing/2014/main" id="{E610801D-9DFD-484F-8D3A-7CDF6CE7AF20}"/>
            </a:ext>
          </a:extLst>
        </xdr:cNvPr>
        <xdr:cNvCxnSpPr/>
      </xdr:nvCxnSpPr>
      <xdr:spPr>
        <a:xfrm>
          <a:off x="19885660" y="18633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925" name="【公民館】&#10;一人当たり面積最大値テキスト">
          <a:extLst>
            <a:ext uri="{FF2B5EF4-FFF2-40B4-BE49-F238E27FC236}">
              <a16:creationId xmlns:a16="http://schemas.microsoft.com/office/drawing/2014/main" id="{1C99CF3F-EA7F-4698-8596-AC3CC9A873FF}"/>
            </a:ext>
          </a:extLst>
        </xdr:cNvPr>
        <xdr:cNvSpPr txBox="1"/>
      </xdr:nvSpPr>
      <xdr:spPr>
        <a:xfrm>
          <a:off x="1998599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926" name="直線コネクタ 925">
          <a:extLst>
            <a:ext uri="{FF2B5EF4-FFF2-40B4-BE49-F238E27FC236}">
              <a16:creationId xmlns:a16="http://schemas.microsoft.com/office/drawing/2014/main" id="{A24F0E6F-95F1-40B9-BE9C-BC540E40E154}"/>
            </a:ext>
          </a:extLst>
        </xdr:cNvPr>
        <xdr:cNvCxnSpPr/>
      </xdr:nvCxnSpPr>
      <xdr:spPr>
        <a:xfrm>
          <a:off x="19885660" y="17408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110380</xdr:rowOff>
    </xdr:from>
    <xdr:ext cx="469744" cy="259045"/>
    <xdr:sp macro="" textlink="">
      <xdr:nvSpPr>
        <xdr:cNvPr id="927" name="【公民館】&#10;一人当たり面積平均値テキスト">
          <a:extLst>
            <a:ext uri="{FF2B5EF4-FFF2-40B4-BE49-F238E27FC236}">
              <a16:creationId xmlns:a16="http://schemas.microsoft.com/office/drawing/2014/main" id="{97376AF3-A3F2-4C75-AC48-93F8E979A2A3}"/>
            </a:ext>
          </a:extLst>
        </xdr:cNvPr>
        <xdr:cNvSpPr txBox="1"/>
      </xdr:nvSpPr>
      <xdr:spPr>
        <a:xfrm>
          <a:off x="19985990" y="1828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928" name="フローチャート: 判断 927">
          <a:extLst>
            <a:ext uri="{FF2B5EF4-FFF2-40B4-BE49-F238E27FC236}">
              <a16:creationId xmlns:a16="http://schemas.microsoft.com/office/drawing/2014/main" id="{6EA465A0-B8A8-4F5A-B508-B84D9CDA22A6}"/>
            </a:ext>
          </a:extLst>
        </xdr:cNvPr>
        <xdr:cNvSpPr/>
      </xdr:nvSpPr>
      <xdr:spPr>
        <a:xfrm>
          <a:off x="19904710" y="1843455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929" name="フローチャート: 判断 928">
          <a:extLst>
            <a:ext uri="{FF2B5EF4-FFF2-40B4-BE49-F238E27FC236}">
              <a16:creationId xmlns:a16="http://schemas.microsoft.com/office/drawing/2014/main" id="{7F32BB38-7336-4BBD-B026-5553325CD3E5}"/>
            </a:ext>
          </a:extLst>
        </xdr:cNvPr>
        <xdr:cNvSpPr/>
      </xdr:nvSpPr>
      <xdr:spPr>
        <a:xfrm>
          <a:off x="19161760" y="184372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930" name="フローチャート: 判断 929">
          <a:extLst>
            <a:ext uri="{FF2B5EF4-FFF2-40B4-BE49-F238E27FC236}">
              <a16:creationId xmlns:a16="http://schemas.microsoft.com/office/drawing/2014/main" id="{F391238D-4CC9-44A7-AE16-3D63546E9D47}"/>
            </a:ext>
          </a:extLst>
        </xdr:cNvPr>
        <xdr:cNvSpPr/>
      </xdr:nvSpPr>
      <xdr:spPr>
        <a:xfrm>
          <a:off x="18345150" y="1843970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931" name="フローチャート: 判断 930">
          <a:extLst>
            <a:ext uri="{FF2B5EF4-FFF2-40B4-BE49-F238E27FC236}">
              <a16:creationId xmlns:a16="http://schemas.microsoft.com/office/drawing/2014/main" id="{34206126-C47C-4397-9FC1-52A0C67576B8}"/>
            </a:ext>
          </a:extLst>
        </xdr:cNvPr>
        <xdr:cNvSpPr/>
      </xdr:nvSpPr>
      <xdr:spPr>
        <a:xfrm>
          <a:off x="17547590" y="1846008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932" name="フローチャート: 判断 931">
          <a:extLst>
            <a:ext uri="{FF2B5EF4-FFF2-40B4-BE49-F238E27FC236}">
              <a16:creationId xmlns:a16="http://schemas.microsoft.com/office/drawing/2014/main" id="{CBED9224-BF55-4D01-BB98-CD3FAB7726CA}"/>
            </a:ext>
          </a:extLst>
        </xdr:cNvPr>
        <xdr:cNvSpPr/>
      </xdr:nvSpPr>
      <xdr:spPr>
        <a:xfrm>
          <a:off x="16761460" y="184953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BC7113CD-433B-43F6-AED4-0A2B2BBF0CF4}"/>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EEB44BD4-0702-469C-B133-ECBC58FCB109}"/>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9348B362-E093-4CF3-A668-75AD02257F92}"/>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6F7E9CC6-58D5-4E74-AC20-CB2FEAA31272}"/>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FDB1ACD8-9D13-42BB-A703-3AAFD3F20CA8}"/>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164464</xdr:rowOff>
    </xdr:from>
    <xdr:to>
      <xdr:col>116</xdr:col>
      <xdr:colOff>114300</xdr:colOff>
      <xdr:row>108</xdr:row>
      <xdr:rowOff>94614</xdr:rowOff>
    </xdr:to>
    <xdr:sp macro="" textlink="">
      <xdr:nvSpPr>
        <xdr:cNvPr id="938" name="楕円 937">
          <a:extLst>
            <a:ext uri="{FF2B5EF4-FFF2-40B4-BE49-F238E27FC236}">
              <a16:creationId xmlns:a16="http://schemas.microsoft.com/office/drawing/2014/main" id="{D487F727-8211-4066-A24D-3E0B836A3D65}"/>
            </a:ext>
          </a:extLst>
        </xdr:cNvPr>
        <xdr:cNvSpPr/>
      </xdr:nvSpPr>
      <xdr:spPr>
        <a:xfrm>
          <a:off x="19904710" y="185134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79391</xdr:rowOff>
    </xdr:from>
    <xdr:ext cx="469744" cy="259045"/>
    <xdr:sp macro="" textlink="">
      <xdr:nvSpPr>
        <xdr:cNvPr id="939" name="【公民館】&#10;一人当たり面積該当値テキスト">
          <a:extLst>
            <a:ext uri="{FF2B5EF4-FFF2-40B4-BE49-F238E27FC236}">
              <a16:creationId xmlns:a16="http://schemas.microsoft.com/office/drawing/2014/main" id="{AA9A42C3-77F6-41D2-A63D-9C9E7EFC59BF}"/>
            </a:ext>
          </a:extLst>
        </xdr:cNvPr>
        <xdr:cNvSpPr txBox="1"/>
      </xdr:nvSpPr>
      <xdr:spPr>
        <a:xfrm>
          <a:off x="19985990" y="184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166751</xdr:rowOff>
    </xdr:from>
    <xdr:to>
      <xdr:col>112</xdr:col>
      <xdr:colOff>38100</xdr:colOff>
      <xdr:row>108</xdr:row>
      <xdr:rowOff>96901</xdr:rowOff>
    </xdr:to>
    <xdr:sp macro="" textlink="">
      <xdr:nvSpPr>
        <xdr:cNvPr id="940" name="楕円 939">
          <a:extLst>
            <a:ext uri="{FF2B5EF4-FFF2-40B4-BE49-F238E27FC236}">
              <a16:creationId xmlns:a16="http://schemas.microsoft.com/office/drawing/2014/main" id="{1F6ED853-E3D3-4E06-B284-1B7382C41142}"/>
            </a:ext>
          </a:extLst>
        </xdr:cNvPr>
        <xdr:cNvSpPr/>
      </xdr:nvSpPr>
      <xdr:spPr>
        <a:xfrm>
          <a:off x="19161760" y="1851571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43814</xdr:rowOff>
    </xdr:from>
    <xdr:to>
      <xdr:col>116</xdr:col>
      <xdr:colOff>63500</xdr:colOff>
      <xdr:row>108</xdr:row>
      <xdr:rowOff>46101</xdr:rowOff>
    </xdr:to>
    <xdr:cxnSp macro="">
      <xdr:nvCxnSpPr>
        <xdr:cNvPr id="941" name="直線コネクタ 940">
          <a:extLst>
            <a:ext uri="{FF2B5EF4-FFF2-40B4-BE49-F238E27FC236}">
              <a16:creationId xmlns:a16="http://schemas.microsoft.com/office/drawing/2014/main" id="{2938CA72-C9B0-4FBD-B31D-0FE7658FF6CD}"/>
            </a:ext>
          </a:extLst>
        </xdr:cNvPr>
        <xdr:cNvCxnSpPr/>
      </xdr:nvCxnSpPr>
      <xdr:spPr>
        <a:xfrm flipV="1">
          <a:off x="19204940" y="18562319"/>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168275</xdr:rowOff>
    </xdr:from>
    <xdr:to>
      <xdr:col>107</xdr:col>
      <xdr:colOff>101600</xdr:colOff>
      <xdr:row>108</xdr:row>
      <xdr:rowOff>98425</xdr:rowOff>
    </xdr:to>
    <xdr:sp macro="" textlink="">
      <xdr:nvSpPr>
        <xdr:cNvPr id="942" name="楕円 941">
          <a:extLst>
            <a:ext uri="{FF2B5EF4-FFF2-40B4-BE49-F238E27FC236}">
              <a16:creationId xmlns:a16="http://schemas.microsoft.com/office/drawing/2014/main" id="{662E5499-FDCC-47D9-B8DE-4E5E203BA3AB}"/>
            </a:ext>
          </a:extLst>
        </xdr:cNvPr>
        <xdr:cNvSpPr/>
      </xdr:nvSpPr>
      <xdr:spPr>
        <a:xfrm>
          <a:off x="18345150" y="185172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46101</xdr:rowOff>
    </xdr:from>
    <xdr:to>
      <xdr:col>111</xdr:col>
      <xdr:colOff>177800</xdr:colOff>
      <xdr:row>108</xdr:row>
      <xdr:rowOff>47625</xdr:rowOff>
    </xdr:to>
    <xdr:cxnSp macro="">
      <xdr:nvCxnSpPr>
        <xdr:cNvPr id="943" name="直線コネクタ 942">
          <a:extLst>
            <a:ext uri="{FF2B5EF4-FFF2-40B4-BE49-F238E27FC236}">
              <a16:creationId xmlns:a16="http://schemas.microsoft.com/office/drawing/2014/main" id="{9EE378CB-D005-48FE-BC67-3B150DDB5C43}"/>
            </a:ext>
          </a:extLst>
        </xdr:cNvPr>
        <xdr:cNvCxnSpPr/>
      </xdr:nvCxnSpPr>
      <xdr:spPr>
        <a:xfrm flipV="1">
          <a:off x="18399760" y="18564606"/>
          <a:ext cx="80518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169608</xdr:rowOff>
    </xdr:from>
    <xdr:to>
      <xdr:col>102</xdr:col>
      <xdr:colOff>165100</xdr:colOff>
      <xdr:row>108</xdr:row>
      <xdr:rowOff>99758</xdr:rowOff>
    </xdr:to>
    <xdr:sp macro="" textlink="">
      <xdr:nvSpPr>
        <xdr:cNvPr id="944" name="楕円 943">
          <a:extLst>
            <a:ext uri="{FF2B5EF4-FFF2-40B4-BE49-F238E27FC236}">
              <a16:creationId xmlns:a16="http://schemas.microsoft.com/office/drawing/2014/main" id="{AFF49B8C-CCDB-4CDA-A127-925636F93890}"/>
            </a:ext>
          </a:extLst>
        </xdr:cNvPr>
        <xdr:cNvSpPr/>
      </xdr:nvSpPr>
      <xdr:spPr>
        <a:xfrm>
          <a:off x="17547590" y="1851856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47625</xdr:rowOff>
    </xdr:from>
    <xdr:to>
      <xdr:col>107</xdr:col>
      <xdr:colOff>50800</xdr:colOff>
      <xdr:row>108</xdr:row>
      <xdr:rowOff>48958</xdr:rowOff>
    </xdr:to>
    <xdr:cxnSp macro="">
      <xdr:nvCxnSpPr>
        <xdr:cNvPr id="945" name="直線コネクタ 944">
          <a:extLst>
            <a:ext uri="{FF2B5EF4-FFF2-40B4-BE49-F238E27FC236}">
              <a16:creationId xmlns:a16="http://schemas.microsoft.com/office/drawing/2014/main" id="{84FA1427-A762-4411-A509-82C98561801F}"/>
            </a:ext>
          </a:extLst>
        </xdr:cNvPr>
        <xdr:cNvCxnSpPr/>
      </xdr:nvCxnSpPr>
      <xdr:spPr>
        <a:xfrm flipV="1">
          <a:off x="17602200" y="18566130"/>
          <a:ext cx="79756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145225</xdr:rowOff>
    </xdr:from>
    <xdr:to>
      <xdr:col>98</xdr:col>
      <xdr:colOff>38100</xdr:colOff>
      <xdr:row>107</xdr:row>
      <xdr:rowOff>75375</xdr:rowOff>
    </xdr:to>
    <xdr:sp macro="" textlink="">
      <xdr:nvSpPr>
        <xdr:cNvPr id="946" name="楕円 945">
          <a:extLst>
            <a:ext uri="{FF2B5EF4-FFF2-40B4-BE49-F238E27FC236}">
              <a16:creationId xmlns:a16="http://schemas.microsoft.com/office/drawing/2014/main" id="{671A36FD-F1F6-4AD6-8F69-CAE20394F245}"/>
            </a:ext>
          </a:extLst>
        </xdr:cNvPr>
        <xdr:cNvSpPr/>
      </xdr:nvSpPr>
      <xdr:spPr>
        <a:xfrm>
          <a:off x="16761460" y="1831702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24575</xdr:rowOff>
    </xdr:from>
    <xdr:to>
      <xdr:col>102</xdr:col>
      <xdr:colOff>114300</xdr:colOff>
      <xdr:row>108</xdr:row>
      <xdr:rowOff>48958</xdr:rowOff>
    </xdr:to>
    <xdr:cxnSp macro="">
      <xdr:nvCxnSpPr>
        <xdr:cNvPr id="947" name="直線コネクタ 946">
          <a:extLst>
            <a:ext uri="{FF2B5EF4-FFF2-40B4-BE49-F238E27FC236}">
              <a16:creationId xmlns:a16="http://schemas.microsoft.com/office/drawing/2014/main" id="{9E41490F-5D5B-4FD2-AC98-E0A410E2D8ED}"/>
            </a:ext>
          </a:extLst>
        </xdr:cNvPr>
        <xdr:cNvCxnSpPr/>
      </xdr:nvCxnSpPr>
      <xdr:spPr>
        <a:xfrm>
          <a:off x="16804640" y="18365915"/>
          <a:ext cx="797560" cy="2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42563</xdr:rowOff>
    </xdr:from>
    <xdr:ext cx="469744" cy="259045"/>
    <xdr:sp macro="" textlink="">
      <xdr:nvSpPr>
        <xdr:cNvPr id="948" name="n_1aveValue【公民館】&#10;一人当たり面積">
          <a:extLst>
            <a:ext uri="{FF2B5EF4-FFF2-40B4-BE49-F238E27FC236}">
              <a16:creationId xmlns:a16="http://schemas.microsoft.com/office/drawing/2014/main" id="{01109ACC-63C9-46CF-8B5A-DF8611BE5622}"/>
            </a:ext>
          </a:extLst>
        </xdr:cNvPr>
        <xdr:cNvSpPr txBox="1"/>
      </xdr:nvSpPr>
      <xdr:spPr>
        <a:xfrm>
          <a:off x="18982132" y="1821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949" name="n_2aveValue【公民館】&#10;一人当たり面積">
          <a:extLst>
            <a:ext uri="{FF2B5EF4-FFF2-40B4-BE49-F238E27FC236}">
              <a16:creationId xmlns:a16="http://schemas.microsoft.com/office/drawing/2014/main" id="{463342E6-E48C-4CD1-A69E-E6C6D5E8241B}"/>
            </a:ext>
          </a:extLst>
        </xdr:cNvPr>
        <xdr:cNvSpPr txBox="1"/>
      </xdr:nvSpPr>
      <xdr:spPr>
        <a:xfrm>
          <a:off x="18182032" y="1822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950" name="n_3aveValue【公民館】&#10;一人当たり面積">
          <a:extLst>
            <a:ext uri="{FF2B5EF4-FFF2-40B4-BE49-F238E27FC236}">
              <a16:creationId xmlns:a16="http://schemas.microsoft.com/office/drawing/2014/main" id="{2C75ED8F-6796-4BAE-8649-1C13C803EDAD}"/>
            </a:ext>
          </a:extLst>
        </xdr:cNvPr>
        <xdr:cNvSpPr txBox="1"/>
      </xdr:nvSpPr>
      <xdr:spPr>
        <a:xfrm>
          <a:off x="17384472" y="1823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71454</xdr:rowOff>
    </xdr:from>
    <xdr:ext cx="469744" cy="259045"/>
    <xdr:sp macro="" textlink="">
      <xdr:nvSpPr>
        <xdr:cNvPr id="951" name="n_4aveValue【公民館】&#10;一人当たり面積">
          <a:extLst>
            <a:ext uri="{FF2B5EF4-FFF2-40B4-BE49-F238E27FC236}">
              <a16:creationId xmlns:a16="http://schemas.microsoft.com/office/drawing/2014/main" id="{4BD95134-9201-4242-9FFB-126660B0FC1E}"/>
            </a:ext>
          </a:extLst>
        </xdr:cNvPr>
        <xdr:cNvSpPr txBox="1"/>
      </xdr:nvSpPr>
      <xdr:spPr>
        <a:xfrm>
          <a:off x="16588817" y="1858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88028</xdr:rowOff>
    </xdr:from>
    <xdr:ext cx="469744" cy="259045"/>
    <xdr:sp macro="" textlink="">
      <xdr:nvSpPr>
        <xdr:cNvPr id="952" name="n_1mainValue【公民館】&#10;一人当たり面積">
          <a:extLst>
            <a:ext uri="{FF2B5EF4-FFF2-40B4-BE49-F238E27FC236}">
              <a16:creationId xmlns:a16="http://schemas.microsoft.com/office/drawing/2014/main" id="{D0BD55A1-2B44-4EAA-9F0F-9E09D657B326}"/>
            </a:ext>
          </a:extLst>
        </xdr:cNvPr>
        <xdr:cNvSpPr txBox="1"/>
      </xdr:nvSpPr>
      <xdr:spPr>
        <a:xfrm>
          <a:off x="18982132" y="1860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89552</xdr:rowOff>
    </xdr:from>
    <xdr:ext cx="469744" cy="259045"/>
    <xdr:sp macro="" textlink="">
      <xdr:nvSpPr>
        <xdr:cNvPr id="953" name="n_2mainValue【公民館】&#10;一人当たり面積">
          <a:extLst>
            <a:ext uri="{FF2B5EF4-FFF2-40B4-BE49-F238E27FC236}">
              <a16:creationId xmlns:a16="http://schemas.microsoft.com/office/drawing/2014/main" id="{F5ED9FFB-749A-4F69-96A6-D19EA3E97CEB}"/>
            </a:ext>
          </a:extLst>
        </xdr:cNvPr>
        <xdr:cNvSpPr txBox="1"/>
      </xdr:nvSpPr>
      <xdr:spPr>
        <a:xfrm>
          <a:off x="18182032" y="1860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90885</xdr:rowOff>
    </xdr:from>
    <xdr:ext cx="469744" cy="259045"/>
    <xdr:sp macro="" textlink="">
      <xdr:nvSpPr>
        <xdr:cNvPr id="954" name="n_3mainValue【公民館】&#10;一人当たり面積">
          <a:extLst>
            <a:ext uri="{FF2B5EF4-FFF2-40B4-BE49-F238E27FC236}">
              <a16:creationId xmlns:a16="http://schemas.microsoft.com/office/drawing/2014/main" id="{5167F232-CE58-42AF-B494-A7DFAB265E22}"/>
            </a:ext>
          </a:extLst>
        </xdr:cNvPr>
        <xdr:cNvSpPr txBox="1"/>
      </xdr:nvSpPr>
      <xdr:spPr>
        <a:xfrm>
          <a:off x="17384472" y="186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91902</xdr:rowOff>
    </xdr:from>
    <xdr:ext cx="469744" cy="259045"/>
    <xdr:sp macro="" textlink="">
      <xdr:nvSpPr>
        <xdr:cNvPr id="955" name="n_4mainValue【公民館】&#10;一人当たり面積">
          <a:extLst>
            <a:ext uri="{FF2B5EF4-FFF2-40B4-BE49-F238E27FC236}">
              <a16:creationId xmlns:a16="http://schemas.microsoft.com/office/drawing/2014/main" id="{517241C6-D2FC-4BFE-8FD2-81824691EE84}"/>
            </a:ext>
          </a:extLst>
        </xdr:cNvPr>
        <xdr:cNvSpPr txBox="1"/>
      </xdr:nvSpPr>
      <xdr:spPr>
        <a:xfrm>
          <a:off x="16588817" y="1809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FA8966DE-B0AF-4F4E-A2E0-FD4224390ED2}"/>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AB9D59DA-253B-4CFF-B8C5-BC72FCDED6BF}"/>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70F8E822-CDA8-4FEB-B555-A2DA56BA4908}"/>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離島という特性上、道路、橋りょう・トンネルの一人あたり資産（延長）が低く減価償却率も低い状況となっていますが、一方で港湾・漁港は一人あたり資産が非常に多い状況と言えます。減価償却が進むにつれ更新整備を行っていく必要があります。</a:t>
          </a:r>
        </a:p>
        <a:p>
          <a:r>
            <a:rPr kumimoji="1" lang="ja-JP" altLang="en-US" sz="1300">
              <a:latin typeface="ＭＳ Ｐゴシック" panose="020B0600070205080204" pitchFamily="50" charset="-128"/>
              <a:ea typeface="ＭＳ Ｐゴシック" panose="020B0600070205080204" pitchFamily="50" charset="-128"/>
            </a:rPr>
            <a:t>　公営住宅については、民間の賃貸住宅が少ない事情もあり人口に比べ一人当たり面積が多く、また老朽化が進んでいるため毎年度改善事業を行っており、平成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年度からは減価償却率が改善されています。</a:t>
          </a:r>
        </a:p>
        <a:p>
          <a:r>
            <a:rPr kumimoji="1" lang="ja-JP" altLang="en-US" sz="1300">
              <a:latin typeface="ＭＳ Ｐゴシック" panose="020B0600070205080204" pitchFamily="50" charset="-128"/>
              <a:ea typeface="ＭＳ Ｐゴシック" panose="020B0600070205080204" pitchFamily="50" charset="-128"/>
            </a:rPr>
            <a:t>　保育所については、平成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年度からの改修・増築工事が完了したため減価償却率、一人当たり面積が大きく改善されています。また、学校については平成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年度に新校舎が完成したため、減価償却率が大きく下がっています。</a:t>
          </a:r>
        </a:p>
        <a:p>
          <a:r>
            <a:rPr kumimoji="1" lang="ja-JP" altLang="en-US" sz="1300">
              <a:latin typeface="ＭＳ Ｐゴシック" panose="020B0600070205080204" pitchFamily="50" charset="-128"/>
              <a:ea typeface="ＭＳ Ｐゴシック" panose="020B0600070205080204" pitchFamily="50" charset="-128"/>
            </a:rPr>
            <a:t>　児童館・公民館については、減価償却率が非常に高いため、平成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年度から徐々に改修を行っており、令和元年度は減価償却率が下がっています。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9F4464-EB6C-4E84-A5C5-8781E16AE38B}"/>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CEEAD82-71F7-49F7-9A92-3CB184D850D4}"/>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A02D1C0-98BA-42B1-ABD7-3711277E7086}"/>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3A9088-89ED-4F41-8C4D-C1450834A63B}"/>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03875F-A227-46F7-B0EA-4DD7BABDC14D}"/>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185DCE-DD1D-40EE-856D-5366480E0588}"/>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EF738D1-9C25-4091-BFB5-DD95438A53E2}"/>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329423-FBFA-4879-A6F7-226A92CEC3F4}"/>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B29ABE5-718D-4D33-A60F-2ECA58958BB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4C3638-E16B-4D1D-92EC-10F53646DE2C}"/>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
2,768
55.96
6,129,245
6,089,302
28,331
2,780,665
11,442,026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7612E4-0587-4604-AB4A-F8F56ECD9FA0}"/>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0B64954-B774-43B0-8F21-1318F9799B9F}"/>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949588-3EDD-407D-BF8E-3CE29C3C61E7}"/>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C77F8B-D5CE-428A-B034-48EF2230CA47}"/>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E7D4B50-A838-4F84-BD2B-0D72275773E0}"/>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B3A7DCC-0EC1-41B2-8C41-C3CBD7172826}"/>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E917B30-99A3-4D37-AF20-F931A10ECB2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3B8B764-DEE3-449B-9DFD-90531706294E}"/>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4186F3-6297-4F5A-8FD6-DA9267F58F67}"/>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6F99E63-FC4D-4C01-A0FA-F23B587AD355}"/>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B26AFB4-0FEB-4991-8C04-C217A45F9671}"/>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BFA8A01-FEDD-454A-95AA-E1871150E5B7}"/>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549FF5-3AA2-4409-8696-B63C60B4C25E}"/>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B7321E-5BAD-4792-BEA8-410493C4CE6C}"/>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6E00824-3F7C-4A35-A391-84F860603FC9}"/>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3067830-496B-4761-8858-3AB3F02C46D1}"/>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237F5A0-5458-45A2-AE8E-3CB72D8DA37E}"/>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EBD1FC2-E536-4C3B-830A-6DEC51939CA9}"/>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B1C07FB-F993-46BB-B3E0-B308203D6D8E}"/>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3A47CF7-5321-4C57-988F-58979683C4BF}"/>
            </a:ext>
          </a:extLst>
        </xdr:cNvPr>
        <xdr:cNvSpPr txBox="1"/>
      </xdr:nvSpPr>
      <xdr:spPr>
        <a:xfrm>
          <a:off x="64516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AF72468-FBFB-46A6-9920-C6ACD6861E4A}"/>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89DD3F9-4353-4706-8C41-F6A08EA98CCE}"/>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4938898-E119-4FF7-AA78-19B94FDA2158}"/>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72935AE-CBC2-4D8E-BA99-C59F0BD452B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5AF5FEA-86C6-4900-AA8A-E7DEBB911A37}"/>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FC5DFD-6F21-42CE-B8B7-928A60ACDB03}"/>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B813181-0DC2-4E94-B321-05C1A4204620}"/>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93D0675-62A9-4323-A46B-26D4DBCB4096}"/>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BF72323-4154-4522-84AD-98065FCC7B99}"/>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6608AA1-7B4C-4F9B-8A34-6557A20BD5F2}"/>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DC400BF-AAB1-41F6-8BD6-51BC4A057C8E}"/>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A08738A9-9D48-4C2C-8144-853EDF43B3BC}"/>
            </a:ext>
          </a:extLst>
        </xdr:cNvPr>
        <xdr:cNvSpPr txBox="1"/>
      </xdr:nvSpPr>
      <xdr:spPr>
        <a:xfrm>
          <a:off x="343701" y="7475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92122AC-D773-4DCE-B167-8767CE34EA54}"/>
            </a:ext>
          </a:extLst>
        </xdr:cNvPr>
        <xdr:cNvCxnSpPr/>
      </xdr:nvCxnSpPr>
      <xdr:spPr>
        <a:xfrm>
          <a:off x="6858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84B8B0B9-E1B4-4B06-9E83-C58466202965}"/>
            </a:ext>
          </a:extLst>
        </xdr:cNvPr>
        <xdr:cNvSpPr txBox="1"/>
      </xdr:nvSpPr>
      <xdr:spPr>
        <a:xfrm>
          <a:off x="34370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5027A24-581F-4883-93FC-381D9677FD10}"/>
            </a:ext>
          </a:extLst>
        </xdr:cNvPr>
        <xdr:cNvCxnSpPr/>
      </xdr:nvCxnSpPr>
      <xdr:spPr>
        <a:xfrm>
          <a:off x="6858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9DC558AA-3E5A-4F15-8C6D-93D1154DA730}"/>
            </a:ext>
          </a:extLst>
        </xdr:cNvPr>
        <xdr:cNvSpPr txBox="1"/>
      </xdr:nvSpPr>
      <xdr:spPr>
        <a:xfrm>
          <a:off x="34370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950E376-1D35-416F-9B42-8DCE0EBC6376}"/>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690F6173-A4E2-4801-815E-DFAC941CE99A}"/>
            </a:ext>
          </a:extLst>
        </xdr:cNvPr>
        <xdr:cNvSpPr txBox="1"/>
      </xdr:nvSpPr>
      <xdr:spPr>
        <a:xfrm>
          <a:off x="34370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2BD5B7C-DE6A-44EC-9344-67E4D6FC6476}"/>
            </a:ext>
          </a:extLst>
        </xdr:cNvPr>
        <xdr:cNvCxnSpPr/>
      </xdr:nvCxnSpPr>
      <xdr:spPr>
        <a:xfrm>
          <a:off x="6858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162577</xdr:rowOff>
    </xdr:from>
    <xdr:ext cx="338939" cy="259045"/>
    <xdr:sp macro="" textlink="">
      <xdr:nvSpPr>
        <xdr:cNvPr id="51" name="テキスト ボックス 50">
          <a:extLst>
            <a:ext uri="{FF2B5EF4-FFF2-40B4-BE49-F238E27FC236}">
              <a16:creationId xmlns:a16="http://schemas.microsoft.com/office/drawing/2014/main" id="{C300F6A6-5E96-4E8D-ADB9-469969FB615D}"/>
            </a:ext>
          </a:extLst>
        </xdr:cNvPr>
        <xdr:cNvSpPr txBox="1"/>
      </xdr:nvSpPr>
      <xdr:spPr>
        <a:xfrm>
          <a:off x="386866" y="56508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700D145-A7B9-4E15-BBCC-804AF9F7257D}"/>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4CA301A3-BD06-41F9-A85D-4085DD2F3E9C}"/>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144780</xdr:rowOff>
    </xdr:from>
    <xdr:to>
      <xdr:col>24</xdr:col>
      <xdr:colOff>62865</xdr:colOff>
      <xdr:row>42</xdr:row>
      <xdr:rowOff>51054</xdr:rowOff>
    </xdr:to>
    <xdr:cxnSp macro="">
      <xdr:nvCxnSpPr>
        <xdr:cNvPr id="54" name="直線コネクタ 53">
          <a:extLst>
            <a:ext uri="{FF2B5EF4-FFF2-40B4-BE49-F238E27FC236}">
              <a16:creationId xmlns:a16="http://schemas.microsoft.com/office/drawing/2014/main" id="{50D406C5-D006-4036-ABEA-CE481CBDCEB5}"/>
            </a:ext>
          </a:extLst>
        </xdr:cNvPr>
        <xdr:cNvCxnSpPr/>
      </xdr:nvCxnSpPr>
      <xdr:spPr>
        <a:xfrm flipV="1">
          <a:off x="4173855" y="5972175"/>
          <a:ext cx="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54881</xdr:rowOff>
    </xdr:from>
    <xdr:ext cx="405111" cy="259045"/>
    <xdr:sp macro="" textlink="">
      <xdr:nvSpPr>
        <xdr:cNvPr id="55" name="【図書館】&#10;有形固定資産減価償却率最小値テキスト">
          <a:extLst>
            <a:ext uri="{FF2B5EF4-FFF2-40B4-BE49-F238E27FC236}">
              <a16:creationId xmlns:a16="http://schemas.microsoft.com/office/drawing/2014/main" id="{F495ECED-6889-403F-AA35-65DDBB098C1D}"/>
            </a:ext>
          </a:extLst>
        </xdr:cNvPr>
        <xdr:cNvSpPr txBox="1"/>
      </xdr:nvSpPr>
      <xdr:spPr>
        <a:xfrm>
          <a:off x="4212590" y="725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51054</xdr:rowOff>
    </xdr:from>
    <xdr:to>
      <xdr:col>24</xdr:col>
      <xdr:colOff>152400</xdr:colOff>
      <xdr:row>42</xdr:row>
      <xdr:rowOff>51054</xdr:rowOff>
    </xdr:to>
    <xdr:cxnSp macro="">
      <xdr:nvCxnSpPr>
        <xdr:cNvPr id="56" name="直線コネクタ 55">
          <a:extLst>
            <a:ext uri="{FF2B5EF4-FFF2-40B4-BE49-F238E27FC236}">
              <a16:creationId xmlns:a16="http://schemas.microsoft.com/office/drawing/2014/main" id="{81E26A10-CD3E-48A3-83FC-4EB2E73641BF}"/>
            </a:ext>
          </a:extLst>
        </xdr:cNvPr>
        <xdr:cNvCxnSpPr/>
      </xdr:nvCxnSpPr>
      <xdr:spPr>
        <a:xfrm>
          <a:off x="4112260" y="72557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91457</xdr:rowOff>
    </xdr:from>
    <xdr:ext cx="340478" cy="259045"/>
    <xdr:sp macro="" textlink="">
      <xdr:nvSpPr>
        <xdr:cNvPr id="57" name="【図書館】&#10;有形固定資産減価償却率最大値テキスト">
          <a:extLst>
            <a:ext uri="{FF2B5EF4-FFF2-40B4-BE49-F238E27FC236}">
              <a16:creationId xmlns:a16="http://schemas.microsoft.com/office/drawing/2014/main" id="{FE194895-A3FC-47EE-8E65-B9D0B9CDFBCD}"/>
            </a:ext>
          </a:extLst>
        </xdr:cNvPr>
        <xdr:cNvSpPr txBox="1"/>
      </xdr:nvSpPr>
      <xdr:spPr>
        <a:xfrm>
          <a:off x="4212590" y="5753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144780</xdr:rowOff>
    </xdr:from>
    <xdr:to>
      <xdr:col>24</xdr:col>
      <xdr:colOff>152400</xdr:colOff>
      <xdr:row>34</xdr:row>
      <xdr:rowOff>144780</xdr:rowOff>
    </xdr:to>
    <xdr:cxnSp macro="">
      <xdr:nvCxnSpPr>
        <xdr:cNvPr id="58" name="直線コネクタ 57">
          <a:extLst>
            <a:ext uri="{FF2B5EF4-FFF2-40B4-BE49-F238E27FC236}">
              <a16:creationId xmlns:a16="http://schemas.microsoft.com/office/drawing/2014/main" id="{C3A6B54A-7026-4EFD-9C30-E17E585143EB}"/>
            </a:ext>
          </a:extLst>
        </xdr:cNvPr>
        <xdr:cNvCxnSpPr/>
      </xdr:nvCxnSpPr>
      <xdr:spPr>
        <a:xfrm>
          <a:off x="4112260" y="59721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170705</xdr:rowOff>
    </xdr:from>
    <xdr:ext cx="405111" cy="259045"/>
    <xdr:sp macro="" textlink="">
      <xdr:nvSpPr>
        <xdr:cNvPr id="59" name="【図書館】&#10;有形固定資産減価償却率平均値テキスト">
          <a:extLst>
            <a:ext uri="{FF2B5EF4-FFF2-40B4-BE49-F238E27FC236}">
              <a16:creationId xmlns:a16="http://schemas.microsoft.com/office/drawing/2014/main" id="{339AFD30-6A3C-4C7C-BC18-1FE0A3863962}"/>
            </a:ext>
          </a:extLst>
        </xdr:cNvPr>
        <xdr:cNvSpPr txBox="1"/>
      </xdr:nvSpPr>
      <xdr:spPr>
        <a:xfrm>
          <a:off x="4212590" y="6346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20828</xdr:rowOff>
    </xdr:from>
    <xdr:to>
      <xdr:col>24</xdr:col>
      <xdr:colOff>114300</xdr:colOff>
      <xdr:row>37</xdr:row>
      <xdr:rowOff>122428</xdr:rowOff>
    </xdr:to>
    <xdr:sp macro="" textlink="">
      <xdr:nvSpPr>
        <xdr:cNvPr id="60" name="フローチャート: 判断 59">
          <a:extLst>
            <a:ext uri="{FF2B5EF4-FFF2-40B4-BE49-F238E27FC236}">
              <a16:creationId xmlns:a16="http://schemas.microsoft.com/office/drawing/2014/main" id="{617B4CE6-ED0A-4FBD-B4E2-620754A048DB}"/>
            </a:ext>
          </a:extLst>
        </xdr:cNvPr>
        <xdr:cNvSpPr/>
      </xdr:nvSpPr>
      <xdr:spPr>
        <a:xfrm>
          <a:off x="4131310" y="636066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68834</xdr:rowOff>
    </xdr:from>
    <xdr:to>
      <xdr:col>20</xdr:col>
      <xdr:colOff>38100</xdr:colOff>
      <xdr:row>36</xdr:row>
      <xdr:rowOff>170434</xdr:rowOff>
    </xdr:to>
    <xdr:sp macro="" textlink="">
      <xdr:nvSpPr>
        <xdr:cNvPr id="61" name="フローチャート: 判断 60">
          <a:extLst>
            <a:ext uri="{FF2B5EF4-FFF2-40B4-BE49-F238E27FC236}">
              <a16:creationId xmlns:a16="http://schemas.microsoft.com/office/drawing/2014/main" id="{7BF4AEC5-F323-4645-81D8-03B80BE616FC}"/>
            </a:ext>
          </a:extLst>
        </xdr:cNvPr>
        <xdr:cNvSpPr/>
      </xdr:nvSpPr>
      <xdr:spPr>
        <a:xfrm>
          <a:off x="3388360" y="623912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153416</xdr:rowOff>
    </xdr:from>
    <xdr:to>
      <xdr:col>15</xdr:col>
      <xdr:colOff>101600</xdr:colOff>
      <xdr:row>36</xdr:row>
      <xdr:rowOff>83566</xdr:rowOff>
    </xdr:to>
    <xdr:sp macro="" textlink="">
      <xdr:nvSpPr>
        <xdr:cNvPr id="62" name="フローチャート: 判断 61">
          <a:extLst>
            <a:ext uri="{FF2B5EF4-FFF2-40B4-BE49-F238E27FC236}">
              <a16:creationId xmlns:a16="http://schemas.microsoft.com/office/drawing/2014/main" id="{166AC5F6-530E-42C1-91BE-C3483AD98F17}"/>
            </a:ext>
          </a:extLst>
        </xdr:cNvPr>
        <xdr:cNvSpPr/>
      </xdr:nvSpPr>
      <xdr:spPr>
        <a:xfrm>
          <a:off x="2571750" y="61541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3" name="フローチャート: 判断 62">
          <a:extLst>
            <a:ext uri="{FF2B5EF4-FFF2-40B4-BE49-F238E27FC236}">
              <a16:creationId xmlns:a16="http://schemas.microsoft.com/office/drawing/2014/main" id="{A216EE83-6F98-4128-807D-C975B5BA7E30}"/>
            </a:ext>
          </a:extLst>
        </xdr:cNvPr>
        <xdr:cNvSpPr/>
      </xdr:nvSpPr>
      <xdr:spPr>
        <a:xfrm>
          <a:off x="1774190" y="63804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164846</xdr:rowOff>
    </xdr:from>
    <xdr:to>
      <xdr:col>6</xdr:col>
      <xdr:colOff>38100</xdr:colOff>
      <xdr:row>38</xdr:row>
      <xdr:rowOff>94996</xdr:rowOff>
    </xdr:to>
    <xdr:sp macro="" textlink="">
      <xdr:nvSpPr>
        <xdr:cNvPr id="64" name="フローチャート: 判断 63">
          <a:extLst>
            <a:ext uri="{FF2B5EF4-FFF2-40B4-BE49-F238E27FC236}">
              <a16:creationId xmlns:a16="http://schemas.microsoft.com/office/drawing/2014/main" id="{A00FDEE8-4A39-49BB-93C9-2806ABC3BFA6}"/>
            </a:ext>
          </a:extLst>
        </xdr:cNvPr>
        <xdr:cNvSpPr/>
      </xdr:nvSpPr>
      <xdr:spPr>
        <a:xfrm>
          <a:off x="988060" y="65123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ACC07493-F5A3-4607-9E44-FD1371911FAF}"/>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82433E3-E078-4224-BD72-46AA1F34E9C7}"/>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2C5262D-6C42-4596-941A-A1FC869E3448}"/>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7A1B475-65A0-4E16-B205-429D16B2113B}"/>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EA5481E-3DBC-4F54-A352-995EED54A1AE}"/>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155702</xdr:rowOff>
    </xdr:from>
    <xdr:to>
      <xdr:col>24</xdr:col>
      <xdr:colOff>114300</xdr:colOff>
      <xdr:row>35</xdr:row>
      <xdr:rowOff>85852</xdr:rowOff>
    </xdr:to>
    <xdr:sp macro="" textlink="">
      <xdr:nvSpPr>
        <xdr:cNvPr id="70" name="楕円 69">
          <a:extLst>
            <a:ext uri="{FF2B5EF4-FFF2-40B4-BE49-F238E27FC236}">
              <a16:creationId xmlns:a16="http://schemas.microsoft.com/office/drawing/2014/main" id="{11C09DF2-D87B-409A-86BD-4748F2C4544B}"/>
            </a:ext>
          </a:extLst>
        </xdr:cNvPr>
        <xdr:cNvSpPr/>
      </xdr:nvSpPr>
      <xdr:spPr>
        <a:xfrm>
          <a:off x="4131310" y="598500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70629</xdr:rowOff>
    </xdr:from>
    <xdr:ext cx="405111" cy="259045"/>
    <xdr:sp macro="" textlink="">
      <xdr:nvSpPr>
        <xdr:cNvPr id="71" name="【図書館】&#10;有形固定資産減価償却率該当値テキスト">
          <a:extLst>
            <a:ext uri="{FF2B5EF4-FFF2-40B4-BE49-F238E27FC236}">
              <a16:creationId xmlns:a16="http://schemas.microsoft.com/office/drawing/2014/main" id="{6918EEC5-2852-4005-894F-C8B591C088B5}"/>
            </a:ext>
          </a:extLst>
        </xdr:cNvPr>
        <xdr:cNvSpPr txBox="1"/>
      </xdr:nvSpPr>
      <xdr:spPr>
        <a:xfrm>
          <a:off x="4212590" y="5898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34544</xdr:rowOff>
    </xdr:from>
    <xdr:to>
      <xdr:col>20</xdr:col>
      <xdr:colOff>38100</xdr:colOff>
      <xdr:row>34</xdr:row>
      <xdr:rowOff>136144</xdr:rowOff>
    </xdr:to>
    <xdr:sp macro="" textlink="">
      <xdr:nvSpPr>
        <xdr:cNvPr id="72" name="楕円 71">
          <a:extLst>
            <a:ext uri="{FF2B5EF4-FFF2-40B4-BE49-F238E27FC236}">
              <a16:creationId xmlns:a16="http://schemas.microsoft.com/office/drawing/2014/main" id="{3015B680-39AA-4849-A8BB-4615B232E3CD}"/>
            </a:ext>
          </a:extLst>
        </xdr:cNvPr>
        <xdr:cNvSpPr/>
      </xdr:nvSpPr>
      <xdr:spPr>
        <a:xfrm>
          <a:off x="3388360" y="58638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85344</xdr:rowOff>
    </xdr:from>
    <xdr:to>
      <xdr:col>24</xdr:col>
      <xdr:colOff>63500</xdr:colOff>
      <xdr:row>35</xdr:row>
      <xdr:rowOff>35052</xdr:rowOff>
    </xdr:to>
    <xdr:cxnSp macro="">
      <xdr:nvCxnSpPr>
        <xdr:cNvPr id="73" name="直線コネクタ 72">
          <a:extLst>
            <a:ext uri="{FF2B5EF4-FFF2-40B4-BE49-F238E27FC236}">
              <a16:creationId xmlns:a16="http://schemas.microsoft.com/office/drawing/2014/main" id="{3500B870-C8BC-4C3C-AD06-731E20A8891D}"/>
            </a:ext>
          </a:extLst>
        </xdr:cNvPr>
        <xdr:cNvCxnSpPr/>
      </xdr:nvCxnSpPr>
      <xdr:spPr>
        <a:xfrm>
          <a:off x="3431540" y="5916549"/>
          <a:ext cx="74295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74" name="楕円 73">
          <a:extLst>
            <a:ext uri="{FF2B5EF4-FFF2-40B4-BE49-F238E27FC236}">
              <a16:creationId xmlns:a16="http://schemas.microsoft.com/office/drawing/2014/main" id="{8112CEDE-370B-4B69-86E6-98F1EF1C581F}"/>
            </a:ext>
          </a:extLst>
        </xdr:cNvPr>
        <xdr:cNvSpPr/>
      </xdr:nvSpPr>
      <xdr:spPr>
        <a:xfrm>
          <a:off x="2571750" y="57423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34</xdr:row>
      <xdr:rowOff>85344</xdr:rowOff>
    </xdr:to>
    <xdr:cxnSp macro="">
      <xdr:nvCxnSpPr>
        <xdr:cNvPr id="75" name="直線コネクタ 74">
          <a:extLst>
            <a:ext uri="{FF2B5EF4-FFF2-40B4-BE49-F238E27FC236}">
              <a16:creationId xmlns:a16="http://schemas.microsoft.com/office/drawing/2014/main" id="{C6B68F57-AAA5-41B9-95F7-547956B3B16C}"/>
            </a:ext>
          </a:extLst>
        </xdr:cNvPr>
        <xdr:cNvCxnSpPr/>
      </xdr:nvCxnSpPr>
      <xdr:spPr>
        <a:xfrm>
          <a:off x="2626360" y="5787390"/>
          <a:ext cx="80518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161561</xdr:rowOff>
    </xdr:from>
    <xdr:ext cx="405111" cy="259045"/>
    <xdr:sp macro="" textlink="">
      <xdr:nvSpPr>
        <xdr:cNvPr id="76" name="n_1aveValue【図書館】&#10;有形固定資産減価償却率">
          <a:extLst>
            <a:ext uri="{FF2B5EF4-FFF2-40B4-BE49-F238E27FC236}">
              <a16:creationId xmlns:a16="http://schemas.microsoft.com/office/drawing/2014/main" id="{61122A48-D791-4B6C-ACA9-27E7BD539AB6}"/>
            </a:ext>
          </a:extLst>
        </xdr:cNvPr>
        <xdr:cNvSpPr txBox="1"/>
      </xdr:nvSpPr>
      <xdr:spPr>
        <a:xfrm>
          <a:off x="3239144" y="63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74693</xdr:rowOff>
    </xdr:from>
    <xdr:ext cx="405111" cy="259045"/>
    <xdr:sp macro="" textlink="">
      <xdr:nvSpPr>
        <xdr:cNvPr id="77" name="n_2aveValue【図書館】&#10;有形固定資産減価償却率">
          <a:extLst>
            <a:ext uri="{FF2B5EF4-FFF2-40B4-BE49-F238E27FC236}">
              <a16:creationId xmlns:a16="http://schemas.microsoft.com/office/drawing/2014/main" id="{02223580-79F5-480D-9FB6-167F245C7912}"/>
            </a:ext>
          </a:extLst>
        </xdr:cNvPr>
        <xdr:cNvSpPr txBox="1"/>
      </xdr:nvSpPr>
      <xdr:spPr>
        <a:xfrm>
          <a:off x="2439044" y="6246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78" name="n_3aveValue【図書館】&#10;有形固定資産減価償却率">
          <a:extLst>
            <a:ext uri="{FF2B5EF4-FFF2-40B4-BE49-F238E27FC236}">
              <a16:creationId xmlns:a16="http://schemas.microsoft.com/office/drawing/2014/main" id="{0059819A-6C72-460C-B7AF-6BA9E8ADD7D5}"/>
            </a:ext>
          </a:extLst>
        </xdr:cNvPr>
        <xdr:cNvSpPr txBox="1"/>
      </xdr:nvSpPr>
      <xdr:spPr>
        <a:xfrm>
          <a:off x="164148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111523</xdr:rowOff>
    </xdr:from>
    <xdr:ext cx="405111" cy="259045"/>
    <xdr:sp macro="" textlink="">
      <xdr:nvSpPr>
        <xdr:cNvPr id="79" name="n_4aveValue【図書館】&#10;有形固定資産減価償却率">
          <a:extLst>
            <a:ext uri="{FF2B5EF4-FFF2-40B4-BE49-F238E27FC236}">
              <a16:creationId xmlns:a16="http://schemas.microsoft.com/office/drawing/2014/main" id="{DC21AE6B-2610-4DD6-ADBE-C3365A7A3720}"/>
            </a:ext>
          </a:extLst>
        </xdr:cNvPr>
        <xdr:cNvSpPr txBox="1"/>
      </xdr:nvSpPr>
      <xdr:spPr>
        <a:xfrm>
          <a:off x="855354" y="628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152671</xdr:rowOff>
    </xdr:from>
    <xdr:ext cx="340478" cy="259045"/>
    <xdr:sp macro="" textlink="">
      <xdr:nvSpPr>
        <xdr:cNvPr id="80" name="n_1mainValue【図書館】&#10;有形固定資産減価償却率">
          <a:extLst>
            <a:ext uri="{FF2B5EF4-FFF2-40B4-BE49-F238E27FC236}">
              <a16:creationId xmlns:a16="http://schemas.microsoft.com/office/drawing/2014/main" id="{E00ECA75-53A1-4DFD-BFE7-A227921FBD4E}"/>
            </a:ext>
          </a:extLst>
        </xdr:cNvPr>
        <xdr:cNvSpPr txBox="1"/>
      </xdr:nvSpPr>
      <xdr:spPr>
        <a:xfrm>
          <a:off x="3260031" y="56390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29227</xdr:rowOff>
    </xdr:from>
    <xdr:ext cx="340478" cy="259045"/>
    <xdr:sp macro="" textlink="">
      <xdr:nvSpPr>
        <xdr:cNvPr id="81" name="n_2mainValue【図書館】&#10;有形固定資産減価償却率">
          <a:extLst>
            <a:ext uri="{FF2B5EF4-FFF2-40B4-BE49-F238E27FC236}">
              <a16:creationId xmlns:a16="http://schemas.microsoft.com/office/drawing/2014/main" id="{99AFEB1F-DF2B-4A34-89E8-EC90AA0FA2C0}"/>
            </a:ext>
          </a:extLst>
        </xdr:cNvPr>
        <xdr:cNvSpPr txBox="1"/>
      </xdr:nvSpPr>
      <xdr:spPr>
        <a:xfrm>
          <a:off x="2469456" y="5513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7FACDF9E-3188-452C-B4CD-D8D7ADFCC6BB}"/>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8C847C28-ECF5-4EB8-871F-A7EFB970F3AD}"/>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45BAFE98-658A-4C40-A09E-0439049C15D2}"/>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B48DBEA1-17DE-474B-9B6A-31A75D5009A1}"/>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54F451B9-0411-48B5-B71A-2E74BCEB0540}"/>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20924B73-7F8E-4E56-8297-0A7B9988E0AD}"/>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306520C2-0417-4672-B6D5-7C3E7B97489C}"/>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1460C98F-8D7E-4FB2-A27B-04E24117629B}"/>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E199EF5B-0F8D-4F6E-93E8-C18996C30E05}"/>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15043948-4BC3-469E-AA2B-C5B70F5B7B1D}"/>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454649F6-F5C2-4FBC-81C3-2425DF6E1FD5}"/>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8480E895-EF76-4B10-9E23-19637440A2AA}"/>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AE4AFBE1-ACBC-4B2F-835B-54F85118880D}"/>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a:extLst>
            <a:ext uri="{FF2B5EF4-FFF2-40B4-BE49-F238E27FC236}">
              <a16:creationId xmlns:a16="http://schemas.microsoft.com/office/drawing/2014/main" id="{28D1B0EC-DE87-431E-9011-75A1BE30CD68}"/>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1F159003-F5B4-40EE-9DDF-3529E1832DC0}"/>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C2FCB6C2-D095-4F4E-9594-D3C82FACEED7}"/>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BD7C3C11-C2F0-4FED-9FD0-C88D95F8B807}"/>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a:extLst>
            <a:ext uri="{FF2B5EF4-FFF2-40B4-BE49-F238E27FC236}">
              <a16:creationId xmlns:a16="http://schemas.microsoft.com/office/drawing/2014/main" id="{06A876BF-45D2-4B69-9A14-1E075AD0D1BE}"/>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2EF18C4F-C49B-4DED-A6BD-D0F52135C0F1}"/>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a:extLst>
            <a:ext uri="{FF2B5EF4-FFF2-40B4-BE49-F238E27FC236}">
              <a16:creationId xmlns:a16="http://schemas.microsoft.com/office/drawing/2014/main" id="{3E5D28C6-9617-4A45-A591-1BEB9F665F7C}"/>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6C9B1697-C51F-4614-9EA5-4D143E581548}"/>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E73F4009-6A64-4F7E-8160-3BA7D49DB270}"/>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7EEC9A37-B1BC-4C9F-B06B-21876DE4A801}"/>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41</xdr:row>
      <xdr:rowOff>68580</xdr:rowOff>
    </xdr:to>
    <xdr:cxnSp macro="">
      <xdr:nvCxnSpPr>
        <xdr:cNvPr id="105" name="直線コネクタ 104">
          <a:extLst>
            <a:ext uri="{FF2B5EF4-FFF2-40B4-BE49-F238E27FC236}">
              <a16:creationId xmlns:a16="http://schemas.microsoft.com/office/drawing/2014/main" id="{72AC656B-ADB9-414E-B770-54F73DEC9E59}"/>
            </a:ext>
          </a:extLst>
        </xdr:cNvPr>
        <xdr:cNvCxnSpPr/>
      </xdr:nvCxnSpPr>
      <xdr:spPr>
        <a:xfrm flipV="1">
          <a:off x="9429115" y="587692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72407</xdr:rowOff>
    </xdr:from>
    <xdr:ext cx="469744" cy="259045"/>
    <xdr:sp macro="" textlink="">
      <xdr:nvSpPr>
        <xdr:cNvPr id="106" name="【図書館】&#10;一人当たり面積最小値テキスト">
          <a:extLst>
            <a:ext uri="{FF2B5EF4-FFF2-40B4-BE49-F238E27FC236}">
              <a16:creationId xmlns:a16="http://schemas.microsoft.com/office/drawing/2014/main" id="{DBA85037-4D00-4C0B-8B32-D35ACA010A3C}"/>
            </a:ext>
          </a:extLst>
        </xdr:cNvPr>
        <xdr:cNvSpPr txBox="1"/>
      </xdr:nvSpPr>
      <xdr:spPr>
        <a:xfrm>
          <a:off x="9467850"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68580</xdr:rowOff>
    </xdr:from>
    <xdr:to>
      <xdr:col>55</xdr:col>
      <xdr:colOff>88900</xdr:colOff>
      <xdr:row>41</xdr:row>
      <xdr:rowOff>68580</xdr:rowOff>
    </xdr:to>
    <xdr:cxnSp macro="">
      <xdr:nvCxnSpPr>
        <xdr:cNvPr id="107" name="直線コネクタ 106">
          <a:extLst>
            <a:ext uri="{FF2B5EF4-FFF2-40B4-BE49-F238E27FC236}">
              <a16:creationId xmlns:a16="http://schemas.microsoft.com/office/drawing/2014/main" id="{FC254F9D-D754-4331-8B53-E553117DA518}"/>
            </a:ext>
          </a:extLst>
        </xdr:cNvPr>
        <xdr:cNvCxnSpPr/>
      </xdr:nvCxnSpPr>
      <xdr:spPr>
        <a:xfrm>
          <a:off x="9356090" y="70961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08" name="【図書館】&#10;一人当たり面積最大値テキスト">
          <a:extLst>
            <a:ext uri="{FF2B5EF4-FFF2-40B4-BE49-F238E27FC236}">
              <a16:creationId xmlns:a16="http://schemas.microsoft.com/office/drawing/2014/main" id="{B4E5C803-F946-4F98-AE8C-5EE35580098D}"/>
            </a:ext>
          </a:extLst>
        </xdr:cNvPr>
        <xdr:cNvSpPr txBox="1"/>
      </xdr:nvSpPr>
      <xdr:spPr>
        <a:xfrm>
          <a:off x="9467850" y="56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09" name="直線コネクタ 108">
          <a:extLst>
            <a:ext uri="{FF2B5EF4-FFF2-40B4-BE49-F238E27FC236}">
              <a16:creationId xmlns:a16="http://schemas.microsoft.com/office/drawing/2014/main" id="{B8834820-7453-4BBC-A2B6-ED17AEA04D70}"/>
            </a:ext>
          </a:extLst>
        </xdr:cNvPr>
        <xdr:cNvCxnSpPr/>
      </xdr:nvCxnSpPr>
      <xdr:spPr>
        <a:xfrm>
          <a:off x="9356090" y="58769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53357</xdr:rowOff>
    </xdr:from>
    <xdr:ext cx="469744" cy="259045"/>
    <xdr:sp macro="" textlink="">
      <xdr:nvSpPr>
        <xdr:cNvPr id="110" name="【図書館】&#10;一人当たり面積平均値テキスト">
          <a:extLst>
            <a:ext uri="{FF2B5EF4-FFF2-40B4-BE49-F238E27FC236}">
              <a16:creationId xmlns:a16="http://schemas.microsoft.com/office/drawing/2014/main" id="{B3F0FE6E-B747-42E5-A0F2-06B131D8D720}"/>
            </a:ext>
          </a:extLst>
        </xdr:cNvPr>
        <xdr:cNvSpPr txBox="1"/>
      </xdr:nvSpPr>
      <xdr:spPr>
        <a:xfrm>
          <a:off x="946785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111" name="フローチャート: 判断 110">
          <a:extLst>
            <a:ext uri="{FF2B5EF4-FFF2-40B4-BE49-F238E27FC236}">
              <a16:creationId xmlns:a16="http://schemas.microsoft.com/office/drawing/2014/main" id="{EB3DEFDD-3350-4DC3-885C-A313DC1FB4D1}"/>
            </a:ext>
          </a:extLst>
        </xdr:cNvPr>
        <xdr:cNvSpPr/>
      </xdr:nvSpPr>
      <xdr:spPr>
        <a:xfrm>
          <a:off x="9394190" y="659003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90170</xdr:rowOff>
    </xdr:from>
    <xdr:to>
      <xdr:col>50</xdr:col>
      <xdr:colOff>165100</xdr:colOff>
      <xdr:row>39</xdr:row>
      <xdr:rowOff>20320</xdr:rowOff>
    </xdr:to>
    <xdr:sp macro="" textlink="">
      <xdr:nvSpPr>
        <xdr:cNvPr id="112" name="フローチャート: 判断 111">
          <a:extLst>
            <a:ext uri="{FF2B5EF4-FFF2-40B4-BE49-F238E27FC236}">
              <a16:creationId xmlns:a16="http://schemas.microsoft.com/office/drawing/2014/main" id="{07543194-1851-4D0F-B132-6A128D6B11CE}"/>
            </a:ext>
          </a:extLst>
        </xdr:cNvPr>
        <xdr:cNvSpPr/>
      </xdr:nvSpPr>
      <xdr:spPr>
        <a:xfrm>
          <a:off x="8632190" y="66090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97790</xdr:rowOff>
    </xdr:from>
    <xdr:to>
      <xdr:col>46</xdr:col>
      <xdr:colOff>38100</xdr:colOff>
      <xdr:row>39</xdr:row>
      <xdr:rowOff>27940</xdr:rowOff>
    </xdr:to>
    <xdr:sp macro="" textlink="">
      <xdr:nvSpPr>
        <xdr:cNvPr id="113" name="フローチャート: 判断 112">
          <a:extLst>
            <a:ext uri="{FF2B5EF4-FFF2-40B4-BE49-F238E27FC236}">
              <a16:creationId xmlns:a16="http://schemas.microsoft.com/office/drawing/2014/main" id="{344BBA87-500E-4D2A-8E78-BBC292EC4E4B}"/>
            </a:ext>
          </a:extLst>
        </xdr:cNvPr>
        <xdr:cNvSpPr/>
      </xdr:nvSpPr>
      <xdr:spPr>
        <a:xfrm>
          <a:off x="7846060" y="66090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21590</xdr:rowOff>
    </xdr:from>
    <xdr:to>
      <xdr:col>41</xdr:col>
      <xdr:colOff>101600</xdr:colOff>
      <xdr:row>39</xdr:row>
      <xdr:rowOff>123190</xdr:rowOff>
    </xdr:to>
    <xdr:sp macro="" textlink="">
      <xdr:nvSpPr>
        <xdr:cNvPr id="114" name="フローチャート: 判断 113">
          <a:extLst>
            <a:ext uri="{FF2B5EF4-FFF2-40B4-BE49-F238E27FC236}">
              <a16:creationId xmlns:a16="http://schemas.microsoft.com/office/drawing/2014/main" id="{D691ADBA-EA7A-4D5F-A0A3-FBBDA0AD6CC6}"/>
            </a:ext>
          </a:extLst>
        </xdr:cNvPr>
        <xdr:cNvSpPr/>
      </xdr:nvSpPr>
      <xdr:spPr>
        <a:xfrm>
          <a:off x="7029450" y="67043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132080</xdr:rowOff>
    </xdr:from>
    <xdr:to>
      <xdr:col>36</xdr:col>
      <xdr:colOff>165100</xdr:colOff>
      <xdr:row>38</xdr:row>
      <xdr:rowOff>62230</xdr:rowOff>
    </xdr:to>
    <xdr:sp macro="" textlink="">
      <xdr:nvSpPr>
        <xdr:cNvPr id="115" name="フローチャート: 判断 114">
          <a:extLst>
            <a:ext uri="{FF2B5EF4-FFF2-40B4-BE49-F238E27FC236}">
              <a16:creationId xmlns:a16="http://schemas.microsoft.com/office/drawing/2014/main" id="{FA766457-739F-42ED-888B-8FC2F6C9550F}"/>
            </a:ext>
          </a:extLst>
        </xdr:cNvPr>
        <xdr:cNvSpPr/>
      </xdr:nvSpPr>
      <xdr:spPr>
        <a:xfrm>
          <a:off x="6231890" y="64795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BF651F6-46BC-4FBA-9734-93B0715F921C}"/>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4D9394D-6B5C-4B73-A0E1-E850559FF4B2}"/>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47CE343-6F49-4FD0-9082-87310D914213}"/>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C2BF88A-8261-42FF-9BF2-00A744DD4794}"/>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94ABC8A-A343-4332-9569-3FF80C2AE582}"/>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166370</xdr:rowOff>
    </xdr:from>
    <xdr:to>
      <xdr:col>55</xdr:col>
      <xdr:colOff>50800</xdr:colOff>
      <xdr:row>34</xdr:row>
      <xdr:rowOff>96520</xdr:rowOff>
    </xdr:to>
    <xdr:sp macro="" textlink="">
      <xdr:nvSpPr>
        <xdr:cNvPr id="121" name="楕円 120">
          <a:extLst>
            <a:ext uri="{FF2B5EF4-FFF2-40B4-BE49-F238E27FC236}">
              <a16:creationId xmlns:a16="http://schemas.microsoft.com/office/drawing/2014/main" id="{C607C391-A13F-40CC-9E12-999CD4C51C10}"/>
            </a:ext>
          </a:extLst>
        </xdr:cNvPr>
        <xdr:cNvSpPr/>
      </xdr:nvSpPr>
      <xdr:spPr>
        <a:xfrm>
          <a:off x="9394190" y="582803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119397</xdr:rowOff>
    </xdr:from>
    <xdr:ext cx="469744" cy="259045"/>
    <xdr:sp macro="" textlink="">
      <xdr:nvSpPr>
        <xdr:cNvPr id="122" name="【図書館】&#10;一人当たり面積該当値テキスト">
          <a:extLst>
            <a:ext uri="{FF2B5EF4-FFF2-40B4-BE49-F238E27FC236}">
              <a16:creationId xmlns:a16="http://schemas.microsoft.com/office/drawing/2014/main" id="{C1E2350B-F87F-4CCE-8118-51F688B66F38}"/>
            </a:ext>
          </a:extLst>
        </xdr:cNvPr>
        <xdr:cNvSpPr txBox="1"/>
      </xdr:nvSpPr>
      <xdr:spPr>
        <a:xfrm>
          <a:off x="9467850"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21590</xdr:rowOff>
    </xdr:from>
    <xdr:to>
      <xdr:col>50</xdr:col>
      <xdr:colOff>165100</xdr:colOff>
      <xdr:row>34</xdr:row>
      <xdr:rowOff>123190</xdr:rowOff>
    </xdr:to>
    <xdr:sp macro="" textlink="">
      <xdr:nvSpPr>
        <xdr:cNvPr id="123" name="楕円 122">
          <a:extLst>
            <a:ext uri="{FF2B5EF4-FFF2-40B4-BE49-F238E27FC236}">
              <a16:creationId xmlns:a16="http://schemas.microsoft.com/office/drawing/2014/main" id="{58EF8B7F-6699-4456-82A2-62132107BE90}"/>
            </a:ext>
          </a:extLst>
        </xdr:cNvPr>
        <xdr:cNvSpPr/>
      </xdr:nvSpPr>
      <xdr:spPr>
        <a:xfrm>
          <a:off x="8632190" y="584708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45720</xdr:rowOff>
    </xdr:from>
    <xdr:to>
      <xdr:col>55</xdr:col>
      <xdr:colOff>0</xdr:colOff>
      <xdr:row>34</xdr:row>
      <xdr:rowOff>72390</xdr:rowOff>
    </xdr:to>
    <xdr:cxnSp macro="">
      <xdr:nvCxnSpPr>
        <xdr:cNvPr id="124" name="直線コネクタ 123">
          <a:extLst>
            <a:ext uri="{FF2B5EF4-FFF2-40B4-BE49-F238E27FC236}">
              <a16:creationId xmlns:a16="http://schemas.microsoft.com/office/drawing/2014/main" id="{3A8D16FC-4F50-4CBE-B024-51696BB358FA}"/>
            </a:ext>
          </a:extLst>
        </xdr:cNvPr>
        <xdr:cNvCxnSpPr/>
      </xdr:nvCxnSpPr>
      <xdr:spPr>
        <a:xfrm flipV="1">
          <a:off x="8686800" y="5876925"/>
          <a:ext cx="7429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40640</xdr:rowOff>
    </xdr:from>
    <xdr:to>
      <xdr:col>46</xdr:col>
      <xdr:colOff>38100</xdr:colOff>
      <xdr:row>34</xdr:row>
      <xdr:rowOff>142240</xdr:rowOff>
    </xdr:to>
    <xdr:sp macro="" textlink="">
      <xdr:nvSpPr>
        <xdr:cNvPr id="125" name="楕円 124">
          <a:extLst>
            <a:ext uri="{FF2B5EF4-FFF2-40B4-BE49-F238E27FC236}">
              <a16:creationId xmlns:a16="http://schemas.microsoft.com/office/drawing/2014/main" id="{3DCD0CA2-B619-476D-B2BC-F97D8C091CD1}"/>
            </a:ext>
          </a:extLst>
        </xdr:cNvPr>
        <xdr:cNvSpPr/>
      </xdr:nvSpPr>
      <xdr:spPr>
        <a:xfrm>
          <a:off x="7846060" y="58699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72390</xdr:rowOff>
    </xdr:from>
    <xdr:to>
      <xdr:col>50</xdr:col>
      <xdr:colOff>114300</xdr:colOff>
      <xdr:row>34</xdr:row>
      <xdr:rowOff>91440</xdr:rowOff>
    </xdr:to>
    <xdr:cxnSp macro="">
      <xdr:nvCxnSpPr>
        <xdr:cNvPr id="126" name="直線コネクタ 125">
          <a:extLst>
            <a:ext uri="{FF2B5EF4-FFF2-40B4-BE49-F238E27FC236}">
              <a16:creationId xmlns:a16="http://schemas.microsoft.com/office/drawing/2014/main" id="{ED1D50D6-BEBC-4874-99D2-97503A93C4A1}"/>
            </a:ext>
          </a:extLst>
        </xdr:cNvPr>
        <xdr:cNvCxnSpPr/>
      </xdr:nvCxnSpPr>
      <xdr:spPr>
        <a:xfrm flipV="1">
          <a:off x="7889240" y="5901690"/>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11447</xdr:rowOff>
    </xdr:from>
    <xdr:ext cx="469744" cy="259045"/>
    <xdr:sp macro="" textlink="">
      <xdr:nvSpPr>
        <xdr:cNvPr id="127" name="n_1aveValue【図書館】&#10;一人当たり面積">
          <a:extLst>
            <a:ext uri="{FF2B5EF4-FFF2-40B4-BE49-F238E27FC236}">
              <a16:creationId xmlns:a16="http://schemas.microsoft.com/office/drawing/2014/main" id="{1AFAD534-335A-45D7-8AE1-A9FBBFE8D795}"/>
            </a:ext>
          </a:extLst>
        </xdr:cNvPr>
        <xdr:cNvSpPr txBox="1"/>
      </xdr:nvSpPr>
      <xdr:spPr>
        <a:xfrm>
          <a:off x="845446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19067</xdr:rowOff>
    </xdr:from>
    <xdr:ext cx="469744" cy="259045"/>
    <xdr:sp macro="" textlink="">
      <xdr:nvSpPr>
        <xdr:cNvPr id="128" name="n_2aveValue【図書館】&#10;一人当たり面積">
          <a:extLst>
            <a:ext uri="{FF2B5EF4-FFF2-40B4-BE49-F238E27FC236}">
              <a16:creationId xmlns:a16="http://schemas.microsoft.com/office/drawing/2014/main" id="{C6942EB8-52A8-440F-9A4C-070891E0F0DA}"/>
            </a:ext>
          </a:extLst>
        </xdr:cNvPr>
        <xdr:cNvSpPr txBox="1"/>
      </xdr:nvSpPr>
      <xdr:spPr>
        <a:xfrm>
          <a:off x="767341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139717</xdr:rowOff>
    </xdr:from>
    <xdr:ext cx="469744" cy="259045"/>
    <xdr:sp macro="" textlink="">
      <xdr:nvSpPr>
        <xdr:cNvPr id="129" name="n_3aveValue【図書館】&#10;一人当たり面積">
          <a:extLst>
            <a:ext uri="{FF2B5EF4-FFF2-40B4-BE49-F238E27FC236}">
              <a16:creationId xmlns:a16="http://schemas.microsoft.com/office/drawing/2014/main" id="{EC7199B7-6400-4632-8603-442632AC81C2}"/>
            </a:ext>
          </a:extLst>
        </xdr:cNvPr>
        <xdr:cNvSpPr txBox="1"/>
      </xdr:nvSpPr>
      <xdr:spPr>
        <a:xfrm>
          <a:off x="6866332"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78757</xdr:rowOff>
    </xdr:from>
    <xdr:ext cx="469744" cy="259045"/>
    <xdr:sp macro="" textlink="">
      <xdr:nvSpPr>
        <xdr:cNvPr id="130" name="n_4aveValue【図書館】&#10;一人当たり面積">
          <a:extLst>
            <a:ext uri="{FF2B5EF4-FFF2-40B4-BE49-F238E27FC236}">
              <a16:creationId xmlns:a16="http://schemas.microsoft.com/office/drawing/2014/main" id="{7EC751D2-7252-49F6-9EFD-0370B5FFCD5E}"/>
            </a:ext>
          </a:extLst>
        </xdr:cNvPr>
        <xdr:cNvSpPr txBox="1"/>
      </xdr:nvSpPr>
      <xdr:spPr>
        <a:xfrm>
          <a:off x="6068772"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139717</xdr:rowOff>
    </xdr:from>
    <xdr:ext cx="469744" cy="259045"/>
    <xdr:sp macro="" textlink="">
      <xdr:nvSpPr>
        <xdr:cNvPr id="131" name="n_1mainValue【図書館】&#10;一人当たり面積">
          <a:extLst>
            <a:ext uri="{FF2B5EF4-FFF2-40B4-BE49-F238E27FC236}">
              <a16:creationId xmlns:a16="http://schemas.microsoft.com/office/drawing/2014/main" id="{CE113ABF-B7E6-457F-9932-D4738781F7FF}"/>
            </a:ext>
          </a:extLst>
        </xdr:cNvPr>
        <xdr:cNvSpPr txBox="1"/>
      </xdr:nvSpPr>
      <xdr:spPr>
        <a:xfrm>
          <a:off x="8454467" y="56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158767</xdr:rowOff>
    </xdr:from>
    <xdr:ext cx="469744" cy="259045"/>
    <xdr:sp macro="" textlink="">
      <xdr:nvSpPr>
        <xdr:cNvPr id="132" name="n_2mainValue【図書館】&#10;一人当たり面積">
          <a:extLst>
            <a:ext uri="{FF2B5EF4-FFF2-40B4-BE49-F238E27FC236}">
              <a16:creationId xmlns:a16="http://schemas.microsoft.com/office/drawing/2014/main" id="{9FB608BC-C1A7-44C0-9F63-B05763935FC6}"/>
            </a:ext>
          </a:extLst>
        </xdr:cNvPr>
        <xdr:cNvSpPr txBox="1"/>
      </xdr:nvSpPr>
      <xdr:spPr>
        <a:xfrm>
          <a:off x="7673417" y="56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3CC3299D-FEBB-4D6F-AB32-69B0BAFDCBB4}"/>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7805B865-F659-4553-8FD6-CBE39E059208}"/>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23D100B7-287F-4E5B-87BF-299A29EB88DB}"/>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2D9AABF5-9B6A-4549-A69D-C3B6B8A548A1}"/>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FE99CB69-D537-47F1-8033-6D4A878712DD}"/>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49CFB326-C661-43DE-AC6D-875BC3FE8FF3}"/>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5CB64B29-0B63-4B0B-B4BD-CC98CFB5DA5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6EF1CC31-63D5-40B5-ABBC-DB6DC009E075}"/>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FFDF7B6F-5EDF-441E-9025-B2B5DBF87778}"/>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9740EDDF-7B34-4C37-B4A7-95FFE57645DB}"/>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a:extLst>
            <a:ext uri="{FF2B5EF4-FFF2-40B4-BE49-F238E27FC236}">
              <a16:creationId xmlns:a16="http://schemas.microsoft.com/office/drawing/2014/main" id="{6B5C4CAE-1123-4FC7-856E-2B8FF3F951B1}"/>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F2335673-7653-429E-85FA-4CF430DC8FFA}"/>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a:extLst>
            <a:ext uri="{FF2B5EF4-FFF2-40B4-BE49-F238E27FC236}">
              <a16:creationId xmlns:a16="http://schemas.microsoft.com/office/drawing/2014/main" id="{68FA016F-A808-4E05-86C3-5A269634A32C}"/>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A83755A2-2CE2-4185-86F6-3159AD051018}"/>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4794273F-BE1F-4B8A-AA02-272A9394FFE8}"/>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D706CC8B-502F-44FF-9089-A4614CDAE7ED}"/>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FCA2EA33-2A09-45E9-953E-5BDDE49D02DF}"/>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E9039F02-1824-4DF1-93BA-F08834CC91EF}"/>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9E9A6CF0-0578-4270-A263-8F2881B0D60B}"/>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8EBF5B9B-FDCF-4AC0-8472-1D1A2927DD3C}"/>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a:extLst>
            <a:ext uri="{FF2B5EF4-FFF2-40B4-BE49-F238E27FC236}">
              <a16:creationId xmlns:a16="http://schemas.microsoft.com/office/drawing/2014/main" id="{73087001-C581-490D-9CFE-FA3C0A9C9697}"/>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5EAEC79-A86A-47A6-B520-492141942E65}"/>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a:extLst>
            <a:ext uri="{FF2B5EF4-FFF2-40B4-BE49-F238E27FC236}">
              <a16:creationId xmlns:a16="http://schemas.microsoft.com/office/drawing/2014/main" id="{1B02F4F9-EEA3-4EB8-9FE8-D57404AA3886}"/>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DD3BEC6D-EC13-4BEE-BA4C-E86ACB15F1BC}"/>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157" name="直線コネクタ 156">
          <a:extLst>
            <a:ext uri="{FF2B5EF4-FFF2-40B4-BE49-F238E27FC236}">
              <a16:creationId xmlns:a16="http://schemas.microsoft.com/office/drawing/2014/main" id="{A21235E2-B5FF-4F0F-A568-8F96B19A9FB9}"/>
            </a:ext>
          </a:extLst>
        </xdr:cNvPr>
        <xdr:cNvCxnSpPr/>
      </xdr:nvCxnSpPr>
      <xdr:spPr>
        <a:xfrm flipV="1">
          <a:off x="4173855" y="960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8" name="【体育館・プール】&#10;有形固定資産減価償却率最小値テキスト">
          <a:extLst>
            <a:ext uri="{FF2B5EF4-FFF2-40B4-BE49-F238E27FC236}">
              <a16:creationId xmlns:a16="http://schemas.microsoft.com/office/drawing/2014/main" id="{00D0BD13-4040-44A9-ADE0-0C09C1A42B81}"/>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9" name="直線コネクタ 158">
          <a:extLst>
            <a:ext uri="{FF2B5EF4-FFF2-40B4-BE49-F238E27FC236}">
              <a16:creationId xmlns:a16="http://schemas.microsoft.com/office/drawing/2014/main" id="{A4567ECF-4FE3-4500-9DE0-D715201DB12B}"/>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id="{395E84C3-00CE-40C8-9D32-950A17447137}"/>
            </a:ext>
          </a:extLst>
        </xdr:cNvPr>
        <xdr:cNvSpPr txBox="1"/>
      </xdr:nvSpPr>
      <xdr:spPr>
        <a:xfrm>
          <a:off x="421259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161" name="直線コネクタ 160">
          <a:extLst>
            <a:ext uri="{FF2B5EF4-FFF2-40B4-BE49-F238E27FC236}">
              <a16:creationId xmlns:a16="http://schemas.microsoft.com/office/drawing/2014/main" id="{8E89331D-87DE-4B91-8A73-B947654A401F}"/>
            </a:ext>
          </a:extLst>
        </xdr:cNvPr>
        <xdr:cNvCxnSpPr/>
      </xdr:nvCxnSpPr>
      <xdr:spPr>
        <a:xfrm>
          <a:off x="4112260" y="960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120032</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256E7AF4-5FF6-4952-9ED1-E77405B35E53}"/>
            </a:ext>
          </a:extLst>
        </xdr:cNvPr>
        <xdr:cNvSpPr txBox="1"/>
      </xdr:nvSpPr>
      <xdr:spPr>
        <a:xfrm>
          <a:off x="421259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63" name="フローチャート: 判断 162">
          <a:extLst>
            <a:ext uri="{FF2B5EF4-FFF2-40B4-BE49-F238E27FC236}">
              <a16:creationId xmlns:a16="http://schemas.microsoft.com/office/drawing/2014/main" id="{E637030D-4472-4E9F-BBF6-EC90295C7950}"/>
            </a:ext>
          </a:extLst>
        </xdr:cNvPr>
        <xdr:cNvSpPr/>
      </xdr:nvSpPr>
      <xdr:spPr>
        <a:xfrm>
          <a:off x="4131310" y="102552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64" name="フローチャート: 判断 163">
          <a:extLst>
            <a:ext uri="{FF2B5EF4-FFF2-40B4-BE49-F238E27FC236}">
              <a16:creationId xmlns:a16="http://schemas.microsoft.com/office/drawing/2014/main" id="{3C676D36-389D-47F3-B569-2E9AA69EF7A9}"/>
            </a:ext>
          </a:extLst>
        </xdr:cNvPr>
        <xdr:cNvSpPr/>
      </xdr:nvSpPr>
      <xdr:spPr>
        <a:xfrm>
          <a:off x="3388360" y="1031430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165" name="フローチャート: 判断 164">
          <a:extLst>
            <a:ext uri="{FF2B5EF4-FFF2-40B4-BE49-F238E27FC236}">
              <a16:creationId xmlns:a16="http://schemas.microsoft.com/office/drawing/2014/main" id="{F1EAD4EC-65BF-4B73-8B1F-46F40F3D4816}"/>
            </a:ext>
          </a:extLst>
        </xdr:cNvPr>
        <xdr:cNvSpPr/>
      </xdr:nvSpPr>
      <xdr:spPr>
        <a:xfrm>
          <a:off x="2571750" y="103600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166" name="フローチャート: 判断 165">
          <a:extLst>
            <a:ext uri="{FF2B5EF4-FFF2-40B4-BE49-F238E27FC236}">
              <a16:creationId xmlns:a16="http://schemas.microsoft.com/office/drawing/2014/main" id="{9D2A20B5-B0C3-4A26-AFFE-7251AB2F27D6}"/>
            </a:ext>
          </a:extLst>
        </xdr:cNvPr>
        <xdr:cNvSpPr/>
      </xdr:nvSpPr>
      <xdr:spPr>
        <a:xfrm>
          <a:off x="1774190" y="102685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67" name="フローチャート: 判断 166">
          <a:extLst>
            <a:ext uri="{FF2B5EF4-FFF2-40B4-BE49-F238E27FC236}">
              <a16:creationId xmlns:a16="http://schemas.microsoft.com/office/drawing/2014/main" id="{B08B7DDC-EBE9-487E-BD2D-A41743BFA7A9}"/>
            </a:ext>
          </a:extLst>
        </xdr:cNvPr>
        <xdr:cNvSpPr/>
      </xdr:nvSpPr>
      <xdr:spPr>
        <a:xfrm>
          <a:off x="988060" y="10125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ECDE70BF-551D-4FE9-81EB-BD4B904971BA}"/>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7019A49B-892B-4401-811E-FB74013F7658}"/>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D0DA6CC0-B7F3-4FE2-8E16-DFA344525FEB}"/>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85F41BB-68B5-45D3-98A3-9D158E111114}"/>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AE5B5FA-B15E-4FF7-9802-EB20D0344E72}"/>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73" name="楕円 172">
          <a:extLst>
            <a:ext uri="{FF2B5EF4-FFF2-40B4-BE49-F238E27FC236}">
              <a16:creationId xmlns:a16="http://schemas.microsoft.com/office/drawing/2014/main" id="{A44D2A57-2A97-406B-BB42-A4F253D2BF73}"/>
            </a:ext>
          </a:extLst>
        </xdr:cNvPr>
        <xdr:cNvSpPr/>
      </xdr:nvSpPr>
      <xdr:spPr>
        <a:xfrm>
          <a:off x="4131310" y="100876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168292</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CB7C641F-70FA-4733-929C-A0EF8A62C2AC}"/>
            </a:ext>
          </a:extLst>
        </xdr:cNvPr>
        <xdr:cNvSpPr txBox="1"/>
      </xdr:nvSpPr>
      <xdr:spPr>
        <a:xfrm>
          <a:off x="4212590"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78740</xdr:rowOff>
    </xdr:from>
    <xdr:to>
      <xdr:col>20</xdr:col>
      <xdr:colOff>38100</xdr:colOff>
      <xdr:row>59</xdr:row>
      <xdr:rowOff>8890</xdr:rowOff>
    </xdr:to>
    <xdr:sp macro="" textlink="">
      <xdr:nvSpPr>
        <xdr:cNvPr id="175" name="楕円 174">
          <a:extLst>
            <a:ext uri="{FF2B5EF4-FFF2-40B4-BE49-F238E27FC236}">
              <a16:creationId xmlns:a16="http://schemas.microsoft.com/office/drawing/2014/main" id="{A9FFFE4C-C478-405B-9CEB-00523B397943}"/>
            </a:ext>
          </a:extLst>
        </xdr:cNvPr>
        <xdr:cNvSpPr/>
      </xdr:nvSpPr>
      <xdr:spPr>
        <a:xfrm>
          <a:off x="3388360" y="100228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129540</xdr:rowOff>
    </xdr:from>
    <xdr:to>
      <xdr:col>24</xdr:col>
      <xdr:colOff>63500</xdr:colOff>
      <xdr:row>59</xdr:row>
      <xdr:rowOff>24765</xdr:rowOff>
    </xdr:to>
    <xdr:cxnSp macro="">
      <xdr:nvCxnSpPr>
        <xdr:cNvPr id="176" name="直線コネクタ 175">
          <a:extLst>
            <a:ext uri="{FF2B5EF4-FFF2-40B4-BE49-F238E27FC236}">
              <a16:creationId xmlns:a16="http://schemas.microsoft.com/office/drawing/2014/main" id="{710CE53C-4B04-4DA8-BC10-7025D7FD694F}"/>
            </a:ext>
          </a:extLst>
        </xdr:cNvPr>
        <xdr:cNvCxnSpPr/>
      </xdr:nvCxnSpPr>
      <xdr:spPr>
        <a:xfrm>
          <a:off x="3431540" y="10077450"/>
          <a:ext cx="74295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xdr:rowOff>
    </xdr:from>
    <xdr:to>
      <xdr:col>15</xdr:col>
      <xdr:colOff>101600</xdr:colOff>
      <xdr:row>58</xdr:row>
      <xdr:rowOff>115570</xdr:rowOff>
    </xdr:to>
    <xdr:sp macro="" textlink="">
      <xdr:nvSpPr>
        <xdr:cNvPr id="177" name="楕円 176">
          <a:extLst>
            <a:ext uri="{FF2B5EF4-FFF2-40B4-BE49-F238E27FC236}">
              <a16:creationId xmlns:a16="http://schemas.microsoft.com/office/drawing/2014/main" id="{841F013A-83A9-4B77-BF78-EB926C1D70B4}"/>
            </a:ext>
          </a:extLst>
        </xdr:cNvPr>
        <xdr:cNvSpPr/>
      </xdr:nvSpPr>
      <xdr:spPr>
        <a:xfrm>
          <a:off x="2571750" y="99618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64770</xdr:rowOff>
    </xdr:from>
    <xdr:to>
      <xdr:col>19</xdr:col>
      <xdr:colOff>177800</xdr:colOff>
      <xdr:row>58</xdr:row>
      <xdr:rowOff>129540</xdr:rowOff>
    </xdr:to>
    <xdr:cxnSp macro="">
      <xdr:nvCxnSpPr>
        <xdr:cNvPr id="178" name="直線コネクタ 177">
          <a:extLst>
            <a:ext uri="{FF2B5EF4-FFF2-40B4-BE49-F238E27FC236}">
              <a16:creationId xmlns:a16="http://schemas.microsoft.com/office/drawing/2014/main" id="{5D6F5BA7-2FF4-4857-A388-E9C055DFC286}"/>
            </a:ext>
          </a:extLst>
        </xdr:cNvPr>
        <xdr:cNvCxnSpPr/>
      </xdr:nvCxnSpPr>
      <xdr:spPr>
        <a:xfrm>
          <a:off x="2626360" y="10006965"/>
          <a:ext cx="80518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118745</xdr:rowOff>
    </xdr:from>
    <xdr:to>
      <xdr:col>10</xdr:col>
      <xdr:colOff>165100</xdr:colOff>
      <xdr:row>58</xdr:row>
      <xdr:rowOff>48895</xdr:rowOff>
    </xdr:to>
    <xdr:sp macro="" textlink="">
      <xdr:nvSpPr>
        <xdr:cNvPr id="179" name="楕円 178">
          <a:extLst>
            <a:ext uri="{FF2B5EF4-FFF2-40B4-BE49-F238E27FC236}">
              <a16:creationId xmlns:a16="http://schemas.microsoft.com/office/drawing/2014/main" id="{39005161-A2A8-4F77-973D-D3DBE7485B87}"/>
            </a:ext>
          </a:extLst>
        </xdr:cNvPr>
        <xdr:cNvSpPr/>
      </xdr:nvSpPr>
      <xdr:spPr>
        <a:xfrm>
          <a:off x="1774190" y="989330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169545</xdr:rowOff>
    </xdr:from>
    <xdr:to>
      <xdr:col>15</xdr:col>
      <xdr:colOff>50800</xdr:colOff>
      <xdr:row>58</xdr:row>
      <xdr:rowOff>64770</xdr:rowOff>
    </xdr:to>
    <xdr:cxnSp macro="">
      <xdr:nvCxnSpPr>
        <xdr:cNvPr id="180" name="直線コネクタ 179">
          <a:extLst>
            <a:ext uri="{FF2B5EF4-FFF2-40B4-BE49-F238E27FC236}">
              <a16:creationId xmlns:a16="http://schemas.microsoft.com/office/drawing/2014/main" id="{589AA943-696D-4CF8-8110-80660E316EE9}"/>
            </a:ext>
          </a:extLst>
        </xdr:cNvPr>
        <xdr:cNvCxnSpPr/>
      </xdr:nvCxnSpPr>
      <xdr:spPr>
        <a:xfrm>
          <a:off x="1828800" y="9946005"/>
          <a:ext cx="797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xdr:rowOff>
    </xdr:from>
    <xdr:to>
      <xdr:col>6</xdr:col>
      <xdr:colOff>38100</xdr:colOff>
      <xdr:row>59</xdr:row>
      <xdr:rowOff>102235</xdr:rowOff>
    </xdr:to>
    <xdr:sp macro="" textlink="">
      <xdr:nvSpPr>
        <xdr:cNvPr id="181" name="楕円 180">
          <a:extLst>
            <a:ext uri="{FF2B5EF4-FFF2-40B4-BE49-F238E27FC236}">
              <a16:creationId xmlns:a16="http://schemas.microsoft.com/office/drawing/2014/main" id="{D1E0DEC7-5476-4410-9E6D-00C99D898D30}"/>
            </a:ext>
          </a:extLst>
        </xdr:cNvPr>
        <xdr:cNvSpPr/>
      </xdr:nvSpPr>
      <xdr:spPr>
        <a:xfrm>
          <a:off x="988060" y="101161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169545</xdr:rowOff>
    </xdr:from>
    <xdr:to>
      <xdr:col>10</xdr:col>
      <xdr:colOff>114300</xdr:colOff>
      <xdr:row>59</xdr:row>
      <xdr:rowOff>51435</xdr:rowOff>
    </xdr:to>
    <xdr:cxnSp macro="">
      <xdr:nvCxnSpPr>
        <xdr:cNvPr id="182" name="直線コネクタ 181">
          <a:extLst>
            <a:ext uri="{FF2B5EF4-FFF2-40B4-BE49-F238E27FC236}">
              <a16:creationId xmlns:a16="http://schemas.microsoft.com/office/drawing/2014/main" id="{6867DADA-682E-4843-AFE1-4EF9C9EA9B2D}"/>
            </a:ext>
          </a:extLst>
        </xdr:cNvPr>
        <xdr:cNvCxnSpPr/>
      </xdr:nvCxnSpPr>
      <xdr:spPr>
        <a:xfrm flipV="1">
          <a:off x="1031240" y="9946005"/>
          <a:ext cx="79756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183" name="n_1aveValue【体育館・プール】&#10;有形固定資産減価償却率">
          <a:extLst>
            <a:ext uri="{FF2B5EF4-FFF2-40B4-BE49-F238E27FC236}">
              <a16:creationId xmlns:a16="http://schemas.microsoft.com/office/drawing/2014/main" id="{9D2493D8-6D5E-4E49-B827-99F852D773F7}"/>
            </a:ext>
          </a:extLst>
        </xdr:cNvPr>
        <xdr:cNvSpPr txBox="1"/>
      </xdr:nvSpPr>
      <xdr:spPr>
        <a:xfrm>
          <a:off x="32391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184" name="n_2aveValue【体育館・プール】&#10;有形固定資産減価償却率">
          <a:extLst>
            <a:ext uri="{FF2B5EF4-FFF2-40B4-BE49-F238E27FC236}">
              <a16:creationId xmlns:a16="http://schemas.microsoft.com/office/drawing/2014/main" id="{AAEA8DD8-BB4E-4762-BA91-5CE51E9C482D}"/>
            </a:ext>
          </a:extLst>
        </xdr:cNvPr>
        <xdr:cNvSpPr txBox="1"/>
      </xdr:nvSpPr>
      <xdr:spPr>
        <a:xfrm>
          <a:off x="2439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74312</xdr:rowOff>
    </xdr:from>
    <xdr:ext cx="405111" cy="259045"/>
    <xdr:sp macro="" textlink="">
      <xdr:nvSpPr>
        <xdr:cNvPr id="185" name="n_3aveValue【体育館・プール】&#10;有形固定資産減価償却率">
          <a:extLst>
            <a:ext uri="{FF2B5EF4-FFF2-40B4-BE49-F238E27FC236}">
              <a16:creationId xmlns:a16="http://schemas.microsoft.com/office/drawing/2014/main" id="{F15C7465-8A3F-4689-A824-2FF8F3D22D83}"/>
            </a:ext>
          </a:extLst>
        </xdr:cNvPr>
        <xdr:cNvSpPr txBox="1"/>
      </xdr:nvSpPr>
      <xdr:spPr>
        <a:xfrm>
          <a:off x="164148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86" name="n_4aveValue【体育館・プール】&#10;有形固定資産減価償却率">
          <a:extLst>
            <a:ext uri="{FF2B5EF4-FFF2-40B4-BE49-F238E27FC236}">
              <a16:creationId xmlns:a16="http://schemas.microsoft.com/office/drawing/2014/main" id="{0B075475-8F4F-49A2-9D61-1FE37B9FD66A}"/>
            </a:ext>
          </a:extLst>
        </xdr:cNvPr>
        <xdr:cNvSpPr txBox="1"/>
      </xdr:nvSpPr>
      <xdr:spPr>
        <a:xfrm>
          <a:off x="85535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25417</xdr:rowOff>
    </xdr:from>
    <xdr:ext cx="405111" cy="259045"/>
    <xdr:sp macro="" textlink="">
      <xdr:nvSpPr>
        <xdr:cNvPr id="187" name="n_1mainValue【体育館・プール】&#10;有形固定資産減価償却率">
          <a:extLst>
            <a:ext uri="{FF2B5EF4-FFF2-40B4-BE49-F238E27FC236}">
              <a16:creationId xmlns:a16="http://schemas.microsoft.com/office/drawing/2014/main" id="{8E4F1F39-8FB7-4FF6-9EEC-B340CA85890B}"/>
            </a:ext>
          </a:extLst>
        </xdr:cNvPr>
        <xdr:cNvSpPr txBox="1"/>
      </xdr:nvSpPr>
      <xdr:spPr>
        <a:xfrm>
          <a:off x="32391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132097</xdr:rowOff>
    </xdr:from>
    <xdr:ext cx="405111" cy="259045"/>
    <xdr:sp macro="" textlink="">
      <xdr:nvSpPr>
        <xdr:cNvPr id="188" name="n_2mainValue【体育館・プール】&#10;有形固定資産減価償却率">
          <a:extLst>
            <a:ext uri="{FF2B5EF4-FFF2-40B4-BE49-F238E27FC236}">
              <a16:creationId xmlns:a16="http://schemas.microsoft.com/office/drawing/2014/main" id="{2036A6D5-5D26-4D62-B4E3-A79907F01089}"/>
            </a:ext>
          </a:extLst>
        </xdr:cNvPr>
        <xdr:cNvSpPr txBox="1"/>
      </xdr:nvSpPr>
      <xdr:spPr>
        <a:xfrm>
          <a:off x="2439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65422</xdr:rowOff>
    </xdr:from>
    <xdr:ext cx="405111" cy="259045"/>
    <xdr:sp macro="" textlink="">
      <xdr:nvSpPr>
        <xdr:cNvPr id="189" name="n_3mainValue【体育館・プール】&#10;有形固定資産減価償却率">
          <a:extLst>
            <a:ext uri="{FF2B5EF4-FFF2-40B4-BE49-F238E27FC236}">
              <a16:creationId xmlns:a16="http://schemas.microsoft.com/office/drawing/2014/main" id="{7ABB3AC1-5F99-495E-9E4C-9488B11FF7C2}"/>
            </a:ext>
          </a:extLst>
        </xdr:cNvPr>
        <xdr:cNvSpPr txBox="1"/>
      </xdr:nvSpPr>
      <xdr:spPr>
        <a:xfrm>
          <a:off x="164148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118762</xdr:rowOff>
    </xdr:from>
    <xdr:ext cx="405111" cy="259045"/>
    <xdr:sp macro="" textlink="">
      <xdr:nvSpPr>
        <xdr:cNvPr id="190" name="n_4mainValue【体育館・プール】&#10;有形固定資産減価償却率">
          <a:extLst>
            <a:ext uri="{FF2B5EF4-FFF2-40B4-BE49-F238E27FC236}">
              <a16:creationId xmlns:a16="http://schemas.microsoft.com/office/drawing/2014/main" id="{CA548BB9-CBBB-484E-8D8C-4A54FF0122B0}"/>
            </a:ext>
          </a:extLst>
        </xdr:cNvPr>
        <xdr:cNvSpPr txBox="1"/>
      </xdr:nvSpPr>
      <xdr:spPr>
        <a:xfrm>
          <a:off x="85535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6632BE12-A387-41AE-BCD3-C9C5C532ED96}"/>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95841BCD-683F-4A32-BF4C-583929556498}"/>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DC8DD068-C4DA-4AB1-8224-717832E125E4}"/>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85932506-EF43-41CE-8A5F-A3D6C12876D2}"/>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3CE0392F-9F56-440E-B366-186A29C77661}"/>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A49883BE-6284-4D5F-9679-D14B8546E596}"/>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4714D001-8870-48ED-83A4-60DF0ECFE5E2}"/>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F79CFB16-CABE-44A2-BE8C-871BBF5DFECE}"/>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AD55010F-AEF9-4C8E-A983-A2582D37125D}"/>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ABB9955B-8726-4FB3-8A1C-196A8D87807F}"/>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DEE31C60-DF0E-4F50-A050-890ABFB8589E}"/>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DF6FC6B2-B193-47C4-AD64-4DD71F248EB7}"/>
            </a:ext>
          </a:extLst>
        </xdr:cNvPr>
        <xdr:cNvSpPr txBox="1"/>
      </xdr:nvSpPr>
      <xdr:spPr>
        <a:xfrm>
          <a:off x="552722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86FE34BC-A4CC-47FC-AD52-0AFEA188BD2C}"/>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87413C5C-FA41-449E-9DCC-1CBE3B842BD2}"/>
            </a:ext>
          </a:extLst>
        </xdr:cNvPr>
        <xdr:cNvSpPr txBox="1"/>
      </xdr:nvSpPr>
      <xdr:spPr>
        <a:xfrm>
          <a:off x="5527221"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D5A7209C-7D2D-4A55-8144-4F366BBC5791}"/>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C0A48A04-4CC7-4E21-8746-FA7EFB86D786}"/>
            </a:ext>
          </a:extLst>
        </xdr:cNvPr>
        <xdr:cNvSpPr txBox="1"/>
      </xdr:nvSpPr>
      <xdr:spPr>
        <a:xfrm>
          <a:off x="5527221"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EDED6247-900D-4662-B8A6-9C50084ED8E6}"/>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086D5EED-869B-40A0-9413-5DB4693E4F31}"/>
            </a:ext>
          </a:extLst>
        </xdr:cNvPr>
        <xdr:cNvSpPr txBox="1"/>
      </xdr:nvSpPr>
      <xdr:spPr>
        <a:xfrm>
          <a:off x="55272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3650E3AA-00DC-4505-B148-04E0D9AC0C11}"/>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2ED7AA3B-EBF9-4D6B-9777-3CA4206FE113}"/>
            </a:ext>
          </a:extLst>
        </xdr:cNvPr>
        <xdr:cNvSpPr txBox="1"/>
      </xdr:nvSpPr>
      <xdr:spPr>
        <a:xfrm>
          <a:off x="5527221"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16007B6B-6B03-43E8-933E-F487514FD6C1}"/>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62D22E8A-78C6-494F-8D3F-F4786F271FF6}"/>
            </a:ext>
          </a:extLst>
        </xdr:cNvPr>
        <xdr:cNvSpPr txBox="1"/>
      </xdr:nvSpPr>
      <xdr:spPr>
        <a:xfrm>
          <a:off x="5527221"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95EFA4-1F1D-4794-B99D-3A8DC59C516C}"/>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60B896E0-44D2-4764-B20B-9C93D6326EE6}"/>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FD0F6BC6-91D2-4CD5-809B-3B6BF2127E2F}"/>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216" name="直線コネクタ 215">
          <a:extLst>
            <a:ext uri="{FF2B5EF4-FFF2-40B4-BE49-F238E27FC236}">
              <a16:creationId xmlns:a16="http://schemas.microsoft.com/office/drawing/2014/main" id="{BDC8DFBF-BC02-44D0-8E58-E5AF3D31C369}"/>
            </a:ext>
          </a:extLst>
        </xdr:cNvPr>
        <xdr:cNvCxnSpPr/>
      </xdr:nvCxnSpPr>
      <xdr:spPr>
        <a:xfrm flipV="1">
          <a:off x="9429115" y="9684095"/>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217" name="【体育館・プール】&#10;一人当たり面積最小値テキスト">
          <a:extLst>
            <a:ext uri="{FF2B5EF4-FFF2-40B4-BE49-F238E27FC236}">
              <a16:creationId xmlns:a16="http://schemas.microsoft.com/office/drawing/2014/main" id="{14CEBFF9-0A7A-4755-89EB-DDA4F197A1F4}"/>
            </a:ext>
          </a:extLst>
        </xdr:cNvPr>
        <xdr:cNvSpPr txBox="1"/>
      </xdr:nvSpPr>
      <xdr:spPr>
        <a:xfrm>
          <a:off x="9467850" y="110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218" name="直線コネクタ 217">
          <a:extLst>
            <a:ext uri="{FF2B5EF4-FFF2-40B4-BE49-F238E27FC236}">
              <a16:creationId xmlns:a16="http://schemas.microsoft.com/office/drawing/2014/main" id="{84D83A95-B273-4E66-8F43-E963E437A421}"/>
            </a:ext>
          </a:extLst>
        </xdr:cNvPr>
        <xdr:cNvCxnSpPr/>
      </xdr:nvCxnSpPr>
      <xdr:spPr>
        <a:xfrm>
          <a:off x="9356090" y="1109325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219" name="【体育館・プール】&#10;一人当たり面積最大値テキスト">
          <a:extLst>
            <a:ext uri="{FF2B5EF4-FFF2-40B4-BE49-F238E27FC236}">
              <a16:creationId xmlns:a16="http://schemas.microsoft.com/office/drawing/2014/main" id="{C5953AD0-7CB5-4E92-A3B2-D35A3B0E89C9}"/>
            </a:ext>
          </a:extLst>
        </xdr:cNvPr>
        <xdr:cNvSpPr txBox="1"/>
      </xdr:nvSpPr>
      <xdr:spPr>
        <a:xfrm>
          <a:off x="9467850" y="945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220" name="直線コネクタ 219">
          <a:extLst>
            <a:ext uri="{FF2B5EF4-FFF2-40B4-BE49-F238E27FC236}">
              <a16:creationId xmlns:a16="http://schemas.microsoft.com/office/drawing/2014/main" id="{E55399BE-FD16-45B7-BE26-7CD7962763AB}"/>
            </a:ext>
          </a:extLst>
        </xdr:cNvPr>
        <xdr:cNvCxnSpPr/>
      </xdr:nvCxnSpPr>
      <xdr:spPr>
        <a:xfrm>
          <a:off x="9356090" y="96840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221" name="【体育館・プール】&#10;一人当たり面積平均値テキスト">
          <a:extLst>
            <a:ext uri="{FF2B5EF4-FFF2-40B4-BE49-F238E27FC236}">
              <a16:creationId xmlns:a16="http://schemas.microsoft.com/office/drawing/2014/main" id="{D8F15307-78D5-46BA-8158-8E701F7C47F6}"/>
            </a:ext>
          </a:extLst>
        </xdr:cNvPr>
        <xdr:cNvSpPr txBox="1"/>
      </xdr:nvSpPr>
      <xdr:spPr>
        <a:xfrm>
          <a:off x="9467850" y="10651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222" name="フローチャート: 判断 221">
          <a:extLst>
            <a:ext uri="{FF2B5EF4-FFF2-40B4-BE49-F238E27FC236}">
              <a16:creationId xmlns:a16="http://schemas.microsoft.com/office/drawing/2014/main" id="{09283492-DB95-445D-9F51-1EF5C6B4378B}"/>
            </a:ext>
          </a:extLst>
        </xdr:cNvPr>
        <xdr:cNvSpPr/>
      </xdr:nvSpPr>
      <xdr:spPr>
        <a:xfrm>
          <a:off x="9394190" y="1067865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223" name="フローチャート: 判断 222">
          <a:extLst>
            <a:ext uri="{FF2B5EF4-FFF2-40B4-BE49-F238E27FC236}">
              <a16:creationId xmlns:a16="http://schemas.microsoft.com/office/drawing/2014/main" id="{AB77EA25-1356-4318-B60D-EB01F2B403AF}"/>
            </a:ext>
          </a:extLst>
        </xdr:cNvPr>
        <xdr:cNvSpPr/>
      </xdr:nvSpPr>
      <xdr:spPr>
        <a:xfrm>
          <a:off x="8632190" y="107217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224" name="フローチャート: 判断 223">
          <a:extLst>
            <a:ext uri="{FF2B5EF4-FFF2-40B4-BE49-F238E27FC236}">
              <a16:creationId xmlns:a16="http://schemas.microsoft.com/office/drawing/2014/main" id="{B67362DF-B332-45FD-9932-2B4C5B07F5DC}"/>
            </a:ext>
          </a:extLst>
        </xdr:cNvPr>
        <xdr:cNvSpPr/>
      </xdr:nvSpPr>
      <xdr:spPr>
        <a:xfrm>
          <a:off x="7846060" y="1069057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225" name="フローチャート: 判断 224">
          <a:extLst>
            <a:ext uri="{FF2B5EF4-FFF2-40B4-BE49-F238E27FC236}">
              <a16:creationId xmlns:a16="http://schemas.microsoft.com/office/drawing/2014/main" id="{840C0EC4-CB69-459A-BE85-2CCE28516D90}"/>
            </a:ext>
          </a:extLst>
        </xdr:cNvPr>
        <xdr:cNvSpPr/>
      </xdr:nvSpPr>
      <xdr:spPr>
        <a:xfrm>
          <a:off x="7029450" y="107217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226" name="フローチャート: 判断 225">
          <a:extLst>
            <a:ext uri="{FF2B5EF4-FFF2-40B4-BE49-F238E27FC236}">
              <a16:creationId xmlns:a16="http://schemas.microsoft.com/office/drawing/2014/main" id="{0281FC30-8147-4A25-89AE-15DCA13A013D}"/>
            </a:ext>
          </a:extLst>
        </xdr:cNvPr>
        <xdr:cNvSpPr/>
      </xdr:nvSpPr>
      <xdr:spPr>
        <a:xfrm>
          <a:off x="6231890" y="1079295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1C4BC2D-0576-48DE-BCDE-7B952ADDCD91}"/>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3D5D52AE-B218-4165-B019-734AD31E2602}"/>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46B33349-9047-45A0-8FB1-DC6989E808AD}"/>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23300CA1-62C1-4D9F-BA6E-01660F9BEEF6}"/>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529C5BB6-A670-4A46-8666-E67FB70C654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36721</xdr:rowOff>
    </xdr:from>
    <xdr:to>
      <xdr:col>55</xdr:col>
      <xdr:colOff>50800</xdr:colOff>
      <xdr:row>62</xdr:row>
      <xdr:rowOff>138321</xdr:rowOff>
    </xdr:to>
    <xdr:sp macro="" textlink="">
      <xdr:nvSpPr>
        <xdr:cNvPr id="232" name="楕円 231">
          <a:extLst>
            <a:ext uri="{FF2B5EF4-FFF2-40B4-BE49-F238E27FC236}">
              <a16:creationId xmlns:a16="http://schemas.microsoft.com/office/drawing/2014/main" id="{BFFF6CA6-FAE4-4A18-A5A9-DC59D924E25E}"/>
            </a:ext>
          </a:extLst>
        </xdr:cNvPr>
        <xdr:cNvSpPr/>
      </xdr:nvSpPr>
      <xdr:spPr>
        <a:xfrm>
          <a:off x="9394190" y="10666621"/>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59598</xdr:rowOff>
    </xdr:from>
    <xdr:ext cx="469744" cy="259045"/>
    <xdr:sp macro="" textlink="">
      <xdr:nvSpPr>
        <xdr:cNvPr id="233" name="【体育館・プール】&#10;一人当たり面積該当値テキスト">
          <a:extLst>
            <a:ext uri="{FF2B5EF4-FFF2-40B4-BE49-F238E27FC236}">
              <a16:creationId xmlns:a16="http://schemas.microsoft.com/office/drawing/2014/main" id="{122BF495-2AA2-451E-B2E4-BBC447C1FC71}"/>
            </a:ext>
          </a:extLst>
        </xdr:cNvPr>
        <xdr:cNvSpPr txBox="1"/>
      </xdr:nvSpPr>
      <xdr:spPr>
        <a:xfrm>
          <a:off x="9467850" y="105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44886</xdr:rowOff>
    </xdr:from>
    <xdr:to>
      <xdr:col>50</xdr:col>
      <xdr:colOff>165100</xdr:colOff>
      <xdr:row>62</xdr:row>
      <xdr:rowOff>146486</xdr:rowOff>
    </xdr:to>
    <xdr:sp macro="" textlink="">
      <xdr:nvSpPr>
        <xdr:cNvPr id="234" name="楕円 233">
          <a:extLst>
            <a:ext uri="{FF2B5EF4-FFF2-40B4-BE49-F238E27FC236}">
              <a16:creationId xmlns:a16="http://schemas.microsoft.com/office/drawing/2014/main" id="{965C2324-31DF-4701-BF1A-27C212F05A32}"/>
            </a:ext>
          </a:extLst>
        </xdr:cNvPr>
        <xdr:cNvSpPr/>
      </xdr:nvSpPr>
      <xdr:spPr>
        <a:xfrm>
          <a:off x="8632190" y="1067669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87521</xdr:rowOff>
    </xdr:from>
    <xdr:to>
      <xdr:col>55</xdr:col>
      <xdr:colOff>0</xdr:colOff>
      <xdr:row>62</xdr:row>
      <xdr:rowOff>95686</xdr:rowOff>
    </xdr:to>
    <xdr:cxnSp macro="">
      <xdr:nvCxnSpPr>
        <xdr:cNvPr id="235" name="直線コネクタ 234">
          <a:extLst>
            <a:ext uri="{FF2B5EF4-FFF2-40B4-BE49-F238E27FC236}">
              <a16:creationId xmlns:a16="http://schemas.microsoft.com/office/drawing/2014/main" id="{E7024B35-2167-4BEF-863C-9658FE1155EA}"/>
            </a:ext>
          </a:extLst>
        </xdr:cNvPr>
        <xdr:cNvCxnSpPr/>
      </xdr:nvCxnSpPr>
      <xdr:spPr>
        <a:xfrm flipV="1">
          <a:off x="8686800" y="10719326"/>
          <a:ext cx="74295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49784</xdr:rowOff>
    </xdr:from>
    <xdr:to>
      <xdr:col>46</xdr:col>
      <xdr:colOff>38100</xdr:colOff>
      <xdr:row>62</xdr:row>
      <xdr:rowOff>151384</xdr:rowOff>
    </xdr:to>
    <xdr:sp macro="" textlink="">
      <xdr:nvSpPr>
        <xdr:cNvPr id="236" name="楕円 235">
          <a:extLst>
            <a:ext uri="{FF2B5EF4-FFF2-40B4-BE49-F238E27FC236}">
              <a16:creationId xmlns:a16="http://schemas.microsoft.com/office/drawing/2014/main" id="{351C57C9-8F1B-4F9B-8B10-15E6EFAD61CD}"/>
            </a:ext>
          </a:extLst>
        </xdr:cNvPr>
        <xdr:cNvSpPr/>
      </xdr:nvSpPr>
      <xdr:spPr>
        <a:xfrm>
          <a:off x="7846060" y="106834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95686</xdr:rowOff>
    </xdr:from>
    <xdr:to>
      <xdr:col>50</xdr:col>
      <xdr:colOff>114300</xdr:colOff>
      <xdr:row>62</xdr:row>
      <xdr:rowOff>100584</xdr:rowOff>
    </xdr:to>
    <xdr:cxnSp macro="">
      <xdr:nvCxnSpPr>
        <xdr:cNvPr id="237" name="直線コネクタ 236">
          <a:extLst>
            <a:ext uri="{FF2B5EF4-FFF2-40B4-BE49-F238E27FC236}">
              <a16:creationId xmlns:a16="http://schemas.microsoft.com/office/drawing/2014/main" id="{5B426C28-27CB-4857-838F-18DB08821710}"/>
            </a:ext>
          </a:extLst>
        </xdr:cNvPr>
        <xdr:cNvCxnSpPr/>
      </xdr:nvCxnSpPr>
      <xdr:spPr>
        <a:xfrm flipV="1">
          <a:off x="7889240" y="10721776"/>
          <a:ext cx="79756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54356</xdr:rowOff>
    </xdr:from>
    <xdr:to>
      <xdr:col>41</xdr:col>
      <xdr:colOff>101600</xdr:colOff>
      <xdr:row>62</xdr:row>
      <xdr:rowOff>155956</xdr:rowOff>
    </xdr:to>
    <xdr:sp macro="" textlink="">
      <xdr:nvSpPr>
        <xdr:cNvPr id="238" name="楕円 237">
          <a:extLst>
            <a:ext uri="{FF2B5EF4-FFF2-40B4-BE49-F238E27FC236}">
              <a16:creationId xmlns:a16="http://schemas.microsoft.com/office/drawing/2014/main" id="{B8216356-22A5-4EA0-A26A-D5E939EF9E2F}"/>
            </a:ext>
          </a:extLst>
        </xdr:cNvPr>
        <xdr:cNvSpPr/>
      </xdr:nvSpPr>
      <xdr:spPr>
        <a:xfrm>
          <a:off x="7029450" y="106880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100584</xdr:rowOff>
    </xdr:from>
    <xdr:to>
      <xdr:col>45</xdr:col>
      <xdr:colOff>177800</xdr:colOff>
      <xdr:row>62</xdr:row>
      <xdr:rowOff>105156</xdr:rowOff>
    </xdr:to>
    <xdr:cxnSp macro="">
      <xdr:nvCxnSpPr>
        <xdr:cNvPr id="239" name="直線コネクタ 238">
          <a:extLst>
            <a:ext uri="{FF2B5EF4-FFF2-40B4-BE49-F238E27FC236}">
              <a16:creationId xmlns:a16="http://schemas.microsoft.com/office/drawing/2014/main" id="{557DD1AD-0903-4108-86B5-286CFDAB41D1}"/>
            </a:ext>
          </a:extLst>
        </xdr:cNvPr>
        <xdr:cNvCxnSpPr/>
      </xdr:nvCxnSpPr>
      <xdr:spPr>
        <a:xfrm flipV="1">
          <a:off x="7084060" y="10726674"/>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120650</xdr:rowOff>
    </xdr:from>
    <xdr:to>
      <xdr:col>36</xdr:col>
      <xdr:colOff>165100</xdr:colOff>
      <xdr:row>62</xdr:row>
      <xdr:rowOff>50800</xdr:rowOff>
    </xdr:to>
    <xdr:sp macro="" textlink="">
      <xdr:nvSpPr>
        <xdr:cNvPr id="240" name="楕円 239">
          <a:extLst>
            <a:ext uri="{FF2B5EF4-FFF2-40B4-BE49-F238E27FC236}">
              <a16:creationId xmlns:a16="http://schemas.microsoft.com/office/drawing/2014/main" id="{756957FA-0F9D-49E5-B4D8-8255FA42D1F1}"/>
            </a:ext>
          </a:extLst>
        </xdr:cNvPr>
        <xdr:cNvSpPr/>
      </xdr:nvSpPr>
      <xdr:spPr>
        <a:xfrm>
          <a:off x="6231890" y="105810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0</xdr:rowOff>
    </xdr:from>
    <xdr:to>
      <xdr:col>41</xdr:col>
      <xdr:colOff>50800</xdr:colOff>
      <xdr:row>62</xdr:row>
      <xdr:rowOff>105156</xdr:rowOff>
    </xdr:to>
    <xdr:cxnSp macro="">
      <xdr:nvCxnSpPr>
        <xdr:cNvPr id="241" name="直線コネクタ 240">
          <a:extLst>
            <a:ext uri="{FF2B5EF4-FFF2-40B4-BE49-F238E27FC236}">
              <a16:creationId xmlns:a16="http://schemas.microsoft.com/office/drawing/2014/main" id="{6F8698C1-BB2E-4DEE-9899-F9F489E90C8C}"/>
            </a:ext>
          </a:extLst>
        </xdr:cNvPr>
        <xdr:cNvCxnSpPr/>
      </xdr:nvCxnSpPr>
      <xdr:spPr>
        <a:xfrm>
          <a:off x="6286500" y="10629900"/>
          <a:ext cx="79756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9270</xdr:rowOff>
    </xdr:from>
    <xdr:ext cx="469744" cy="259045"/>
    <xdr:sp macro="" textlink="">
      <xdr:nvSpPr>
        <xdr:cNvPr id="242" name="n_1aveValue【体育館・プール】&#10;一人当たり面積">
          <a:extLst>
            <a:ext uri="{FF2B5EF4-FFF2-40B4-BE49-F238E27FC236}">
              <a16:creationId xmlns:a16="http://schemas.microsoft.com/office/drawing/2014/main" id="{A4B0BE47-F47B-4053-A98D-D0ABD82C8C80}"/>
            </a:ext>
          </a:extLst>
        </xdr:cNvPr>
        <xdr:cNvSpPr txBox="1"/>
      </xdr:nvSpPr>
      <xdr:spPr>
        <a:xfrm>
          <a:off x="8454467" y="108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157207</xdr:rowOff>
    </xdr:from>
    <xdr:ext cx="469744" cy="259045"/>
    <xdr:sp macro="" textlink="">
      <xdr:nvSpPr>
        <xdr:cNvPr id="243" name="n_2aveValue【体育館・プール】&#10;一人当たり面積">
          <a:extLst>
            <a:ext uri="{FF2B5EF4-FFF2-40B4-BE49-F238E27FC236}">
              <a16:creationId xmlns:a16="http://schemas.microsoft.com/office/drawing/2014/main" id="{4CB15BD4-1398-42AE-B63A-8FF96C09B748}"/>
            </a:ext>
          </a:extLst>
        </xdr:cNvPr>
        <xdr:cNvSpPr txBox="1"/>
      </xdr:nvSpPr>
      <xdr:spPr>
        <a:xfrm>
          <a:off x="7673417" y="1078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9270</xdr:rowOff>
    </xdr:from>
    <xdr:ext cx="469744" cy="259045"/>
    <xdr:sp macro="" textlink="">
      <xdr:nvSpPr>
        <xdr:cNvPr id="244" name="n_3aveValue【体育館・プール】&#10;一人当たり面積">
          <a:extLst>
            <a:ext uri="{FF2B5EF4-FFF2-40B4-BE49-F238E27FC236}">
              <a16:creationId xmlns:a16="http://schemas.microsoft.com/office/drawing/2014/main" id="{EA445D98-8B46-42C7-AB66-6B02AC8525ED}"/>
            </a:ext>
          </a:extLst>
        </xdr:cNvPr>
        <xdr:cNvSpPr txBox="1"/>
      </xdr:nvSpPr>
      <xdr:spPr>
        <a:xfrm>
          <a:off x="6866332" y="108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82422</xdr:rowOff>
    </xdr:from>
    <xdr:ext cx="469744" cy="259045"/>
    <xdr:sp macro="" textlink="">
      <xdr:nvSpPr>
        <xdr:cNvPr id="245" name="n_4aveValue【体育館・プール】&#10;一人当たり面積">
          <a:extLst>
            <a:ext uri="{FF2B5EF4-FFF2-40B4-BE49-F238E27FC236}">
              <a16:creationId xmlns:a16="http://schemas.microsoft.com/office/drawing/2014/main" id="{AF700F70-2C9C-4962-A4A7-F6ADB693BAE4}"/>
            </a:ext>
          </a:extLst>
        </xdr:cNvPr>
        <xdr:cNvSpPr txBox="1"/>
      </xdr:nvSpPr>
      <xdr:spPr>
        <a:xfrm>
          <a:off x="6068772" y="108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163013</xdr:rowOff>
    </xdr:from>
    <xdr:ext cx="469744" cy="259045"/>
    <xdr:sp macro="" textlink="">
      <xdr:nvSpPr>
        <xdr:cNvPr id="246" name="n_1mainValue【体育館・プール】&#10;一人当たり面積">
          <a:extLst>
            <a:ext uri="{FF2B5EF4-FFF2-40B4-BE49-F238E27FC236}">
              <a16:creationId xmlns:a16="http://schemas.microsoft.com/office/drawing/2014/main" id="{ECD9FE1A-10C9-45AB-9ECB-85325F6CD363}"/>
            </a:ext>
          </a:extLst>
        </xdr:cNvPr>
        <xdr:cNvSpPr txBox="1"/>
      </xdr:nvSpPr>
      <xdr:spPr>
        <a:xfrm>
          <a:off x="8454467" y="1045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167911</xdr:rowOff>
    </xdr:from>
    <xdr:ext cx="469744" cy="259045"/>
    <xdr:sp macro="" textlink="">
      <xdr:nvSpPr>
        <xdr:cNvPr id="247" name="n_2mainValue【体育館・プール】&#10;一人当たり面積">
          <a:extLst>
            <a:ext uri="{FF2B5EF4-FFF2-40B4-BE49-F238E27FC236}">
              <a16:creationId xmlns:a16="http://schemas.microsoft.com/office/drawing/2014/main" id="{2DBA5DDF-4608-4520-9E3C-EF5725E4C113}"/>
            </a:ext>
          </a:extLst>
        </xdr:cNvPr>
        <xdr:cNvSpPr txBox="1"/>
      </xdr:nvSpPr>
      <xdr:spPr>
        <a:xfrm>
          <a:off x="7673417" y="1045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1033</xdr:rowOff>
    </xdr:from>
    <xdr:ext cx="469744" cy="259045"/>
    <xdr:sp macro="" textlink="">
      <xdr:nvSpPr>
        <xdr:cNvPr id="248" name="n_3mainValue【体育館・プール】&#10;一人当たり面積">
          <a:extLst>
            <a:ext uri="{FF2B5EF4-FFF2-40B4-BE49-F238E27FC236}">
              <a16:creationId xmlns:a16="http://schemas.microsoft.com/office/drawing/2014/main" id="{C24FE041-06C4-405D-A114-AB5859216167}"/>
            </a:ext>
          </a:extLst>
        </xdr:cNvPr>
        <xdr:cNvSpPr txBox="1"/>
      </xdr:nvSpPr>
      <xdr:spPr>
        <a:xfrm>
          <a:off x="6866332"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67327</xdr:rowOff>
    </xdr:from>
    <xdr:ext cx="469744" cy="259045"/>
    <xdr:sp macro="" textlink="">
      <xdr:nvSpPr>
        <xdr:cNvPr id="249" name="n_4mainValue【体育館・プール】&#10;一人当たり面積">
          <a:extLst>
            <a:ext uri="{FF2B5EF4-FFF2-40B4-BE49-F238E27FC236}">
              <a16:creationId xmlns:a16="http://schemas.microsoft.com/office/drawing/2014/main" id="{17451B98-DA75-4124-ADC2-9917812F4626}"/>
            </a:ext>
          </a:extLst>
        </xdr:cNvPr>
        <xdr:cNvSpPr txBox="1"/>
      </xdr:nvSpPr>
      <xdr:spPr>
        <a:xfrm>
          <a:off x="6068772"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6FA4877D-5E2B-4C8A-801B-E5376778BCA3}"/>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E57ED88D-A91C-422A-9731-759237176F49}"/>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9FFF82CE-35A4-4C0A-8502-F90FC75F645C}"/>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E4F4AC78-7526-41B6-A21C-779D556FAF76}"/>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E94871B3-DCE4-44E4-A33A-D070CA7A9C7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55C6907D-9257-490E-AEDE-AA608B8C797F}"/>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E1969D8-9D1D-47F8-B5FB-52A55465052A}"/>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9F9B7692-33AA-4D42-B111-CCA2B147024B}"/>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C1C4A6F7-A0DD-4757-9B7D-CC20C70EA752}"/>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71F1C6D-C5DC-47BC-BE12-4370BE4A4736}"/>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11F2F709-03C3-414B-956D-DA53ED188DFF}"/>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46E3418C-21DA-4A65-91E8-47E4251AB835}"/>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E7E4A1F5-3E0E-42BA-80F0-79DA5AFA6288}"/>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27290C7E-9B9D-4F2F-A54E-BFA96627CB50}"/>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065FB478-68D1-45D8-B7FD-E70C6F7B84AD}"/>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31D42DBF-669E-481E-81B8-532B1AEE97E3}"/>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17B00A3B-85EB-4A00-8A0D-668A4C0AA1CD}"/>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0AAF734F-912A-4B3C-92C2-F34F8BD781ED}"/>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EA2FACDB-5510-46C9-8E50-62DE71AFCFAD}"/>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ADE302A5-7E06-41D6-96FA-388743D9FBAC}"/>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70" name="テキスト ボックス 269">
          <a:extLst>
            <a:ext uri="{FF2B5EF4-FFF2-40B4-BE49-F238E27FC236}">
              <a16:creationId xmlns:a16="http://schemas.microsoft.com/office/drawing/2014/main" id="{40D1D3E8-D1FC-4250-813F-0C76A43E0DCD}"/>
            </a:ext>
          </a:extLst>
        </xdr:cNvPr>
        <xdr:cNvSpPr txBox="1"/>
      </xdr:nvSpPr>
      <xdr:spPr>
        <a:xfrm>
          <a:off x="38686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13FA5CB0-99A2-4DB5-B269-1D2695E0E32B}"/>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a:extLst>
            <a:ext uri="{FF2B5EF4-FFF2-40B4-BE49-F238E27FC236}">
              <a16:creationId xmlns:a16="http://schemas.microsoft.com/office/drawing/2014/main" id="{74E9666A-F78D-486C-B096-2E43DC01F458}"/>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273" name="直線コネクタ 272">
          <a:extLst>
            <a:ext uri="{FF2B5EF4-FFF2-40B4-BE49-F238E27FC236}">
              <a16:creationId xmlns:a16="http://schemas.microsoft.com/office/drawing/2014/main" id="{29B229E2-FDD6-4C39-BC89-1012E99C75FD}"/>
            </a:ext>
          </a:extLst>
        </xdr:cNvPr>
        <xdr:cNvCxnSpPr/>
      </xdr:nvCxnSpPr>
      <xdr:spPr>
        <a:xfrm flipV="1">
          <a:off x="4173855"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74" name="【福祉施設】&#10;有形固定資産減価償却率最小値テキスト">
          <a:extLst>
            <a:ext uri="{FF2B5EF4-FFF2-40B4-BE49-F238E27FC236}">
              <a16:creationId xmlns:a16="http://schemas.microsoft.com/office/drawing/2014/main" id="{6749FA02-D0EF-41AE-8DBA-DEC13DA125E3}"/>
            </a:ext>
          </a:extLst>
        </xdr:cNvPr>
        <xdr:cNvSpPr txBox="1"/>
      </xdr:nvSpPr>
      <xdr:spPr>
        <a:xfrm>
          <a:off x="421259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75" name="直線コネクタ 274">
          <a:extLst>
            <a:ext uri="{FF2B5EF4-FFF2-40B4-BE49-F238E27FC236}">
              <a16:creationId xmlns:a16="http://schemas.microsoft.com/office/drawing/2014/main" id="{FB4BD63A-C753-4E6C-BF54-D34DCE8507C4}"/>
            </a:ext>
          </a:extLst>
        </xdr:cNvPr>
        <xdr:cNvCxnSpPr/>
      </xdr:nvCxnSpPr>
      <xdr:spPr>
        <a:xfrm>
          <a:off x="411226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276" name="【福祉施設】&#10;有形固定資産減価償却率最大値テキスト">
          <a:extLst>
            <a:ext uri="{FF2B5EF4-FFF2-40B4-BE49-F238E27FC236}">
              <a16:creationId xmlns:a16="http://schemas.microsoft.com/office/drawing/2014/main" id="{B9DC8F86-C00E-4EF2-9F7C-79AC5CE41F86}"/>
            </a:ext>
          </a:extLst>
        </xdr:cNvPr>
        <xdr:cNvSpPr txBox="1"/>
      </xdr:nvSpPr>
      <xdr:spPr>
        <a:xfrm>
          <a:off x="421259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7" name="直線コネクタ 276">
          <a:extLst>
            <a:ext uri="{FF2B5EF4-FFF2-40B4-BE49-F238E27FC236}">
              <a16:creationId xmlns:a16="http://schemas.microsoft.com/office/drawing/2014/main" id="{ECA8A279-C14A-4EFD-95C5-F912B4E5694B}"/>
            </a:ext>
          </a:extLst>
        </xdr:cNvPr>
        <xdr:cNvCxnSpPr/>
      </xdr:nvCxnSpPr>
      <xdr:spPr>
        <a:xfrm>
          <a:off x="411226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78" name="【福祉施設】&#10;有形固定資産減価償却率平均値テキスト">
          <a:extLst>
            <a:ext uri="{FF2B5EF4-FFF2-40B4-BE49-F238E27FC236}">
              <a16:creationId xmlns:a16="http://schemas.microsoft.com/office/drawing/2014/main" id="{B16C5B38-2880-4577-AA6F-BBA7C949D88E}"/>
            </a:ext>
          </a:extLst>
        </xdr:cNvPr>
        <xdr:cNvSpPr txBox="1"/>
      </xdr:nvSpPr>
      <xdr:spPr>
        <a:xfrm>
          <a:off x="4212590" y="137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79" name="フローチャート: 判断 278">
          <a:extLst>
            <a:ext uri="{FF2B5EF4-FFF2-40B4-BE49-F238E27FC236}">
              <a16:creationId xmlns:a16="http://schemas.microsoft.com/office/drawing/2014/main" id="{5EAE0D06-CA1D-4A77-B472-94F7EE51CD11}"/>
            </a:ext>
          </a:extLst>
        </xdr:cNvPr>
        <xdr:cNvSpPr/>
      </xdr:nvSpPr>
      <xdr:spPr>
        <a:xfrm>
          <a:off x="4131310" y="138480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80" name="フローチャート: 判断 279">
          <a:extLst>
            <a:ext uri="{FF2B5EF4-FFF2-40B4-BE49-F238E27FC236}">
              <a16:creationId xmlns:a16="http://schemas.microsoft.com/office/drawing/2014/main" id="{64410854-CFF6-4E85-A0A9-F070775AFACD}"/>
            </a:ext>
          </a:extLst>
        </xdr:cNvPr>
        <xdr:cNvSpPr/>
      </xdr:nvSpPr>
      <xdr:spPr>
        <a:xfrm>
          <a:off x="3388360" y="138423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281" name="フローチャート: 判断 280">
          <a:extLst>
            <a:ext uri="{FF2B5EF4-FFF2-40B4-BE49-F238E27FC236}">
              <a16:creationId xmlns:a16="http://schemas.microsoft.com/office/drawing/2014/main" id="{F0B53AFD-E688-4C28-98E5-259A7D806A6A}"/>
            </a:ext>
          </a:extLst>
        </xdr:cNvPr>
        <xdr:cNvSpPr/>
      </xdr:nvSpPr>
      <xdr:spPr>
        <a:xfrm>
          <a:off x="2571750" y="1385062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282" name="フローチャート: 判断 281">
          <a:extLst>
            <a:ext uri="{FF2B5EF4-FFF2-40B4-BE49-F238E27FC236}">
              <a16:creationId xmlns:a16="http://schemas.microsoft.com/office/drawing/2014/main" id="{9B5850A3-E441-4EDD-84B4-C7CBB366EE51}"/>
            </a:ext>
          </a:extLst>
        </xdr:cNvPr>
        <xdr:cNvSpPr/>
      </xdr:nvSpPr>
      <xdr:spPr>
        <a:xfrm>
          <a:off x="1774190" y="138385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283" name="フローチャート: 判断 282">
          <a:extLst>
            <a:ext uri="{FF2B5EF4-FFF2-40B4-BE49-F238E27FC236}">
              <a16:creationId xmlns:a16="http://schemas.microsoft.com/office/drawing/2014/main" id="{D5E02BB7-5C1A-4D99-BC9E-60EBF59C50CE}"/>
            </a:ext>
          </a:extLst>
        </xdr:cNvPr>
        <xdr:cNvSpPr/>
      </xdr:nvSpPr>
      <xdr:spPr>
        <a:xfrm>
          <a:off x="988060" y="138944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F49CE50D-41B6-4BB7-A4B0-61CD1DC6345A}"/>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1939F63C-B8B1-4AC7-891F-CB4DEF4787E4}"/>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58446040-90EC-493E-9A2E-3428BE6C955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F6364A0B-3161-4078-98BE-CD5D5FD83D08}"/>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1358A82A-8D69-4B3C-B8FD-05E9CBB9E052}"/>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33020</xdr:rowOff>
    </xdr:from>
    <xdr:to>
      <xdr:col>24</xdr:col>
      <xdr:colOff>114300</xdr:colOff>
      <xdr:row>81</xdr:row>
      <xdr:rowOff>134620</xdr:rowOff>
    </xdr:to>
    <xdr:sp macro="" textlink="">
      <xdr:nvSpPr>
        <xdr:cNvPr id="289" name="楕円 288">
          <a:extLst>
            <a:ext uri="{FF2B5EF4-FFF2-40B4-BE49-F238E27FC236}">
              <a16:creationId xmlns:a16="http://schemas.microsoft.com/office/drawing/2014/main" id="{58CD709D-96C1-4D79-A498-9F155C639E87}"/>
            </a:ext>
          </a:extLst>
        </xdr:cNvPr>
        <xdr:cNvSpPr/>
      </xdr:nvSpPr>
      <xdr:spPr>
        <a:xfrm>
          <a:off x="4131310" y="139185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11447</xdr:rowOff>
    </xdr:from>
    <xdr:ext cx="405111" cy="259045"/>
    <xdr:sp macro="" textlink="">
      <xdr:nvSpPr>
        <xdr:cNvPr id="290" name="【福祉施設】&#10;有形固定資産減価償却率該当値テキスト">
          <a:extLst>
            <a:ext uri="{FF2B5EF4-FFF2-40B4-BE49-F238E27FC236}">
              <a16:creationId xmlns:a16="http://schemas.microsoft.com/office/drawing/2014/main" id="{7CC15978-2E50-436F-BF61-5F38EF7F73BF}"/>
            </a:ext>
          </a:extLst>
        </xdr:cNvPr>
        <xdr:cNvSpPr txBox="1"/>
      </xdr:nvSpPr>
      <xdr:spPr>
        <a:xfrm>
          <a:off x="4212590"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3811</xdr:rowOff>
    </xdr:from>
    <xdr:to>
      <xdr:col>20</xdr:col>
      <xdr:colOff>38100</xdr:colOff>
      <xdr:row>81</xdr:row>
      <xdr:rowOff>105411</xdr:rowOff>
    </xdr:to>
    <xdr:sp macro="" textlink="">
      <xdr:nvSpPr>
        <xdr:cNvPr id="291" name="楕円 290">
          <a:extLst>
            <a:ext uri="{FF2B5EF4-FFF2-40B4-BE49-F238E27FC236}">
              <a16:creationId xmlns:a16="http://schemas.microsoft.com/office/drawing/2014/main" id="{33D65555-03FF-4DC5-9252-43D441FDC36F}"/>
            </a:ext>
          </a:extLst>
        </xdr:cNvPr>
        <xdr:cNvSpPr/>
      </xdr:nvSpPr>
      <xdr:spPr>
        <a:xfrm>
          <a:off x="3388360" y="138931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54611</xdr:rowOff>
    </xdr:from>
    <xdr:to>
      <xdr:col>24</xdr:col>
      <xdr:colOff>63500</xdr:colOff>
      <xdr:row>81</xdr:row>
      <xdr:rowOff>83820</xdr:rowOff>
    </xdr:to>
    <xdr:cxnSp macro="">
      <xdr:nvCxnSpPr>
        <xdr:cNvPr id="292" name="直線コネクタ 291">
          <a:extLst>
            <a:ext uri="{FF2B5EF4-FFF2-40B4-BE49-F238E27FC236}">
              <a16:creationId xmlns:a16="http://schemas.microsoft.com/office/drawing/2014/main" id="{E85B2A07-AED3-4EA3-B425-918A0AD76D1E}"/>
            </a:ext>
          </a:extLst>
        </xdr:cNvPr>
        <xdr:cNvCxnSpPr/>
      </xdr:nvCxnSpPr>
      <xdr:spPr>
        <a:xfrm>
          <a:off x="3431540" y="13945871"/>
          <a:ext cx="742950" cy="2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293" name="楕円 292">
          <a:extLst>
            <a:ext uri="{FF2B5EF4-FFF2-40B4-BE49-F238E27FC236}">
              <a16:creationId xmlns:a16="http://schemas.microsoft.com/office/drawing/2014/main" id="{BF8A8E1A-A81F-45FE-A12F-FE3EB01A0143}"/>
            </a:ext>
          </a:extLst>
        </xdr:cNvPr>
        <xdr:cNvSpPr/>
      </xdr:nvSpPr>
      <xdr:spPr>
        <a:xfrm>
          <a:off x="2571750" y="138614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54611</xdr:rowOff>
    </xdr:to>
    <xdr:cxnSp macro="">
      <xdr:nvCxnSpPr>
        <xdr:cNvPr id="294" name="直線コネクタ 293">
          <a:extLst>
            <a:ext uri="{FF2B5EF4-FFF2-40B4-BE49-F238E27FC236}">
              <a16:creationId xmlns:a16="http://schemas.microsoft.com/office/drawing/2014/main" id="{4D0460A9-CB55-46B9-8C15-714ABF642146}"/>
            </a:ext>
          </a:extLst>
        </xdr:cNvPr>
        <xdr:cNvCxnSpPr/>
      </xdr:nvCxnSpPr>
      <xdr:spPr>
        <a:xfrm>
          <a:off x="2626360" y="13912215"/>
          <a:ext cx="805180" cy="3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152400</xdr:rowOff>
    </xdr:from>
    <xdr:to>
      <xdr:col>10</xdr:col>
      <xdr:colOff>165100</xdr:colOff>
      <xdr:row>81</xdr:row>
      <xdr:rowOff>82550</xdr:rowOff>
    </xdr:to>
    <xdr:sp macro="" textlink="">
      <xdr:nvSpPr>
        <xdr:cNvPr id="295" name="楕円 294">
          <a:extLst>
            <a:ext uri="{FF2B5EF4-FFF2-40B4-BE49-F238E27FC236}">
              <a16:creationId xmlns:a16="http://schemas.microsoft.com/office/drawing/2014/main" id="{5CC04E52-D354-41AF-933A-B7FB2313782F}"/>
            </a:ext>
          </a:extLst>
        </xdr:cNvPr>
        <xdr:cNvSpPr/>
      </xdr:nvSpPr>
      <xdr:spPr>
        <a:xfrm>
          <a:off x="1774190" y="1386840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81</xdr:row>
      <xdr:rowOff>31750</xdr:rowOff>
    </xdr:to>
    <xdr:cxnSp macro="">
      <xdr:nvCxnSpPr>
        <xdr:cNvPr id="296" name="直線コネクタ 295">
          <a:extLst>
            <a:ext uri="{FF2B5EF4-FFF2-40B4-BE49-F238E27FC236}">
              <a16:creationId xmlns:a16="http://schemas.microsoft.com/office/drawing/2014/main" id="{DD50AB6E-A5BE-4BD5-A671-92B3BBDF5EEB}"/>
            </a:ext>
          </a:extLst>
        </xdr:cNvPr>
        <xdr:cNvCxnSpPr/>
      </xdr:nvCxnSpPr>
      <xdr:spPr>
        <a:xfrm flipV="1">
          <a:off x="1828800" y="13912215"/>
          <a:ext cx="79756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93980</xdr:rowOff>
    </xdr:from>
    <xdr:to>
      <xdr:col>6</xdr:col>
      <xdr:colOff>38100</xdr:colOff>
      <xdr:row>81</xdr:row>
      <xdr:rowOff>24130</xdr:rowOff>
    </xdr:to>
    <xdr:sp macro="" textlink="">
      <xdr:nvSpPr>
        <xdr:cNvPr id="297" name="楕円 296">
          <a:extLst>
            <a:ext uri="{FF2B5EF4-FFF2-40B4-BE49-F238E27FC236}">
              <a16:creationId xmlns:a16="http://schemas.microsoft.com/office/drawing/2014/main" id="{30B84ADA-D792-4132-9B30-AF101D68E181}"/>
            </a:ext>
          </a:extLst>
        </xdr:cNvPr>
        <xdr:cNvSpPr/>
      </xdr:nvSpPr>
      <xdr:spPr>
        <a:xfrm>
          <a:off x="988060" y="138137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144780</xdr:rowOff>
    </xdr:from>
    <xdr:to>
      <xdr:col>10</xdr:col>
      <xdr:colOff>114300</xdr:colOff>
      <xdr:row>81</xdr:row>
      <xdr:rowOff>31750</xdr:rowOff>
    </xdr:to>
    <xdr:cxnSp macro="">
      <xdr:nvCxnSpPr>
        <xdr:cNvPr id="298" name="直線コネクタ 297">
          <a:extLst>
            <a:ext uri="{FF2B5EF4-FFF2-40B4-BE49-F238E27FC236}">
              <a16:creationId xmlns:a16="http://schemas.microsoft.com/office/drawing/2014/main" id="{5AA9B113-2574-46FB-8BEE-1DF418098F54}"/>
            </a:ext>
          </a:extLst>
        </xdr:cNvPr>
        <xdr:cNvCxnSpPr/>
      </xdr:nvCxnSpPr>
      <xdr:spPr>
        <a:xfrm>
          <a:off x="1031240" y="13858875"/>
          <a:ext cx="79756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99" name="n_1aveValue【福祉施設】&#10;有形固定資産減価償却率">
          <a:extLst>
            <a:ext uri="{FF2B5EF4-FFF2-40B4-BE49-F238E27FC236}">
              <a16:creationId xmlns:a16="http://schemas.microsoft.com/office/drawing/2014/main" id="{FA34253B-689E-4F03-A68B-9F6D378EC0CE}"/>
            </a:ext>
          </a:extLst>
        </xdr:cNvPr>
        <xdr:cNvSpPr txBox="1"/>
      </xdr:nvSpPr>
      <xdr:spPr>
        <a:xfrm>
          <a:off x="3239144" y="1361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300" name="n_2aveValue【福祉施設】&#10;有形固定資産減価償却率">
          <a:extLst>
            <a:ext uri="{FF2B5EF4-FFF2-40B4-BE49-F238E27FC236}">
              <a16:creationId xmlns:a16="http://schemas.microsoft.com/office/drawing/2014/main" id="{6092D8F8-518E-4ECE-A771-7315627F6423}"/>
            </a:ext>
          </a:extLst>
        </xdr:cNvPr>
        <xdr:cNvSpPr txBox="1"/>
      </xdr:nvSpPr>
      <xdr:spPr>
        <a:xfrm>
          <a:off x="24390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301" name="n_3aveValue【福祉施設】&#10;有形固定資産減価償却率">
          <a:extLst>
            <a:ext uri="{FF2B5EF4-FFF2-40B4-BE49-F238E27FC236}">
              <a16:creationId xmlns:a16="http://schemas.microsoft.com/office/drawing/2014/main" id="{2E512906-7ECB-49C9-8DDD-E1ECF2A8F9A9}"/>
            </a:ext>
          </a:extLst>
        </xdr:cNvPr>
        <xdr:cNvSpPr txBox="1"/>
      </xdr:nvSpPr>
      <xdr:spPr>
        <a:xfrm>
          <a:off x="164148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97807</xdr:rowOff>
    </xdr:from>
    <xdr:ext cx="405111" cy="259045"/>
    <xdr:sp macro="" textlink="">
      <xdr:nvSpPr>
        <xdr:cNvPr id="302" name="n_4aveValue【福祉施設】&#10;有形固定資産減価償却率">
          <a:extLst>
            <a:ext uri="{FF2B5EF4-FFF2-40B4-BE49-F238E27FC236}">
              <a16:creationId xmlns:a16="http://schemas.microsoft.com/office/drawing/2014/main" id="{CB3F346C-68C2-4E06-8CDF-F0A55D408D81}"/>
            </a:ext>
          </a:extLst>
        </xdr:cNvPr>
        <xdr:cNvSpPr txBox="1"/>
      </xdr:nvSpPr>
      <xdr:spPr>
        <a:xfrm>
          <a:off x="85535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96538</xdr:rowOff>
    </xdr:from>
    <xdr:ext cx="405111" cy="259045"/>
    <xdr:sp macro="" textlink="">
      <xdr:nvSpPr>
        <xdr:cNvPr id="303" name="n_1mainValue【福祉施設】&#10;有形固定資産減価償却率">
          <a:extLst>
            <a:ext uri="{FF2B5EF4-FFF2-40B4-BE49-F238E27FC236}">
              <a16:creationId xmlns:a16="http://schemas.microsoft.com/office/drawing/2014/main" id="{C41B21C8-5E2D-4283-B747-10836C52B67C}"/>
            </a:ext>
          </a:extLst>
        </xdr:cNvPr>
        <xdr:cNvSpPr txBox="1"/>
      </xdr:nvSpPr>
      <xdr:spPr>
        <a:xfrm>
          <a:off x="3239144" y="13980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304" name="n_2mainValue【福祉施設】&#10;有形固定資産減価償却率">
          <a:extLst>
            <a:ext uri="{FF2B5EF4-FFF2-40B4-BE49-F238E27FC236}">
              <a16:creationId xmlns:a16="http://schemas.microsoft.com/office/drawing/2014/main" id="{6B06C3FD-70EA-4F66-87D5-593068C1611A}"/>
            </a:ext>
          </a:extLst>
        </xdr:cNvPr>
        <xdr:cNvSpPr txBox="1"/>
      </xdr:nvSpPr>
      <xdr:spPr>
        <a:xfrm>
          <a:off x="2439044" y="139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73677</xdr:rowOff>
    </xdr:from>
    <xdr:ext cx="405111" cy="259045"/>
    <xdr:sp macro="" textlink="">
      <xdr:nvSpPr>
        <xdr:cNvPr id="305" name="n_3mainValue【福祉施設】&#10;有形固定資産減価償却率">
          <a:extLst>
            <a:ext uri="{FF2B5EF4-FFF2-40B4-BE49-F238E27FC236}">
              <a16:creationId xmlns:a16="http://schemas.microsoft.com/office/drawing/2014/main" id="{F59A0965-7F16-4A5F-BC2A-C69828D42523}"/>
            </a:ext>
          </a:extLst>
        </xdr:cNvPr>
        <xdr:cNvSpPr txBox="1"/>
      </xdr:nvSpPr>
      <xdr:spPr>
        <a:xfrm>
          <a:off x="1641484" y="1396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06" name="n_4mainValue【福祉施設】&#10;有形固定資産減価償却率">
          <a:extLst>
            <a:ext uri="{FF2B5EF4-FFF2-40B4-BE49-F238E27FC236}">
              <a16:creationId xmlns:a16="http://schemas.microsoft.com/office/drawing/2014/main" id="{0E49FBAF-5FE5-4EB0-A730-C8C6D2275408}"/>
            </a:ext>
          </a:extLst>
        </xdr:cNvPr>
        <xdr:cNvSpPr txBox="1"/>
      </xdr:nvSpPr>
      <xdr:spPr>
        <a:xfrm>
          <a:off x="85535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CA3FA3AD-83EF-41D6-8814-7811E611DD30}"/>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5EC23E1E-F4F5-43EE-B781-133561483563}"/>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1DE19918-3CC6-464B-A8E2-A3DA46304409}"/>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B0C1B6F5-9831-4B0C-9990-9676611642CC}"/>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0D5FBA1E-F8E8-4250-84CA-A69FFC140464}"/>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76934099-994E-4E1F-A825-D7C7B061C35F}"/>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165B318E-E9D7-44F0-A349-DED7CBB7774C}"/>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4A7DC4D6-07C0-4586-9BDA-F341BBC0CAAE}"/>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853F9526-834E-47B3-9B16-D9A5A6799E06}"/>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25D63357-D707-41DE-A3CA-08013EF3999F}"/>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a:extLst>
            <a:ext uri="{FF2B5EF4-FFF2-40B4-BE49-F238E27FC236}">
              <a16:creationId xmlns:a16="http://schemas.microsoft.com/office/drawing/2014/main" id="{D9814D22-702F-444F-BE3F-FBC7C2DD4077}"/>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a:extLst>
            <a:ext uri="{FF2B5EF4-FFF2-40B4-BE49-F238E27FC236}">
              <a16:creationId xmlns:a16="http://schemas.microsoft.com/office/drawing/2014/main" id="{FF94E2C5-0B8F-43A7-90CD-5EA77142B9C3}"/>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a:extLst>
            <a:ext uri="{FF2B5EF4-FFF2-40B4-BE49-F238E27FC236}">
              <a16:creationId xmlns:a16="http://schemas.microsoft.com/office/drawing/2014/main" id="{DE504228-9BF5-4675-B65D-06025C6E48B9}"/>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0" name="テキスト ボックス 319">
          <a:extLst>
            <a:ext uri="{FF2B5EF4-FFF2-40B4-BE49-F238E27FC236}">
              <a16:creationId xmlns:a16="http://schemas.microsoft.com/office/drawing/2014/main" id="{3CFCBEC6-3866-4E9E-9B5F-CED3DF903B20}"/>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a:extLst>
            <a:ext uri="{FF2B5EF4-FFF2-40B4-BE49-F238E27FC236}">
              <a16:creationId xmlns:a16="http://schemas.microsoft.com/office/drawing/2014/main" id="{5CD7AF42-CD5B-4857-A155-1B660C11F0FF}"/>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2" name="テキスト ボックス 321">
          <a:extLst>
            <a:ext uri="{FF2B5EF4-FFF2-40B4-BE49-F238E27FC236}">
              <a16:creationId xmlns:a16="http://schemas.microsoft.com/office/drawing/2014/main" id="{3F72121C-0528-4B08-AD1A-1166C69772ED}"/>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a:extLst>
            <a:ext uri="{FF2B5EF4-FFF2-40B4-BE49-F238E27FC236}">
              <a16:creationId xmlns:a16="http://schemas.microsoft.com/office/drawing/2014/main" id="{23307255-0266-455C-A10C-EDD01A16A287}"/>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4" name="テキスト ボックス 323">
          <a:extLst>
            <a:ext uri="{FF2B5EF4-FFF2-40B4-BE49-F238E27FC236}">
              <a16:creationId xmlns:a16="http://schemas.microsoft.com/office/drawing/2014/main" id="{4302B5C3-92B7-4761-A56C-BF0397A697A5}"/>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a:extLst>
            <a:ext uri="{FF2B5EF4-FFF2-40B4-BE49-F238E27FC236}">
              <a16:creationId xmlns:a16="http://schemas.microsoft.com/office/drawing/2014/main" id="{924D4D40-0522-4736-A2C5-7B07ACAF28FA}"/>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6" name="テキスト ボックス 325">
          <a:extLst>
            <a:ext uri="{FF2B5EF4-FFF2-40B4-BE49-F238E27FC236}">
              <a16:creationId xmlns:a16="http://schemas.microsoft.com/office/drawing/2014/main" id="{08332E79-9DB9-42E7-A9A1-806B7870A9EE}"/>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a:extLst>
            <a:ext uri="{FF2B5EF4-FFF2-40B4-BE49-F238E27FC236}">
              <a16:creationId xmlns:a16="http://schemas.microsoft.com/office/drawing/2014/main" id="{AF81E14D-0E15-49C0-A14C-08B388EDB7A0}"/>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8" name="テキスト ボックス 327">
          <a:extLst>
            <a:ext uri="{FF2B5EF4-FFF2-40B4-BE49-F238E27FC236}">
              <a16:creationId xmlns:a16="http://schemas.microsoft.com/office/drawing/2014/main" id="{23BC12E1-F4A6-4881-8CA3-7EA80DC97DD6}"/>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B53AC501-FFAD-458D-8F7E-8C2FB187B565}"/>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09B91D05-9FCA-4202-9A4A-87C094864DCA}"/>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a:extLst>
            <a:ext uri="{FF2B5EF4-FFF2-40B4-BE49-F238E27FC236}">
              <a16:creationId xmlns:a16="http://schemas.microsoft.com/office/drawing/2014/main" id="{0032AB38-FC83-4E6E-B2BA-CB783E2A1D71}"/>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332" name="直線コネクタ 331">
          <a:extLst>
            <a:ext uri="{FF2B5EF4-FFF2-40B4-BE49-F238E27FC236}">
              <a16:creationId xmlns:a16="http://schemas.microsoft.com/office/drawing/2014/main" id="{2E7E79F2-E4F9-41DE-93E5-E9A696437891}"/>
            </a:ext>
          </a:extLst>
        </xdr:cNvPr>
        <xdr:cNvCxnSpPr/>
      </xdr:nvCxnSpPr>
      <xdr:spPr>
        <a:xfrm flipV="1">
          <a:off x="9429115" y="13429053"/>
          <a:ext cx="0" cy="147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333" name="【福祉施設】&#10;一人当たり面積最小値テキスト">
          <a:extLst>
            <a:ext uri="{FF2B5EF4-FFF2-40B4-BE49-F238E27FC236}">
              <a16:creationId xmlns:a16="http://schemas.microsoft.com/office/drawing/2014/main" id="{C29BA1C7-C7BD-41E0-BC00-2F170403DB37}"/>
            </a:ext>
          </a:extLst>
        </xdr:cNvPr>
        <xdr:cNvSpPr txBox="1"/>
      </xdr:nvSpPr>
      <xdr:spPr>
        <a:xfrm>
          <a:off x="9467850" y="149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334" name="直線コネクタ 333">
          <a:extLst>
            <a:ext uri="{FF2B5EF4-FFF2-40B4-BE49-F238E27FC236}">
              <a16:creationId xmlns:a16="http://schemas.microsoft.com/office/drawing/2014/main" id="{606B3986-0906-4DC8-86C6-6CA6EC2A63FC}"/>
            </a:ext>
          </a:extLst>
        </xdr:cNvPr>
        <xdr:cNvCxnSpPr/>
      </xdr:nvCxnSpPr>
      <xdr:spPr>
        <a:xfrm>
          <a:off x="9356090" y="1490847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335" name="【福祉施設】&#10;一人当たり面積最大値テキスト">
          <a:extLst>
            <a:ext uri="{FF2B5EF4-FFF2-40B4-BE49-F238E27FC236}">
              <a16:creationId xmlns:a16="http://schemas.microsoft.com/office/drawing/2014/main" id="{F9D52C9D-5DAE-4151-9DC6-81A5ACE50FCE}"/>
            </a:ext>
          </a:extLst>
        </xdr:cNvPr>
        <xdr:cNvSpPr txBox="1"/>
      </xdr:nvSpPr>
      <xdr:spPr>
        <a:xfrm>
          <a:off x="9467850" y="1320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336" name="直線コネクタ 335">
          <a:extLst>
            <a:ext uri="{FF2B5EF4-FFF2-40B4-BE49-F238E27FC236}">
              <a16:creationId xmlns:a16="http://schemas.microsoft.com/office/drawing/2014/main" id="{4D31FC17-5282-49CC-9C9B-B6275A6CC8B1}"/>
            </a:ext>
          </a:extLst>
        </xdr:cNvPr>
        <xdr:cNvCxnSpPr/>
      </xdr:nvCxnSpPr>
      <xdr:spPr>
        <a:xfrm>
          <a:off x="9356090" y="1342905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337" name="【福祉施設】&#10;一人当たり面積平均値テキスト">
          <a:extLst>
            <a:ext uri="{FF2B5EF4-FFF2-40B4-BE49-F238E27FC236}">
              <a16:creationId xmlns:a16="http://schemas.microsoft.com/office/drawing/2014/main" id="{ABFF4DF7-FCFC-49F6-A213-9ACC811FF1D0}"/>
            </a:ext>
          </a:extLst>
        </xdr:cNvPr>
        <xdr:cNvSpPr txBox="1"/>
      </xdr:nvSpPr>
      <xdr:spPr>
        <a:xfrm>
          <a:off x="946785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338" name="フローチャート: 判断 337">
          <a:extLst>
            <a:ext uri="{FF2B5EF4-FFF2-40B4-BE49-F238E27FC236}">
              <a16:creationId xmlns:a16="http://schemas.microsoft.com/office/drawing/2014/main" id="{615749E8-3AF1-4144-BEE2-ACFB76EDEFEF}"/>
            </a:ext>
          </a:extLst>
        </xdr:cNvPr>
        <xdr:cNvSpPr/>
      </xdr:nvSpPr>
      <xdr:spPr>
        <a:xfrm>
          <a:off x="9394190" y="14626626"/>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339" name="フローチャート: 判断 338">
          <a:extLst>
            <a:ext uri="{FF2B5EF4-FFF2-40B4-BE49-F238E27FC236}">
              <a16:creationId xmlns:a16="http://schemas.microsoft.com/office/drawing/2014/main" id="{DB90D777-3886-40B3-ACFF-CF56E602AE50}"/>
            </a:ext>
          </a:extLst>
        </xdr:cNvPr>
        <xdr:cNvSpPr/>
      </xdr:nvSpPr>
      <xdr:spPr>
        <a:xfrm>
          <a:off x="8632190" y="146432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40" name="フローチャート: 判断 339">
          <a:extLst>
            <a:ext uri="{FF2B5EF4-FFF2-40B4-BE49-F238E27FC236}">
              <a16:creationId xmlns:a16="http://schemas.microsoft.com/office/drawing/2014/main" id="{37871CF0-FD41-4F21-8EEA-67F2B6D7B35D}"/>
            </a:ext>
          </a:extLst>
        </xdr:cNvPr>
        <xdr:cNvSpPr/>
      </xdr:nvSpPr>
      <xdr:spPr>
        <a:xfrm>
          <a:off x="7846060" y="146658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341" name="フローチャート: 判断 340">
          <a:extLst>
            <a:ext uri="{FF2B5EF4-FFF2-40B4-BE49-F238E27FC236}">
              <a16:creationId xmlns:a16="http://schemas.microsoft.com/office/drawing/2014/main" id="{0A276809-068E-4972-8E66-7396A1006876}"/>
            </a:ext>
          </a:extLst>
        </xdr:cNvPr>
        <xdr:cNvSpPr/>
      </xdr:nvSpPr>
      <xdr:spPr>
        <a:xfrm>
          <a:off x="7029450" y="1466918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342" name="フローチャート: 判断 341">
          <a:extLst>
            <a:ext uri="{FF2B5EF4-FFF2-40B4-BE49-F238E27FC236}">
              <a16:creationId xmlns:a16="http://schemas.microsoft.com/office/drawing/2014/main" id="{1D001842-E431-4609-B0D4-98B3F4E3400A}"/>
            </a:ext>
          </a:extLst>
        </xdr:cNvPr>
        <xdr:cNvSpPr/>
      </xdr:nvSpPr>
      <xdr:spPr>
        <a:xfrm>
          <a:off x="6231890" y="1466173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A9F84410-D10A-4CB4-8D30-B7733B1DEEB4}"/>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1622237F-FDAA-465E-BA87-7798AEEDBEC5}"/>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BEAFBB84-F239-470B-8D70-933B3DCC1250}"/>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AE70C597-4BD1-4E90-98E2-6C8ADD17CCAC}"/>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EF3FE3BD-788C-4FA1-968E-7DE29C14736B}"/>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159730</xdr:rowOff>
    </xdr:from>
    <xdr:to>
      <xdr:col>55</xdr:col>
      <xdr:colOff>50800</xdr:colOff>
      <xdr:row>85</xdr:row>
      <xdr:rowOff>89880</xdr:rowOff>
    </xdr:to>
    <xdr:sp macro="" textlink="">
      <xdr:nvSpPr>
        <xdr:cNvPr id="348" name="楕円 347">
          <a:extLst>
            <a:ext uri="{FF2B5EF4-FFF2-40B4-BE49-F238E27FC236}">
              <a16:creationId xmlns:a16="http://schemas.microsoft.com/office/drawing/2014/main" id="{07827E62-2BF0-416E-9946-0A13C17AD152}"/>
            </a:ext>
          </a:extLst>
        </xdr:cNvPr>
        <xdr:cNvSpPr/>
      </xdr:nvSpPr>
      <xdr:spPr>
        <a:xfrm>
          <a:off x="9394190" y="1456343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11157</xdr:rowOff>
    </xdr:from>
    <xdr:ext cx="469744" cy="259045"/>
    <xdr:sp macro="" textlink="">
      <xdr:nvSpPr>
        <xdr:cNvPr id="349" name="【福祉施設】&#10;一人当たり面積該当値テキスト">
          <a:extLst>
            <a:ext uri="{FF2B5EF4-FFF2-40B4-BE49-F238E27FC236}">
              <a16:creationId xmlns:a16="http://schemas.microsoft.com/office/drawing/2014/main" id="{C313A731-7FAB-4D8C-A02E-658C88955F9F}"/>
            </a:ext>
          </a:extLst>
        </xdr:cNvPr>
        <xdr:cNvSpPr txBox="1"/>
      </xdr:nvSpPr>
      <xdr:spPr>
        <a:xfrm>
          <a:off x="9467850" y="1441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166261</xdr:rowOff>
    </xdr:from>
    <xdr:to>
      <xdr:col>50</xdr:col>
      <xdr:colOff>165100</xdr:colOff>
      <xdr:row>85</xdr:row>
      <xdr:rowOff>96411</xdr:rowOff>
    </xdr:to>
    <xdr:sp macro="" textlink="">
      <xdr:nvSpPr>
        <xdr:cNvPr id="350" name="楕円 349">
          <a:extLst>
            <a:ext uri="{FF2B5EF4-FFF2-40B4-BE49-F238E27FC236}">
              <a16:creationId xmlns:a16="http://schemas.microsoft.com/office/drawing/2014/main" id="{A066642E-5832-4615-A7D1-4615B0B53298}"/>
            </a:ext>
          </a:extLst>
        </xdr:cNvPr>
        <xdr:cNvSpPr/>
      </xdr:nvSpPr>
      <xdr:spPr>
        <a:xfrm>
          <a:off x="8632190" y="1457187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39080</xdr:rowOff>
    </xdr:from>
    <xdr:to>
      <xdr:col>55</xdr:col>
      <xdr:colOff>0</xdr:colOff>
      <xdr:row>85</xdr:row>
      <xdr:rowOff>45611</xdr:rowOff>
    </xdr:to>
    <xdr:cxnSp macro="">
      <xdr:nvCxnSpPr>
        <xdr:cNvPr id="351" name="直線コネクタ 350">
          <a:extLst>
            <a:ext uri="{FF2B5EF4-FFF2-40B4-BE49-F238E27FC236}">
              <a16:creationId xmlns:a16="http://schemas.microsoft.com/office/drawing/2014/main" id="{43EF6516-7D7E-4D72-A960-B3D0008A47BF}"/>
            </a:ext>
          </a:extLst>
        </xdr:cNvPr>
        <xdr:cNvCxnSpPr/>
      </xdr:nvCxnSpPr>
      <xdr:spPr>
        <a:xfrm flipV="1">
          <a:off x="8686800" y="14612330"/>
          <a:ext cx="74295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169853</xdr:rowOff>
    </xdr:from>
    <xdr:to>
      <xdr:col>46</xdr:col>
      <xdr:colOff>38100</xdr:colOff>
      <xdr:row>85</xdr:row>
      <xdr:rowOff>100003</xdr:rowOff>
    </xdr:to>
    <xdr:sp macro="" textlink="">
      <xdr:nvSpPr>
        <xdr:cNvPr id="352" name="楕円 351">
          <a:extLst>
            <a:ext uri="{FF2B5EF4-FFF2-40B4-BE49-F238E27FC236}">
              <a16:creationId xmlns:a16="http://schemas.microsoft.com/office/drawing/2014/main" id="{FA590B16-B179-493F-BBB1-B4101F9DFD5D}"/>
            </a:ext>
          </a:extLst>
        </xdr:cNvPr>
        <xdr:cNvSpPr/>
      </xdr:nvSpPr>
      <xdr:spPr>
        <a:xfrm>
          <a:off x="7846060" y="1457546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45611</xdr:rowOff>
    </xdr:from>
    <xdr:to>
      <xdr:col>50</xdr:col>
      <xdr:colOff>114300</xdr:colOff>
      <xdr:row>85</xdr:row>
      <xdr:rowOff>49203</xdr:rowOff>
    </xdr:to>
    <xdr:cxnSp macro="">
      <xdr:nvCxnSpPr>
        <xdr:cNvPr id="353" name="直線コネクタ 352">
          <a:extLst>
            <a:ext uri="{FF2B5EF4-FFF2-40B4-BE49-F238E27FC236}">
              <a16:creationId xmlns:a16="http://schemas.microsoft.com/office/drawing/2014/main" id="{58068C57-C6F3-4FA5-9A63-154F9EB650CE}"/>
            </a:ext>
          </a:extLst>
        </xdr:cNvPr>
        <xdr:cNvCxnSpPr/>
      </xdr:nvCxnSpPr>
      <xdr:spPr>
        <a:xfrm flipV="1">
          <a:off x="7889240" y="14620766"/>
          <a:ext cx="79756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116622</xdr:rowOff>
    </xdr:from>
    <xdr:to>
      <xdr:col>41</xdr:col>
      <xdr:colOff>101600</xdr:colOff>
      <xdr:row>85</xdr:row>
      <xdr:rowOff>46772</xdr:rowOff>
    </xdr:to>
    <xdr:sp macro="" textlink="">
      <xdr:nvSpPr>
        <xdr:cNvPr id="354" name="楕円 353">
          <a:extLst>
            <a:ext uri="{FF2B5EF4-FFF2-40B4-BE49-F238E27FC236}">
              <a16:creationId xmlns:a16="http://schemas.microsoft.com/office/drawing/2014/main" id="{A31F9694-5F4E-43DC-A4D3-8AC5E3918046}"/>
            </a:ext>
          </a:extLst>
        </xdr:cNvPr>
        <xdr:cNvSpPr/>
      </xdr:nvSpPr>
      <xdr:spPr>
        <a:xfrm>
          <a:off x="7029450" y="1451842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167422</xdr:rowOff>
    </xdr:from>
    <xdr:to>
      <xdr:col>45</xdr:col>
      <xdr:colOff>177800</xdr:colOff>
      <xdr:row>85</xdr:row>
      <xdr:rowOff>49203</xdr:rowOff>
    </xdr:to>
    <xdr:cxnSp macro="">
      <xdr:nvCxnSpPr>
        <xdr:cNvPr id="355" name="直線コネクタ 354">
          <a:extLst>
            <a:ext uri="{FF2B5EF4-FFF2-40B4-BE49-F238E27FC236}">
              <a16:creationId xmlns:a16="http://schemas.microsoft.com/office/drawing/2014/main" id="{B5132FAD-5A7A-400E-90C1-95CABD72C2CC}"/>
            </a:ext>
          </a:extLst>
        </xdr:cNvPr>
        <xdr:cNvCxnSpPr/>
      </xdr:nvCxnSpPr>
      <xdr:spPr>
        <a:xfrm>
          <a:off x="7084060" y="14573032"/>
          <a:ext cx="805180" cy="5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90497</xdr:rowOff>
    </xdr:from>
    <xdr:to>
      <xdr:col>36</xdr:col>
      <xdr:colOff>165100</xdr:colOff>
      <xdr:row>85</xdr:row>
      <xdr:rowOff>20647</xdr:rowOff>
    </xdr:to>
    <xdr:sp macro="" textlink="">
      <xdr:nvSpPr>
        <xdr:cNvPr id="356" name="楕円 355">
          <a:extLst>
            <a:ext uri="{FF2B5EF4-FFF2-40B4-BE49-F238E27FC236}">
              <a16:creationId xmlns:a16="http://schemas.microsoft.com/office/drawing/2014/main" id="{6EB6C392-131E-4961-B0C7-7C04C6806F72}"/>
            </a:ext>
          </a:extLst>
        </xdr:cNvPr>
        <xdr:cNvSpPr/>
      </xdr:nvSpPr>
      <xdr:spPr>
        <a:xfrm>
          <a:off x="6231890" y="14496107"/>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141297</xdr:rowOff>
    </xdr:from>
    <xdr:to>
      <xdr:col>41</xdr:col>
      <xdr:colOff>50800</xdr:colOff>
      <xdr:row>84</xdr:row>
      <xdr:rowOff>167422</xdr:rowOff>
    </xdr:to>
    <xdr:cxnSp macro="">
      <xdr:nvCxnSpPr>
        <xdr:cNvPr id="357" name="直線コネクタ 356">
          <a:extLst>
            <a:ext uri="{FF2B5EF4-FFF2-40B4-BE49-F238E27FC236}">
              <a16:creationId xmlns:a16="http://schemas.microsoft.com/office/drawing/2014/main" id="{EFF0AE25-C3D9-477E-A167-EDBA10A25921}"/>
            </a:ext>
          </a:extLst>
        </xdr:cNvPr>
        <xdr:cNvCxnSpPr/>
      </xdr:nvCxnSpPr>
      <xdr:spPr>
        <a:xfrm>
          <a:off x="6286500" y="14541192"/>
          <a:ext cx="79756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358" name="n_1aveValue【福祉施設】&#10;一人当たり面積">
          <a:extLst>
            <a:ext uri="{FF2B5EF4-FFF2-40B4-BE49-F238E27FC236}">
              <a16:creationId xmlns:a16="http://schemas.microsoft.com/office/drawing/2014/main" id="{BC970C9C-6170-4E0E-BD4C-1BB7E75E197D}"/>
            </a:ext>
          </a:extLst>
        </xdr:cNvPr>
        <xdr:cNvSpPr txBox="1"/>
      </xdr:nvSpPr>
      <xdr:spPr>
        <a:xfrm>
          <a:off x="8454467" y="1474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59" name="n_2aveValue【福祉施設】&#10;一人当たり面積">
          <a:extLst>
            <a:ext uri="{FF2B5EF4-FFF2-40B4-BE49-F238E27FC236}">
              <a16:creationId xmlns:a16="http://schemas.microsoft.com/office/drawing/2014/main" id="{B52ACCB0-71C0-46FE-A028-CE8DD26EF4FD}"/>
            </a:ext>
          </a:extLst>
        </xdr:cNvPr>
        <xdr:cNvSpPr txBox="1"/>
      </xdr:nvSpPr>
      <xdr:spPr>
        <a:xfrm>
          <a:off x="7673417" y="147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13406</xdr:rowOff>
    </xdr:from>
    <xdr:ext cx="469744" cy="259045"/>
    <xdr:sp macro="" textlink="">
      <xdr:nvSpPr>
        <xdr:cNvPr id="360" name="n_3aveValue【福祉施設】&#10;一人当たり面積">
          <a:extLst>
            <a:ext uri="{FF2B5EF4-FFF2-40B4-BE49-F238E27FC236}">
              <a16:creationId xmlns:a16="http://schemas.microsoft.com/office/drawing/2014/main" id="{3B16FA6F-6E6E-4387-9FC3-A81F7CD90471}"/>
            </a:ext>
          </a:extLst>
        </xdr:cNvPr>
        <xdr:cNvSpPr txBox="1"/>
      </xdr:nvSpPr>
      <xdr:spPr>
        <a:xfrm>
          <a:off x="6866332" y="1476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7855</xdr:rowOff>
    </xdr:from>
    <xdr:ext cx="469744" cy="259045"/>
    <xdr:sp macro="" textlink="">
      <xdr:nvSpPr>
        <xdr:cNvPr id="361" name="n_4aveValue【福祉施設】&#10;一人当たり面積">
          <a:extLst>
            <a:ext uri="{FF2B5EF4-FFF2-40B4-BE49-F238E27FC236}">
              <a16:creationId xmlns:a16="http://schemas.microsoft.com/office/drawing/2014/main" id="{5F87141C-87C2-492F-A3B9-3C184057E02F}"/>
            </a:ext>
          </a:extLst>
        </xdr:cNvPr>
        <xdr:cNvSpPr txBox="1"/>
      </xdr:nvSpPr>
      <xdr:spPr>
        <a:xfrm>
          <a:off x="6068772" y="1475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112938</xdr:rowOff>
    </xdr:from>
    <xdr:ext cx="469744" cy="259045"/>
    <xdr:sp macro="" textlink="">
      <xdr:nvSpPr>
        <xdr:cNvPr id="362" name="n_1mainValue【福祉施設】&#10;一人当たり面積">
          <a:extLst>
            <a:ext uri="{FF2B5EF4-FFF2-40B4-BE49-F238E27FC236}">
              <a16:creationId xmlns:a16="http://schemas.microsoft.com/office/drawing/2014/main" id="{3167841B-9899-4F1C-883F-801F404358C6}"/>
            </a:ext>
          </a:extLst>
        </xdr:cNvPr>
        <xdr:cNvSpPr txBox="1"/>
      </xdr:nvSpPr>
      <xdr:spPr>
        <a:xfrm>
          <a:off x="8454467" y="143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116530</xdr:rowOff>
    </xdr:from>
    <xdr:ext cx="469744" cy="259045"/>
    <xdr:sp macro="" textlink="">
      <xdr:nvSpPr>
        <xdr:cNvPr id="363" name="n_2mainValue【福祉施設】&#10;一人当たり面積">
          <a:extLst>
            <a:ext uri="{FF2B5EF4-FFF2-40B4-BE49-F238E27FC236}">
              <a16:creationId xmlns:a16="http://schemas.microsoft.com/office/drawing/2014/main" id="{221BAD29-ACEA-4568-924C-FCD2E8818BE8}"/>
            </a:ext>
          </a:extLst>
        </xdr:cNvPr>
        <xdr:cNvSpPr txBox="1"/>
      </xdr:nvSpPr>
      <xdr:spPr>
        <a:xfrm>
          <a:off x="7673417" y="1434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63299</xdr:rowOff>
    </xdr:from>
    <xdr:ext cx="469744" cy="259045"/>
    <xdr:sp macro="" textlink="">
      <xdr:nvSpPr>
        <xdr:cNvPr id="364" name="n_3mainValue【福祉施設】&#10;一人当たり面積">
          <a:extLst>
            <a:ext uri="{FF2B5EF4-FFF2-40B4-BE49-F238E27FC236}">
              <a16:creationId xmlns:a16="http://schemas.microsoft.com/office/drawing/2014/main" id="{7EE12DEA-ECB1-4D58-B9B2-41FCE67361C5}"/>
            </a:ext>
          </a:extLst>
        </xdr:cNvPr>
        <xdr:cNvSpPr txBox="1"/>
      </xdr:nvSpPr>
      <xdr:spPr>
        <a:xfrm>
          <a:off x="6866332" y="142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37174</xdr:rowOff>
    </xdr:from>
    <xdr:ext cx="469744" cy="259045"/>
    <xdr:sp macro="" textlink="">
      <xdr:nvSpPr>
        <xdr:cNvPr id="365" name="n_4mainValue【福祉施設】&#10;一人当たり面積">
          <a:extLst>
            <a:ext uri="{FF2B5EF4-FFF2-40B4-BE49-F238E27FC236}">
              <a16:creationId xmlns:a16="http://schemas.microsoft.com/office/drawing/2014/main" id="{AAAA1474-AB39-45B6-AE25-0521E56DECFC}"/>
            </a:ext>
          </a:extLst>
        </xdr:cNvPr>
        <xdr:cNvSpPr txBox="1"/>
      </xdr:nvSpPr>
      <xdr:spPr>
        <a:xfrm>
          <a:off x="6068772" y="1426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4D32FE15-67D7-4F56-80B8-77B02161DB36}"/>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a:extLst>
            <a:ext uri="{FF2B5EF4-FFF2-40B4-BE49-F238E27FC236}">
              <a16:creationId xmlns:a16="http://schemas.microsoft.com/office/drawing/2014/main" id="{C0512975-9496-4971-8F6C-3C2AC3B4730A}"/>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a:extLst>
            <a:ext uri="{FF2B5EF4-FFF2-40B4-BE49-F238E27FC236}">
              <a16:creationId xmlns:a16="http://schemas.microsoft.com/office/drawing/2014/main" id="{3C3EF10B-7C81-4A64-91B9-9B506FAF7D7E}"/>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a:extLst>
            <a:ext uri="{FF2B5EF4-FFF2-40B4-BE49-F238E27FC236}">
              <a16:creationId xmlns:a16="http://schemas.microsoft.com/office/drawing/2014/main" id="{EE2AB606-8571-4E6E-9F64-C7D6E570C066}"/>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a:extLst>
            <a:ext uri="{FF2B5EF4-FFF2-40B4-BE49-F238E27FC236}">
              <a16:creationId xmlns:a16="http://schemas.microsoft.com/office/drawing/2014/main" id="{5A8088C1-FB90-48C3-AB18-119AB6B3979B}"/>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a:extLst>
            <a:ext uri="{FF2B5EF4-FFF2-40B4-BE49-F238E27FC236}">
              <a16:creationId xmlns:a16="http://schemas.microsoft.com/office/drawing/2014/main" id="{2D0EBB49-C923-4697-BB84-21A5E9AE9FD1}"/>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a:extLst>
            <a:ext uri="{FF2B5EF4-FFF2-40B4-BE49-F238E27FC236}">
              <a16:creationId xmlns:a16="http://schemas.microsoft.com/office/drawing/2014/main" id="{0EA6E6B8-B676-4A29-A024-C35B0818B52A}"/>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D0130EE3-2285-4543-8172-DC513642F93D}"/>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E44305E4-831F-49F3-9070-5243B50EB686}"/>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FA3A519E-B8DA-4721-9A76-7AEB5BA4CFB6}"/>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a:extLst>
            <a:ext uri="{FF2B5EF4-FFF2-40B4-BE49-F238E27FC236}">
              <a16:creationId xmlns:a16="http://schemas.microsoft.com/office/drawing/2014/main" id="{FAF092E5-186E-47BB-BBC3-A3921620F9CC}"/>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7" name="直線コネクタ 376">
          <a:extLst>
            <a:ext uri="{FF2B5EF4-FFF2-40B4-BE49-F238E27FC236}">
              <a16:creationId xmlns:a16="http://schemas.microsoft.com/office/drawing/2014/main" id="{A976EF26-5F34-4A0F-A8EF-6C0A949D0F40}"/>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8" name="テキスト ボックス 377">
          <a:extLst>
            <a:ext uri="{FF2B5EF4-FFF2-40B4-BE49-F238E27FC236}">
              <a16:creationId xmlns:a16="http://schemas.microsoft.com/office/drawing/2014/main" id="{59128CE0-2F15-4D90-9F9B-8428B94B56EA}"/>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9" name="直線コネクタ 378">
          <a:extLst>
            <a:ext uri="{FF2B5EF4-FFF2-40B4-BE49-F238E27FC236}">
              <a16:creationId xmlns:a16="http://schemas.microsoft.com/office/drawing/2014/main" id="{B38F5D84-59E7-45BF-A938-DEEF180A8CC4}"/>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0" name="テキスト ボックス 379">
          <a:extLst>
            <a:ext uri="{FF2B5EF4-FFF2-40B4-BE49-F238E27FC236}">
              <a16:creationId xmlns:a16="http://schemas.microsoft.com/office/drawing/2014/main" id="{657D0682-D9BA-4709-B471-7FC0A3B24BBA}"/>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1" name="直線コネクタ 380">
          <a:extLst>
            <a:ext uri="{FF2B5EF4-FFF2-40B4-BE49-F238E27FC236}">
              <a16:creationId xmlns:a16="http://schemas.microsoft.com/office/drawing/2014/main" id="{6EAD741E-653B-4679-B798-F35E1AF926BD}"/>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2" name="テキスト ボックス 381">
          <a:extLst>
            <a:ext uri="{FF2B5EF4-FFF2-40B4-BE49-F238E27FC236}">
              <a16:creationId xmlns:a16="http://schemas.microsoft.com/office/drawing/2014/main" id="{47E55D74-2706-4F83-A96F-C098FF4563F1}"/>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3" name="直線コネクタ 382">
          <a:extLst>
            <a:ext uri="{FF2B5EF4-FFF2-40B4-BE49-F238E27FC236}">
              <a16:creationId xmlns:a16="http://schemas.microsoft.com/office/drawing/2014/main" id="{F6121068-6432-4D24-8E04-121045F3FDD0}"/>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4" name="テキスト ボックス 383">
          <a:extLst>
            <a:ext uri="{FF2B5EF4-FFF2-40B4-BE49-F238E27FC236}">
              <a16:creationId xmlns:a16="http://schemas.microsoft.com/office/drawing/2014/main" id="{F2D4FEAB-9265-4A38-A1A0-BF1063A17336}"/>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5" name="直線コネクタ 384">
          <a:extLst>
            <a:ext uri="{FF2B5EF4-FFF2-40B4-BE49-F238E27FC236}">
              <a16:creationId xmlns:a16="http://schemas.microsoft.com/office/drawing/2014/main" id="{1F3A3121-02A6-446E-903D-CE40C8B2EA04}"/>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6" name="テキスト ボックス 385">
          <a:extLst>
            <a:ext uri="{FF2B5EF4-FFF2-40B4-BE49-F238E27FC236}">
              <a16:creationId xmlns:a16="http://schemas.microsoft.com/office/drawing/2014/main" id="{C3C20B8F-462B-49F4-B02F-3CD8ABE28855}"/>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7" name="直線コネクタ 386">
          <a:extLst>
            <a:ext uri="{FF2B5EF4-FFF2-40B4-BE49-F238E27FC236}">
              <a16:creationId xmlns:a16="http://schemas.microsoft.com/office/drawing/2014/main" id="{EB68CE4A-09EB-4619-AEAD-F4E3BA93C29F}"/>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8" name="テキスト ボックス 387">
          <a:extLst>
            <a:ext uri="{FF2B5EF4-FFF2-40B4-BE49-F238E27FC236}">
              <a16:creationId xmlns:a16="http://schemas.microsoft.com/office/drawing/2014/main" id="{482471BE-7E53-493E-882A-F53CB86CA58F}"/>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a:extLst>
            <a:ext uri="{FF2B5EF4-FFF2-40B4-BE49-F238E27FC236}">
              <a16:creationId xmlns:a16="http://schemas.microsoft.com/office/drawing/2014/main" id="{1939F309-8797-4D37-A086-23F1FC9B98BB}"/>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a:extLst>
            <a:ext uri="{FF2B5EF4-FFF2-40B4-BE49-F238E27FC236}">
              <a16:creationId xmlns:a16="http://schemas.microsoft.com/office/drawing/2014/main" id="{CF7C97F1-AE66-4F38-B1DC-F11D6D1B12C3}"/>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391" name="直線コネクタ 390">
          <a:extLst>
            <a:ext uri="{FF2B5EF4-FFF2-40B4-BE49-F238E27FC236}">
              <a16:creationId xmlns:a16="http://schemas.microsoft.com/office/drawing/2014/main" id="{16FD38D7-56AC-4F3E-B65E-D33A02734991}"/>
            </a:ext>
          </a:extLst>
        </xdr:cNvPr>
        <xdr:cNvCxnSpPr/>
      </xdr:nvCxnSpPr>
      <xdr:spPr>
        <a:xfrm flipV="1">
          <a:off x="417385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2" name="【市民会館】&#10;有形固定資産減価償却率最小値テキスト">
          <a:extLst>
            <a:ext uri="{FF2B5EF4-FFF2-40B4-BE49-F238E27FC236}">
              <a16:creationId xmlns:a16="http://schemas.microsoft.com/office/drawing/2014/main" id="{E6F4CF35-18C0-4D2D-9896-1547CF645AC2}"/>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3" name="直線コネクタ 392">
          <a:extLst>
            <a:ext uri="{FF2B5EF4-FFF2-40B4-BE49-F238E27FC236}">
              <a16:creationId xmlns:a16="http://schemas.microsoft.com/office/drawing/2014/main" id="{C23CA4D9-6E6A-4937-A23E-A035D4CEBA0A}"/>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394" name="【市民会館】&#10;有形固定資産減価償却率最大値テキスト">
          <a:extLst>
            <a:ext uri="{FF2B5EF4-FFF2-40B4-BE49-F238E27FC236}">
              <a16:creationId xmlns:a16="http://schemas.microsoft.com/office/drawing/2014/main" id="{8B7510E4-DC38-45B1-9BB3-702A3517B59E}"/>
            </a:ext>
          </a:extLst>
        </xdr:cNvPr>
        <xdr:cNvSpPr txBox="1"/>
      </xdr:nvSpPr>
      <xdr:spPr>
        <a:xfrm>
          <a:off x="4212590" y="16992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95" name="直線コネクタ 394">
          <a:extLst>
            <a:ext uri="{FF2B5EF4-FFF2-40B4-BE49-F238E27FC236}">
              <a16:creationId xmlns:a16="http://schemas.microsoft.com/office/drawing/2014/main" id="{79CD2812-8AEC-4DD1-BB8F-3F9FBF5ABC3B}"/>
            </a:ext>
          </a:extLst>
        </xdr:cNvPr>
        <xdr:cNvCxnSpPr/>
      </xdr:nvCxnSpPr>
      <xdr:spPr>
        <a:xfrm>
          <a:off x="4112260" y="1722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396" name="【市民会館】&#10;有形固定資産減価償却率平均値テキスト">
          <a:extLst>
            <a:ext uri="{FF2B5EF4-FFF2-40B4-BE49-F238E27FC236}">
              <a16:creationId xmlns:a16="http://schemas.microsoft.com/office/drawing/2014/main" id="{09FC04C9-D5D0-4FC3-855D-2699651EC996}"/>
            </a:ext>
          </a:extLst>
        </xdr:cNvPr>
        <xdr:cNvSpPr txBox="1"/>
      </xdr:nvSpPr>
      <xdr:spPr>
        <a:xfrm>
          <a:off x="4212590" y="17755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97" name="フローチャート: 判断 396">
          <a:extLst>
            <a:ext uri="{FF2B5EF4-FFF2-40B4-BE49-F238E27FC236}">
              <a16:creationId xmlns:a16="http://schemas.microsoft.com/office/drawing/2014/main" id="{86D7BD03-A8D0-40DA-8F93-207E3B00C4EE}"/>
            </a:ext>
          </a:extLst>
        </xdr:cNvPr>
        <xdr:cNvSpPr/>
      </xdr:nvSpPr>
      <xdr:spPr>
        <a:xfrm>
          <a:off x="4131310" y="1789838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98" name="フローチャート: 判断 397">
          <a:extLst>
            <a:ext uri="{FF2B5EF4-FFF2-40B4-BE49-F238E27FC236}">
              <a16:creationId xmlns:a16="http://schemas.microsoft.com/office/drawing/2014/main" id="{4A28B2E7-F318-4E4D-B6AC-068A617C916D}"/>
            </a:ext>
          </a:extLst>
        </xdr:cNvPr>
        <xdr:cNvSpPr/>
      </xdr:nvSpPr>
      <xdr:spPr>
        <a:xfrm>
          <a:off x="3388360" y="179136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9" name="フローチャート: 判断 398">
          <a:extLst>
            <a:ext uri="{FF2B5EF4-FFF2-40B4-BE49-F238E27FC236}">
              <a16:creationId xmlns:a16="http://schemas.microsoft.com/office/drawing/2014/main" id="{2A792AF2-DE65-4DA0-B7EC-2654F6B2ECD0}"/>
            </a:ext>
          </a:extLst>
        </xdr:cNvPr>
        <xdr:cNvSpPr/>
      </xdr:nvSpPr>
      <xdr:spPr>
        <a:xfrm>
          <a:off x="2571750" y="1792369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400" name="フローチャート: 判断 399">
          <a:extLst>
            <a:ext uri="{FF2B5EF4-FFF2-40B4-BE49-F238E27FC236}">
              <a16:creationId xmlns:a16="http://schemas.microsoft.com/office/drawing/2014/main" id="{F1D5D9B6-63F0-4BCF-805D-41B1221EEF2B}"/>
            </a:ext>
          </a:extLst>
        </xdr:cNvPr>
        <xdr:cNvSpPr/>
      </xdr:nvSpPr>
      <xdr:spPr>
        <a:xfrm>
          <a:off x="1774190" y="1793593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401" name="フローチャート: 判断 400">
          <a:extLst>
            <a:ext uri="{FF2B5EF4-FFF2-40B4-BE49-F238E27FC236}">
              <a16:creationId xmlns:a16="http://schemas.microsoft.com/office/drawing/2014/main" id="{9E324B5B-E8B8-41B0-AA45-6F3001D32D8F}"/>
            </a:ext>
          </a:extLst>
        </xdr:cNvPr>
        <xdr:cNvSpPr/>
      </xdr:nvSpPr>
      <xdr:spPr>
        <a:xfrm>
          <a:off x="988060" y="1781374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4E75E7CC-0E65-4618-8EDB-9799388AA5F3}"/>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EAB193B0-6DC1-4193-BADD-26A06A17EF0D}"/>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82FEAE58-0F7C-4E1C-AEE6-950888B817A2}"/>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C9A1FD25-E367-4960-9CFF-C8EFB7B1BC4C}"/>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B9743ED8-A71F-4A5D-AC93-53FD8F4A4D0A}"/>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79284</xdr:rowOff>
    </xdr:from>
    <xdr:to>
      <xdr:col>24</xdr:col>
      <xdr:colOff>114300</xdr:colOff>
      <xdr:row>108</xdr:row>
      <xdr:rowOff>9434</xdr:rowOff>
    </xdr:to>
    <xdr:sp macro="" textlink="">
      <xdr:nvSpPr>
        <xdr:cNvPr id="407" name="楕円 406">
          <a:extLst>
            <a:ext uri="{FF2B5EF4-FFF2-40B4-BE49-F238E27FC236}">
              <a16:creationId xmlns:a16="http://schemas.microsoft.com/office/drawing/2014/main" id="{1F4C7398-6D41-4F43-B03B-4D21DEB5441F}"/>
            </a:ext>
          </a:extLst>
        </xdr:cNvPr>
        <xdr:cNvSpPr/>
      </xdr:nvSpPr>
      <xdr:spPr>
        <a:xfrm>
          <a:off x="4131310" y="184244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57711</xdr:rowOff>
    </xdr:from>
    <xdr:ext cx="405111" cy="259045"/>
    <xdr:sp macro="" textlink="">
      <xdr:nvSpPr>
        <xdr:cNvPr id="408" name="【市民会館】&#10;有形固定資産減価償却率該当値テキスト">
          <a:extLst>
            <a:ext uri="{FF2B5EF4-FFF2-40B4-BE49-F238E27FC236}">
              <a16:creationId xmlns:a16="http://schemas.microsoft.com/office/drawing/2014/main" id="{DDB67433-C6F4-4CEF-86DA-ED7EA393A3BA}"/>
            </a:ext>
          </a:extLst>
        </xdr:cNvPr>
        <xdr:cNvSpPr txBox="1"/>
      </xdr:nvSpPr>
      <xdr:spPr>
        <a:xfrm>
          <a:off x="4212590" y="1839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10705</xdr:rowOff>
    </xdr:from>
    <xdr:to>
      <xdr:col>20</xdr:col>
      <xdr:colOff>38100</xdr:colOff>
      <xdr:row>107</xdr:row>
      <xdr:rowOff>112305</xdr:rowOff>
    </xdr:to>
    <xdr:sp macro="" textlink="">
      <xdr:nvSpPr>
        <xdr:cNvPr id="409" name="楕円 408">
          <a:extLst>
            <a:ext uri="{FF2B5EF4-FFF2-40B4-BE49-F238E27FC236}">
              <a16:creationId xmlns:a16="http://schemas.microsoft.com/office/drawing/2014/main" id="{E715E1A3-8711-4DBE-B609-FEC9AF33BFC9}"/>
            </a:ext>
          </a:extLst>
        </xdr:cNvPr>
        <xdr:cNvSpPr/>
      </xdr:nvSpPr>
      <xdr:spPr>
        <a:xfrm>
          <a:off x="3388360" y="1835776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61505</xdr:rowOff>
    </xdr:from>
    <xdr:to>
      <xdr:col>24</xdr:col>
      <xdr:colOff>63500</xdr:colOff>
      <xdr:row>107</xdr:row>
      <xdr:rowOff>130084</xdr:rowOff>
    </xdr:to>
    <xdr:cxnSp macro="">
      <xdr:nvCxnSpPr>
        <xdr:cNvPr id="410" name="直線コネクタ 409">
          <a:extLst>
            <a:ext uri="{FF2B5EF4-FFF2-40B4-BE49-F238E27FC236}">
              <a16:creationId xmlns:a16="http://schemas.microsoft.com/office/drawing/2014/main" id="{EA36D3A6-977A-44D4-A00C-AFA5A5B90C49}"/>
            </a:ext>
          </a:extLst>
        </xdr:cNvPr>
        <xdr:cNvCxnSpPr/>
      </xdr:nvCxnSpPr>
      <xdr:spPr>
        <a:xfrm>
          <a:off x="3431540" y="18402845"/>
          <a:ext cx="74295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113574</xdr:rowOff>
    </xdr:from>
    <xdr:to>
      <xdr:col>15</xdr:col>
      <xdr:colOff>101600</xdr:colOff>
      <xdr:row>107</xdr:row>
      <xdr:rowOff>43724</xdr:rowOff>
    </xdr:to>
    <xdr:sp macro="" textlink="">
      <xdr:nvSpPr>
        <xdr:cNvPr id="411" name="楕円 410">
          <a:extLst>
            <a:ext uri="{FF2B5EF4-FFF2-40B4-BE49-F238E27FC236}">
              <a16:creationId xmlns:a16="http://schemas.microsoft.com/office/drawing/2014/main" id="{6A16D6BE-BD78-499E-945B-1F682DBB8251}"/>
            </a:ext>
          </a:extLst>
        </xdr:cNvPr>
        <xdr:cNvSpPr/>
      </xdr:nvSpPr>
      <xdr:spPr>
        <a:xfrm>
          <a:off x="2571750" y="1828727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164374</xdr:rowOff>
    </xdr:from>
    <xdr:to>
      <xdr:col>19</xdr:col>
      <xdr:colOff>177800</xdr:colOff>
      <xdr:row>107</xdr:row>
      <xdr:rowOff>61505</xdr:rowOff>
    </xdr:to>
    <xdr:cxnSp macro="">
      <xdr:nvCxnSpPr>
        <xdr:cNvPr id="412" name="直線コネクタ 411">
          <a:extLst>
            <a:ext uri="{FF2B5EF4-FFF2-40B4-BE49-F238E27FC236}">
              <a16:creationId xmlns:a16="http://schemas.microsoft.com/office/drawing/2014/main" id="{A59F0A4B-CB24-422C-9B47-2D18D66EBCEF}"/>
            </a:ext>
          </a:extLst>
        </xdr:cNvPr>
        <xdr:cNvCxnSpPr/>
      </xdr:nvCxnSpPr>
      <xdr:spPr>
        <a:xfrm>
          <a:off x="2626360" y="18341884"/>
          <a:ext cx="80518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44994</xdr:rowOff>
    </xdr:from>
    <xdr:to>
      <xdr:col>10</xdr:col>
      <xdr:colOff>165100</xdr:colOff>
      <xdr:row>106</xdr:row>
      <xdr:rowOff>146594</xdr:rowOff>
    </xdr:to>
    <xdr:sp macro="" textlink="">
      <xdr:nvSpPr>
        <xdr:cNvPr id="413" name="楕円 412">
          <a:extLst>
            <a:ext uri="{FF2B5EF4-FFF2-40B4-BE49-F238E27FC236}">
              <a16:creationId xmlns:a16="http://schemas.microsoft.com/office/drawing/2014/main" id="{77BFE253-A739-494C-AAE3-FB058718E816}"/>
            </a:ext>
          </a:extLst>
        </xdr:cNvPr>
        <xdr:cNvSpPr/>
      </xdr:nvSpPr>
      <xdr:spPr>
        <a:xfrm>
          <a:off x="1774190" y="1822059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95794</xdr:rowOff>
    </xdr:from>
    <xdr:to>
      <xdr:col>15</xdr:col>
      <xdr:colOff>50800</xdr:colOff>
      <xdr:row>106</xdr:row>
      <xdr:rowOff>164374</xdr:rowOff>
    </xdr:to>
    <xdr:cxnSp macro="">
      <xdr:nvCxnSpPr>
        <xdr:cNvPr id="414" name="直線コネクタ 413">
          <a:extLst>
            <a:ext uri="{FF2B5EF4-FFF2-40B4-BE49-F238E27FC236}">
              <a16:creationId xmlns:a16="http://schemas.microsoft.com/office/drawing/2014/main" id="{A4EACBBF-E2F3-4B4D-8D98-182F6DC1A976}"/>
            </a:ext>
          </a:extLst>
        </xdr:cNvPr>
        <xdr:cNvCxnSpPr/>
      </xdr:nvCxnSpPr>
      <xdr:spPr>
        <a:xfrm>
          <a:off x="1828800" y="18265684"/>
          <a:ext cx="7975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15" name="楕円 414">
          <a:extLst>
            <a:ext uri="{FF2B5EF4-FFF2-40B4-BE49-F238E27FC236}">
              <a16:creationId xmlns:a16="http://schemas.microsoft.com/office/drawing/2014/main" id="{AAA80C8C-CB33-405C-A1F1-52AD13EFB576}"/>
            </a:ext>
          </a:extLst>
        </xdr:cNvPr>
        <xdr:cNvSpPr/>
      </xdr:nvSpPr>
      <xdr:spPr>
        <a:xfrm>
          <a:off x="988060" y="1780367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25581</xdr:rowOff>
    </xdr:from>
    <xdr:to>
      <xdr:col>10</xdr:col>
      <xdr:colOff>114300</xdr:colOff>
      <xdr:row>106</xdr:row>
      <xdr:rowOff>95794</xdr:rowOff>
    </xdr:to>
    <xdr:cxnSp macro="">
      <xdr:nvCxnSpPr>
        <xdr:cNvPr id="416" name="直線コネクタ 415">
          <a:extLst>
            <a:ext uri="{FF2B5EF4-FFF2-40B4-BE49-F238E27FC236}">
              <a16:creationId xmlns:a16="http://schemas.microsoft.com/office/drawing/2014/main" id="{7134758C-9AED-4594-8592-E318849E18C2}"/>
            </a:ext>
          </a:extLst>
        </xdr:cNvPr>
        <xdr:cNvCxnSpPr/>
      </xdr:nvCxnSpPr>
      <xdr:spPr>
        <a:xfrm>
          <a:off x="1031240" y="17852571"/>
          <a:ext cx="797560"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417" name="n_1aveValue【市民会館】&#10;有形固定資産減価償却率">
          <a:extLst>
            <a:ext uri="{FF2B5EF4-FFF2-40B4-BE49-F238E27FC236}">
              <a16:creationId xmlns:a16="http://schemas.microsoft.com/office/drawing/2014/main" id="{7359D000-B47B-416C-AEC6-71D513DE7BC4}"/>
            </a:ext>
          </a:extLst>
        </xdr:cNvPr>
        <xdr:cNvSpPr txBox="1"/>
      </xdr:nvSpPr>
      <xdr:spPr>
        <a:xfrm>
          <a:off x="3239144" y="1768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18" name="n_2aveValue【市民会館】&#10;有形固定資産減価償却率">
          <a:extLst>
            <a:ext uri="{FF2B5EF4-FFF2-40B4-BE49-F238E27FC236}">
              <a16:creationId xmlns:a16="http://schemas.microsoft.com/office/drawing/2014/main" id="{97940601-8407-4217-A6DA-4B9ED1F0402E}"/>
            </a:ext>
          </a:extLst>
        </xdr:cNvPr>
        <xdr:cNvSpPr txBox="1"/>
      </xdr:nvSpPr>
      <xdr:spPr>
        <a:xfrm>
          <a:off x="2439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419" name="n_3aveValue【市民会館】&#10;有形固定資産減価償却率">
          <a:extLst>
            <a:ext uri="{FF2B5EF4-FFF2-40B4-BE49-F238E27FC236}">
              <a16:creationId xmlns:a16="http://schemas.microsoft.com/office/drawing/2014/main" id="{ED2C4488-5E3C-42D1-86AB-40ADD76F1229}"/>
            </a:ext>
          </a:extLst>
        </xdr:cNvPr>
        <xdr:cNvSpPr txBox="1"/>
      </xdr:nvSpPr>
      <xdr:spPr>
        <a:xfrm>
          <a:off x="1641484" y="1771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75672</xdr:rowOff>
    </xdr:from>
    <xdr:ext cx="405111" cy="259045"/>
    <xdr:sp macro="" textlink="">
      <xdr:nvSpPr>
        <xdr:cNvPr id="420" name="n_4aveValue【市民会館】&#10;有形固定資産減価償却率">
          <a:extLst>
            <a:ext uri="{FF2B5EF4-FFF2-40B4-BE49-F238E27FC236}">
              <a16:creationId xmlns:a16="http://schemas.microsoft.com/office/drawing/2014/main" id="{5D365A73-396F-465F-9777-EC7A1DD40DE4}"/>
            </a:ext>
          </a:extLst>
        </xdr:cNvPr>
        <xdr:cNvSpPr txBox="1"/>
      </xdr:nvSpPr>
      <xdr:spPr>
        <a:xfrm>
          <a:off x="85535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103432</xdr:rowOff>
    </xdr:from>
    <xdr:ext cx="405111" cy="259045"/>
    <xdr:sp macro="" textlink="">
      <xdr:nvSpPr>
        <xdr:cNvPr id="421" name="n_1mainValue【市民会館】&#10;有形固定資産減価償却率">
          <a:extLst>
            <a:ext uri="{FF2B5EF4-FFF2-40B4-BE49-F238E27FC236}">
              <a16:creationId xmlns:a16="http://schemas.microsoft.com/office/drawing/2014/main" id="{BC6E3D96-C4AC-44F2-8418-DC42DCBC7E0C}"/>
            </a:ext>
          </a:extLst>
        </xdr:cNvPr>
        <xdr:cNvSpPr txBox="1"/>
      </xdr:nvSpPr>
      <xdr:spPr>
        <a:xfrm>
          <a:off x="3239144" y="1844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34851</xdr:rowOff>
    </xdr:from>
    <xdr:ext cx="405111" cy="259045"/>
    <xdr:sp macro="" textlink="">
      <xdr:nvSpPr>
        <xdr:cNvPr id="422" name="n_2mainValue【市民会館】&#10;有形固定資産減価償却率">
          <a:extLst>
            <a:ext uri="{FF2B5EF4-FFF2-40B4-BE49-F238E27FC236}">
              <a16:creationId xmlns:a16="http://schemas.microsoft.com/office/drawing/2014/main" id="{EB2BDD12-29C4-4DA2-9946-29FC9A5059C0}"/>
            </a:ext>
          </a:extLst>
        </xdr:cNvPr>
        <xdr:cNvSpPr txBox="1"/>
      </xdr:nvSpPr>
      <xdr:spPr>
        <a:xfrm>
          <a:off x="24390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137721</xdr:rowOff>
    </xdr:from>
    <xdr:ext cx="405111" cy="259045"/>
    <xdr:sp macro="" textlink="">
      <xdr:nvSpPr>
        <xdr:cNvPr id="423" name="n_3mainValue【市民会館】&#10;有形固定資産減価償却率">
          <a:extLst>
            <a:ext uri="{FF2B5EF4-FFF2-40B4-BE49-F238E27FC236}">
              <a16:creationId xmlns:a16="http://schemas.microsoft.com/office/drawing/2014/main" id="{759361DA-CF05-436C-86CA-FF237BDE91DA}"/>
            </a:ext>
          </a:extLst>
        </xdr:cNvPr>
        <xdr:cNvSpPr txBox="1"/>
      </xdr:nvSpPr>
      <xdr:spPr>
        <a:xfrm>
          <a:off x="1641484" y="1830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92908</xdr:rowOff>
    </xdr:from>
    <xdr:ext cx="405111" cy="259045"/>
    <xdr:sp macro="" textlink="">
      <xdr:nvSpPr>
        <xdr:cNvPr id="424" name="n_4mainValue【市民会館】&#10;有形固定資産減価償却率">
          <a:extLst>
            <a:ext uri="{FF2B5EF4-FFF2-40B4-BE49-F238E27FC236}">
              <a16:creationId xmlns:a16="http://schemas.microsoft.com/office/drawing/2014/main" id="{D720A336-0F03-4D6C-A2B5-860BF6FCE7E3}"/>
            </a:ext>
          </a:extLst>
        </xdr:cNvPr>
        <xdr:cNvSpPr txBox="1"/>
      </xdr:nvSpPr>
      <xdr:spPr>
        <a:xfrm>
          <a:off x="855354" y="17584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B508FA24-1393-4D5A-8589-0E478C464204}"/>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5B23D6BA-1A6C-4E81-8DD1-DAC59458EEA5}"/>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8054BDC5-87C1-4581-9B99-89822D7732D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8FA527BE-65F1-42C8-9985-C5E3B96B3378}"/>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21AF1948-92E7-41CE-A70E-00FF06959AF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0A9F11F6-0AE6-47DA-8635-91B7404AF2FF}"/>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5D24A86F-F3C0-4A50-A98D-FCBFE04A9D34}"/>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9B124ACA-4A10-4E2E-9E5B-CFB82CA3C137}"/>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0F6E4779-42FB-4E76-B7FC-9B78F7F6163D}"/>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D27F97ED-868E-4FF7-96ED-61CA8B39C4C7}"/>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35" name="直線コネクタ 434">
          <a:extLst>
            <a:ext uri="{FF2B5EF4-FFF2-40B4-BE49-F238E27FC236}">
              <a16:creationId xmlns:a16="http://schemas.microsoft.com/office/drawing/2014/main" id="{F3A601C5-79CD-4EDC-953D-48CE2C1D06DD}"/>
            </a:ext>
          </a:extLst>
        </xdr:cNvPr>
        <xdr:cNvCxnSpPr/>
      </xdr:nvCxnSpPr>
      <xdr:spPr>
        <a:xfrm>
          <a:off x="5960110" y="1847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36" name="テキスト ボックス 435">
          <a:extLst>
            <a:ext uri="{FF2B5EF4-FFF2-40B4-BE49-F238E27FC236}">
              <a16:creationId xmlns:a16="http://schemas.microsoft.com/office/drawing/2014/main" id="{44BF7D10-3557-41E8-B474-15E0F8ED5451}"/>
            </a:ext>
          </a:extLst>
        </xdr:cNvPr>
        <xdr:cNvSpPr txBox="1"/>
      </xdr:nvSpPr>
      <xdr:spPr>
        <a:xfrm>
          <a:off x="5527221" y="1833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a:extLst>
            <a:ext uri="{FF2B5EF4-FFF2-40B4-BE49-F238E27FC236}">
              <a16:creationId xmlns:a16="http://schemas.microsoft.com/office/drawing/2014/main" id="{F1FFB50A-A11C-4C0D-8353-668250990E02}"/>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8" name="テキスト ボックス 437">
          <a:extLst>
            <a:ext uri="{FF2B5EF4-FFF2-40B4-BE49-F238E27FC236}">
              <a16:creationId xmlns:a16="http://schemas.microsoft.com/office/drawing/2014/main" id="{D3D584FE-270E-4C62-9183-215400FA30EF}"/>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9" name="直線コネクタ 438">
          <a:extLst>
            <a:ext uri="{FF2B5EF4-FFF2-40B4-BE49-F238E27FC236}">
              <a16:creationId xmlns:a16="http://schemas.microsoft.com/office/drawing/2014/main" id="{4E5D3A70-6102-4971-BB18-9165F044B768}"/>
            </a:ext>
          </a:extLst>
        </xdr:cNvPr>
        <xdr:cNvCxnSpPr/>
      </xdr:nvCxnSpPr>
      <xdr:spPr>
        <a:xfrm>
          <a:off x="5960110" y="17331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0" name="テキスト ボックス 439">
          <a:extLst>
            <a:ext uri="{FF2B5EF4-FFF2-40B4-BE49-F238E27FC236}">
              <a16:creationId xmlns:a16="http://schemas.microsoft.com/office/drawing/2014/main" id="{DF3945F2-D011-43FA-B717-0F61DD0B46F2}"/>
            </a:ext>
          </a:extLst>
        </xdr:cNvPr>
        <xdr:cNvSpPr txBox="1"/>
      </xdr:nvSpPr>
      <xdr:spPr>
        <a:xfrm>
          <a:off x="5527221" y="1719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a:extLst>
            <a:ext uri="{FF2B5EF4-FFF2-40B4-BE49-F238E27FC236}">
              <a16:creationId xmlns:a16="http://schemas.microsoft.com/office/drawing/2014/main" id="{D9F43CBE-7C5C-4FBE-BC28-83B838B537D0}"/>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2" name="テキスト ボックス 441">
          <a:extLst>
            <a:ext uri="{FF2B5EF4-FFF2-40B4-BE49-F238E27FC236}">
              <a16:creationId xmlns:a16="http://schemas.microsoft.com/office/drawing/2014/main" id="{3006C9A7-083D-448E-B7C3-531DC07E2816}"/>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市民会館】&#10;一人当たり面積グラフ枠">
          <a:extLst>
            <a:ext uri="{FF2B5EF4-FFF2-40B4-BE49-F238E27FC236}">
              <a16:creationId xmlns:a16="http://schemas.microsoft.com/office/drawing/2014/main" id="{87A5D624-220D-4F8A-BF6E-B267046F6B62}"/>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444" name="直線コネクタ 443">
          <a:extLst>
            <a:ext uri="{FF2B5EF4-FFF2-40B4-BE49-F238E27FC236}">
              <a16:creationId xmlns:a16="http://schemas.microsoft.com/office/drawing/2014/main" id="{DBAE7681-A64E-4599-AD88-9B649BFF88A1}"/>
            </a:ext>
          </a:extLst>
        </xdr:cNvPr>
        <xdr:cNvCxnSpPr/>
      </xdr:nvCxnSpPr>
      <xdr:spPr>
        <a:xfrm flipV="1">
          <a:off x="9429115" y="17233393"/>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445" name="【市民会館】&#10;一人当たり面積最小値テキスト">
          <a:extLst>
            <a:ext uri="{FF2B5EF4-FFF2-40B4-BE49-F238E27FC236}">
              <a16:creationId xmlns:a16="http://schemas.microsoft.com/office/drawing/2014/main" id="{4A450D9A-4246-43AE-A816-E7795D5C0169}"/>
            </a:ext>
          </a:extLst>
        </xdr:cNvPr>
        <xdr:cNvSpPr txBox="1"/>
      </xdr:nvSpPr>
      <xdr:spPr>
        <a:xfrm>
          <a:off x="9467850" y="1840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446" name="直線コネクタ 445">
          <a:extLst>
            <a:ext uri="{FF2B5EF4-FFF2-40B4-BE49-F238E27FC236}">
              <a16:creationId xmlns:a16="http://schemas.microsoft.com/office/drawing/2014/main" id="{43DB744A-4CA5-4B82-A851-B3DF6BA94786}"/>
            </a:ext>
          </a:extLst>
        </xdr:cNvPr>
        <xdr:cNvCxnSpPr/>
      </xdr:nvCxnSpPr>
      <xdr:spPr>
        <a:xfrm>
          <a:off x="9356090" y="1839525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447" name="【市民会館】&#10;一人当たり面積最大値テキスト">
          <a:extLst>
            <a:ext uri="{FF2B5EF4-FFF2-40B4-BE49-F238E27FC236}">
              <a16:creationId xmlns:a16="http://schemas.microsoft.com/office/drawing/2014/main" id="{B67127A1-7881-442A-9F98-7582BADCF60E}"/>
            </a:ext>
          </a:extLst>
        </xdr:cNvPr>
        <xdr:cNvSpPr txBox="1"/>
      </xdr:nvSpPr>
      <xdr:spPr>
        <a:xfrm>
          <a:off x="9467850" y="1700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448" name="直線コネクタ 447">
          <a:extLst>
            <a:ext uri="{FF2B5EF4-FFF2-40B4-BE49-F238E27FC236}">
              <a16:creationId xmlns:a16="http://schemas.microsoft.com/office/drawing/2014/main" id="{35000E46-A50A-4D35-91D8-14DB57039800}"/>
            </a:ext>
          </a:extLst>
        </xdr:cNvPr>
        <xdr:cNvCxnSpPr/>
      </xdr:nvCxnSpPr>
      <xdr:spPr>
        <a:xfrm>
          <a:off x="9356090" y="1723339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14558</xdr:rowOff>
    </xdr:from>
    <xdr:ext cx="469744" cy="259045"/>
    <xdr:sp macro="" textlink="">
      <xdr:nvSpPr>
        <xdr:cNvPr id="449" name="【市民会館】&#10;一人当たり面積平均値テキスト">
          <a:extLst>
            <a:ext uri="{FF2B5EF4-FFF2-40B4-BE49-F238E27FC236}">
              <a16:creationId xmlns:a16="http://schemas.microsoft.com/office/drawing/2014/main" id="{37919CBC-D8E9-44A0-8FD1-BB17C1BB83B3}"/>
            </a:ext>
          </a:extLst>
        </xdr:cNvPr>
        <xdr:cNvSpPr txBox="1"/>
      </xdr:nvSpPr>
      <xdr:spPr>
        <a:xfrm>
          <a:off x="9467850" y="1784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450" name="フローチャート: 判断 449">
          <a:extLst>
            <a:ext uri="{FF2B5EF4-FFF2-40B4-BE49-F238E27FC236}">
              <a16:creationId xmlns:a16="http://schemas.microsoft.com/office/drawing/2014/main" id="{78780E46-DB67-4DB5-8AA2-E1B1600E4FAA}"/>
            </a:ext>
          </a:extLst>
        </xdr:cNvPr>
        <xdr:cNvSpPr/>
      </xdr:nvSpPr>
      <xdr:spPr>
        <a:xfrm>
          <a:off x="9394190" y="1799583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51" name="フローチャート: 判断 450">
          <a:extLst>
            <a:ext uri="{FF2B5EF4-FFF2-40B4-BE49-F238E27FC236}">
              <a16:creationId xmlns:a16="http://schemas.microsoft.com/office/drawing/2014/main" id="{EDE6B951-3000-44A9-A0F6-0B0AB283FA9F}"/>
            </a:ext>
          </a:extLst>
        </xdr:cNvPr>
        <xdr:cNvSpPr/>
      </xdr:nvSpPr>
      <xdr:spPr>
        <a:xfrm>
          <a:off x="8632190" y="1801241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452" name="フローチャート: 判断 451">
          <a:extLst>
            <a:ext uri="{FF2B5EF4-FFF2-40B4-BE49-F238E27FC236}">
              <a16:creationId xmlns:a16="http://schemas.microsoft.com/office/drawing/2014/main" id="{5D1F307C-CC3D-415C-9CB1-FFC7CA4303C0}"/>
            </a:ext>
          </a:extLst>
        </xdr:cNvPr>
        <xdr:cNvSpPr/>
      </xdr:nvSpPr>
      <xdr:spPr>
        <a:xfrm>
          <a:off x="7846060" y="1798650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453" name="フローチャート: 判断 452">
          <a:extLst>
            <a:ext uri="{FF2B5EF4-FFF2-40B4-BE49-F238E27FC236}">
              <a16:creationId xmlns:a16="http://schemas.microsoft.com/office/drawing/2014/main" id="{AE3D369C-78BE-41F6-A686-6560C545D945}"/>
            </a:ext>
          </a:extLst>
        </xdr:cNvPr>
        <xdr:cNvSpPr/>
      </xdr:nvSpPr>
      <xdr:spPr>
        <a:xfrm>
          <a:off x="7029450" y="1805927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454" name="フローチャート: 判断 453">
          <a:extLst>
            <a:ext uri="{FF2B5EF4-FFF2-40B4-BE49-F238E27FC236}">
              <a16:creationId xmlns:a16="http://schemas.microsoft.com/office/drawing/2014/main" id="{3DBDF2D9-1E91-43E0-93D4-3E59C0532B49}"/>
            </a:ext>
          </a:extLst>
        </xdr:cNvPr>
        <xdr:cNvSpPr/>
      </xdr:nvSpPr>
      <xdr:spPr>
        <a:xfrm>
          <a:off x="6231890" y="178485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F5C1437D-5E37-42B1-9EE7-CB933ECFA3F0}"/>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A28E3DD5-617B-426E-B588-F3C068885585}"/>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5B1DBA51-02C2-4918-826A-F392CB8A16E7}"/>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7DED25F6-E1AD-4323-905F-AD967407FB33}"/>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3B3940B7-230D-4054-922E-41F35CBBE3CA}"/>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168847</xdr:rowOff>
    </xdr:from>
    <xdr:to>
      <xdr:col>55</xdr:col>
      <xdr:colOff>50800</xdr:colOff>
      <xdr:row>107</xdr:row>
      <xdr:rowOff>98997</xdr:rowOff>
    </xdr:to>
    <xdr:sp macro="" textlink="">
      <xdr:nvSpPr>
        <xdr:cNvPr id="460" name="楕円 459">
          <a:extLst>
            <a:ext uri="{FF2B5EF4-FFF2-40B4-BE49-F238E27FC236}">
              <a16:creationId xmlns:a16="http://schemas.microsoft.com/office/drawing/2014/main" id="{D5E64062-06AC-4F79-AA49-F317627EA742}"/>
            </a:ext>
          </a:extLst>
        </xdr:cNvPr>
        <xdr:cNvSpPr/>
      </xdr:nvSpPr>
      <xdr:spPr>
        <a:xfrm>
          <a:off x="9394190" y="18346357"/>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83774</xdr:rowOff>
    </xdr:from>
    <xdr:ext cx="469744" cy="259045"/>
    <xdr:sp macro="" textlink="">
      <xdr:nvSpPr>
        <xdr:cNvPr id="461" name="【市民会館】&#10;一人当たり面積該当値テキスト">
          <a:extLst>
            <a:ext uri="{FF2B5EF4-FFF2-40B4-BE49-F238E27FC236}">
              <a16:creationId xmlns:a16="http://schemas.microsoft.com/office/drawing/2014/main" id="{BBD208C0-DA33-41B4-897B-2DC4AFF10FD6}"/>
            </a:ext>
          </a:extLst>
        </xdr:cNvPr>
        <xdr:cNvSpPr txBox="1"/>
      </xdr:nvSpPr>
      <xdr:spPr>
        <a:xfrm>
          <a:off x="9467850" y="1825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170562</xdr:rowOff>
    </xdr:from>
    <xdr:to>
      <xdr:col>50</xdr:col>
      <xdr:colOff>165100</xdr:colOff>
      <xdr:row>107</xdr:row>
      <xdr:rowOff>100712</xdr:rowOff>
    </xdr:to>
    <xdr:sp macro="" textlink="">
      <xdr:nvSpPr>
        <xdr:cNvPr id="462" name="楕円 461">
          <a:extLst>
            <a:ext uri="{FF2B5EF4-FFF2-40B4-BE49-F238E27FC236}">
              <a16:creationId xmlns:a16="http://schemas.microsoft.com/office/drawing/2014/main" id="{45D1F33C-F11F-4F05-A1A5-89E728848EA4}"/>
            </a:ext>
          </a:extLst>
        </xdr:cNvPr>
        <xdr:cNvSpPr/>
      </xdr:nvSpPr>
      <xdr:spPr>
        <a:xfrm>
          <a:off x="8632190" y="1834807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48197</xdr:rowOff>
    </xdr:from>
    <xdr:to>
      <xdr:col>55</xdr:col>
      <xdr:colOff>0</xdr:colOff>
      <xdr:row>107</xdr:row>
      <xdr:rowOff>49912</xdr:rowOff>
    </xdr:to>
    <xdr:cxnSp macro="">
      <xdr:nvCxnSpPr>
        <xdr:cNvPr id="463" name="直線コネクタ 462">
          <a:extLst>
            <a:ext uri="{FF2B5EF4-FFF2-40B4-BE49-F238E27FC236}">
              <a16:creationId xmlns:a16="http://schemas.microsoft.com/office/drawing/2014/main" id="{53D4AA28-BE66-4436-BCA7-F70DED055C60}"/>
            </a:ext>
          </a:extLst>
        </xdr:cNvPr>
        <xdr:cNvCxnSpPr/>
      </xdr:nvCxnSpPr>
      <xdr:spPr>
        <a:xfrm flipV="1">
          <a:off x="8686800" y="18395252"/>
          <a:ext cx="74295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254</xdr:rowOff>
    </xdr:from>
    <xdr:to>
      <xdr:col>46</xdr:col>
      <xdr:colOff>38100</xdr:colOff>
      <xdr:row>107</xdr:row>
      <xdr:rowOff>101854</xdr:rowOff>
    </xdr:to>
    <xdr:sp macro="" textlink="">
      <xdr:nvSpPr>
        <xdr:cNvPr id="464" name="楕円 463">
          <a:extLst>
            <a:ext uri="{FF2B5EF4-FFF2-40B4-BE49-F238E27FC236}">
              <a16:creationId xmlns:a16="http://schemas.microsoft.com/office/drawing/2014/main" id="{6F959099-627B-4FD6-B70F-DC491FC18C61}"/>
            </a:ext>
          </a:extLst>
        </xdr:cNvPr>
        <xdr:cNvSpPr/>
      </xdr:nvSpPr>
      <xdr:spPr>
        <a:xfrm>
          <a:off x="7846060" y="183454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49912</xdr:rowOff>
    </xdr:from>
    <xdr:to>
      <xdr:col>50</xdr:col>
      <xdr:colOff>114300</xdr:colOff>
      <xdr:row>107</xdr:row>
      <xdr:rowOff>51054</xdr:rowOff>
    </xdr:to>
    <xdr:cxnSp macro="">
      <xdr:nvCxnSpPr>
        <xdr:cNvPr id="465" name="直線コネクタ 464">
          <a:extLst>
            <a:ext uri="{FF2B5EF4-FFF2-40B4-BE49-F238E27FC236}">
              <a16:creationId xmlns:a16="http://schemas.microsoft.com/office/drawing/2014/main" id="{A56EE9A0-6DEC-49EB-9ABD-0D852349E708}"/>
            </a:ext>
          </a:extLst>
        </xdr:cNvPr>
        <xdr:cNvCxnSpPr/>
      </xdr:nvCxnSpPr>
      <xdr:spPr>
        <a:xfrm flipV="1">
          <a:off x="7889240" y="18398872"/>
          <a:ext cx="79756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1397</xdr:rowOff>
    </xdr:from>
    <xdr:to>
      <xdr:col>41</xdr:col>
      <xdr:colOff>101600</xdr:colOff>
      <xdr:row>107</xdr:row>
      <xdr:rowOff>102997</xdr:rowOff>
    </xdr:to>
    <xdr:sp macro="" textlink="">
      <xdr:nvSpPr>
        <xdr:cNvPr id="466" name="楕円 465">
          <a:extLst>
            <a:ext uri="{FF2B5EF4-FFF2-40B4-BE49-F238E27FC236}">
              <a16:creationId xmlns:a16="http://schemas.microsoft.com/office/drawing/2014/main" id="{9A4ACC5B-557B-4BB2-95BD-2CD2153FA205}"/>
            </a:ext>
          </a:extLst>
        </xdr:cNvPr>
        <xdr:cNvSpPr/>
      </xdr:nvSpPr>
      <xdr:spPr>
        <a:xfrm>
          <a:off x="7029450" y="1834654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51054</xdr:rowOff>
    </xdr:from>
    <xdr:to>
      <xdr:col>45</xdr:col>
      <xdr:colOff>177800</xdr:colOff>
      <xdr:row>107</xdr:row>
      <xdr:rowOff>52197</xdr:rowOff>
    </xdr:to>
    <xdr:cxnSp macro="">
      <xdr:nvCxnSpPr>
        <xdr:cNvPr id="467" name="直線コネクタ 466">
          <a:extLst>
            <a:ext uri="{FF2B5EF4-FFF2-40B4-BE49-F238E27FC236}">
              <a16:creationId xmlns:a16="http://schemas.microsoft.com/office/drawing/2014/main" id="{A9885EE4-58B9-418F-BD58-5BA2ACB8BD62}"/>
            </a:ext>
          </a:extLst>
        </xdr:cNvPr>
        <xdr:cNvCxnSpPr/>
      </xdr:nvCxnSpPr>
      <xdr:spPr>
        <a:xfrm flipV="1">
          <a:off x="7084060" y="18400014"/>
          <a:ext cx="80518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2539</xdr:rowOff>
    </xdr:from>
    <xdr:to>
      <xdr:col>36</xdr:col>
      <xdr:colOff>165100</xdr:colOff>
      <xdr:row>107</xdr:row>
      <xdr:rowOff>104139</xdr:rowOff>
    </xdr:to>
    <xdr:sp macro="" textlink="">
      <xdr:nvSpPr>
        <xdr:cNvPr id="468" name="楕円 467">
          <a:extLst>
            <a:ext uri="{FF2B5EF4-FFF2-40B4-BE49-F238E27FC236}">
              <a16:creationId xmlns:a16="http://schemas.microsoft.com/office/drawing/2014/main" id="{BD1877E4-9132-4098-9470-92B3A3DDB37E}"/>
            </a:ext>
          </a:extLst>
        </xdr:cNvPr>
        <xdr:cNvSpPr/>
      </xdr:nvSpPr>
      <xdr:spPr>
        <a:xfrm>
          <a:off x="6231890" y="1834768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52197</xdr:rowOff>
    </xdr:from>
    <xdr:to>
      <xdr:col>41</xdr:col>
      <xdr:colOff>50800</xdr:colOff>
      <xdr:row>107</xdr:row>
      <xdr:rowOff>53339</xdr:rowOff>
    </xdr:to>
    <xdr:cxnSp macro="">
      <xdr:nvCxnSpPr>
        <xdr:cNvPr id="469" name="直線コネクタ 468">
          <a:extLst>
            <a:ext uri="{FF2B5EF4-FFF2-40B4-BE49-F238E27FC236}">
              <a16:creationId xmlns:a16="http://schemas.microsoft.com/office/drawing/2014/main" id="{71F6BED5-7ACA-4D7E-9B03-8E0355C3A2EF}"/>
            </a:ext>
          </a:extLst>
        </xdr:cNvPr>
        <xdr:cNvCxnSpPr/>
      </xdr:nvCxnSpPr>
      <xdr:spPr>
        <a:xfrm flipV="1">
          <a:off x="6286500" y="18401157"/>
          <a:ext cx="79756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70" name="n_1aveValue【市民会館】&#10;一人当たり面積">
          <a:extLst>
            <a:ext uri="{FF2B5EF4-FFF2-40B4-BE49-F238E27FC236}">
              <a16:creationId xmlns:a16="http://schemas.microsoft.com/office/drawing/2014/main" id="{B45AC27E-CA0B-4C77-B45A-106EFE57C846}"/>
            </a:ext>
          </a:extLst>
        </xdr:cNvPr>
        <xdr:cNvSpPr txBox="1"/>
      </xdr:nvSpPr>
      <xdr:spPr>
        <a:xfrm>
          <a:off x="8454467" y="1778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471" name="n_2aveValue【市民会館】&#10;一人当たり面積">
          <a:extLst>
            <a:ext uri="{FF2B5EF4-FFF2-40B4-BE49-F238E27FC236}">
              <a16:creationId xmlns:a16="http://schemas.microsoft.com/office/drawing/2014/main" id="{96975A7C-D56C-4C5E-AF19-5EABF025A066}"/>
            </a:ext>
          </a:extLst>
        </xdr:cNvPr>
        <xdr:cNvSpPr txBox="1"/>
      </xdr:nvSpPr>
      <xdr:spPr>
        <a:xfrm>
          <a:off x="7673417" y="177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7510</xdr:rowOff>
    </xdr:from>
    <xdr:ext cx="469744" cy="259045"/>
    <xdr:sp macro="" textlink="">
      <xdr:nvSpPr>
        <xdr:cNvPr id="472" name="n_3aveValue【市民会館】&#10;一人当たり面積">
          <a:extLst>
            <a:ext uri="{FF2B5EF4-FFF2-40B4-BE49-F238E27FC236}">
              <a16:creationId xmlns:a16="http://schemas.microsoft.com/office/drawing/2014/main" id="{D66D345D-3D51-4B84-BA88-E45E1CC5890B}"/>
            </a:ext>
          </a:extLst>
        </xdr:cNvPr>
        <xdr:cNvSpPr txBox="1"/>
      </xdr:nvSpPr>
      <xdr:spPr>
        <a:xfrm>
          <a:off x="6866332" y="1784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473" name="n_4aveValue【市民会館】&#10;一人当たり面積">
          <a:extLst>
            <a:ext uri="{FF2B5EF4-FFF2-40B4-BE49-F238E27FC236}">
              <a16:creationId xmlns:a16="http://schemas.microsoft.com/office/drawing/2014/main" id="{93834C4E-DFD2-4BE8-A8D2-F176CA77D030}"/>
            </a:ext>
          </a:extLst>
        </xdr:cNvPr>
        <xdr:cNvSpPr txBox="1"/>
      </xdr:nvSpPr>
      <xdr:spPr>
        <a:xfrm>
          <a:off x="6068772"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91839</xdr:rowOff>
    </xdr:from>
    <xdr:ext cx="469744" cy="259045"/>
    <xdr:sp macro="" textlink="">
      <xdr:nvSpPr>
        <xdr:cNvPr id="474" name="n_1mainValue【市民会館】&#10;一人当たり面積">
          <a:extLst>
            <a:ext uri="{FF2B5EF4-FFF2-40B4-BE49-F238E27FC236}">
              <a16:creationId xmlns:a16="http://schemas.microsoft.com/office/drawing/2014/main" id="{804B65F9-D2F9-4E4B-9879-BBA7AA9A5C00}"/>
            </a:ext>
          </a:extLst>
        </xdr:cNvPr>
        <xdr:cNvSpPr txBox="1"/>
      </xdr:nvSpPr>
      <xdr:spPr>
        <a:xfrm>
          <a:off x="8454467" y="184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92981</xdr:rowOff>
    </xdr:from>
    <xdr:ext cx="469744" cy="259045"/>
    <xdr:sp macro="" textlink="">
      <xdr:nvSpPr>
        <xdr:cNvPr id="475" name="n_2mainValue【市民会館】&#10;一人当たり面積">
          <a:extLst>
            <a:ext uri="{FF2B5EF4-FFF2-40B4-BE49-F238E27FC236}">
              <a16:creationId xmlns:a16="http://schemas.microsoft.com/office/drawing/2014/main" id="{3D272600-2356-4713-AF1A-93EDC2D3273B}"/>
            </a:ext>
          </a:extLst>
        </xdr:cNvPr>
        <xdr:cNvSpPr txBox="1"/>
      </xdr:nvSpPr>
      <xdr:spPr>
        <a:xfrm>
          <a:off x="7673417" y="184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94124</xdr:rowOff>
    </xdr:from>
    <xdr:ext cx="469744" cy="259045"/>
    <xdr:sp macro="" textlink="">
      <xdr:nvSpPr>
        <xdr:cNvPr id="476" name="n_3mainValue【市民会館】&#10;一人当たり面積">
          <a:extLst>
            <a:ext uri="{FF2B5EF4-FFF2-40B4-BE49-F238E27FC236}">
              <a16:creationId xmlns:a16="http://schemas.microsoft.com/office/drawing/2014/main" id="{D917C4E5-3E69-4ABA-A57F-8FD8BC339412}"/>
            </a:ext>
          </a:extLst>
        </xdr:cNvPr>
        <xdr:cNvSpPr txBox="1"/>
      </xdr:nvSpPr>
      <xdr:spPr>
        <a:xfrm>
          <a:off x="6866332" y="184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95266</xdr:rowOff>
    </xdr:from>
    <xdr:ext cx="469744" cy="259045"/>
    <xdr:sp macro="" textlink="">
      <xdr:nvSpPr>
        <xdr:cNvPr id="477" name="n_4mainValue【市民会館】&#10;一人当たり面積">
          <a:extLst>
            <a:ext uri="{FF2B5EF4-FFF2-40B4-BE49-F238E27FC236}">
              <a16:creationId xmlns:a16="http://schemas.microsoft.com/office/drawing/2014/main" id="{7879C69E-6F9F-4629-B6CC-245549DEACC8}"/>
            </a:ext>
          </a:extLst>
        </xdr:cNvPr>
        <xdr:cNvSpPr txBox="1"/>
      </xdr:nvSpPr>
      <xdr:spPr>
        <a:xfrm>
          <a:off x="6068772"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8" name="正方形/長方形 477">
          <a:extLst>
            <a:ext uri="{FF2B5EF4-FFF2-40B4-BE49-F238E27FC236}">
              <a16:creationId xmlns:a16="http://schemas.microsoft.com/office/drawing/2014/main" id="{D3E41C7B-A733-444F-9079-CCA19D62B239}"/>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9" name="正方形/長方形 478">
          <a:extLst>
            <a:ext uri="{FF2B5EF4-FFF2-40B4-BE49-F238E27FC236}">
              <a16:creationId xmlns:a16="http://schemas.microsoft.com/office/drawing/2014/main" id="{8FC4479B-577B-41C1-B558-F8F000812AAA}"/>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0" name="正方形/長方形 479">
          <a:extLst>
            <a:ext uri="{FF2B5EF4-FFF2-40B4-BE49-F238E27FC236}">
              <a16:creationId xmlns:a16="http://schemas.microsoft.com/office/drawing/2014/main" id="{0E21B9EA-AEBE-4C95-86D6-4DE59C8B97D5}"/>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1" name="正方形/長方形 480">
          <a:extLst>
            <a:ext uri="{FF2B5EF4-FFF2-40B4-BE49-F238E27FC236}">
              <a16:creationId xmlns:a16="http://schemas.microsoft.com/office/drawing/2014/main" id="{EF7141F7-11A3-4C72-9605-3566162B6417}"/>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2" name="正方形/長方形 481">
          <a:extLst>
            <a:ext uri="{FF2B5EF4-FFF2-40B4-BE49-F238E27FC236}">
              <a16:creationId xmlns:a16="http://schemas.microsoft.com/office/drawing/2014/main" id="{0707A548-1427-4AE2-8922-08761FBA6BC9}"/>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3" name="正方形/長方形 482">
          <a:extLst>
            <a:ext uri="{FF2B5EF4-FFF2-40B4-BE49-F238E27FC236}">
              <a16:creationId xmlns:a16="http://schemas.microsoft.com/office/drawing/2014/main" id="{22A2D918-1304-4126-AA19-0602E5A1F9DB}"/>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4" name="正方形/長方形 483">
          <a:extLst>
            <a:ext uri="{FF2B5EF4-FFF2-40B4-BE49-F238E27FC236}">
              <a16:creationId xmlns:a16="http://schemas.microsoft.com/office/drawing/2014/main" id="{84D65B90-2D45-41B6-9AF8-09E817D9836C}"/>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正方形/長方形 484">
          <a:extLst>
            <a:ext uri="{FF2B5EF4-FFF2-40B4-BE49-F238E27FC236}">
              <a16:creationId xmlns:a16="http://schemas.microsoft.com/office/drawing/2014/main" id="{BB0ABC2D-68AC-4307-BF24-AE68D202054F}"/>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6" name="テキスト ボックス 485">
          <a:extLst>
            <a:ext uri="{FF2B5EF4-FFF2-40B4-BE49-F238E27FC236}">
              <a16:creationId xmlns:a16="http://schemas.microsoft.com/office/drawing/2014/main" id="{3FAFBBE0-6553-4AAF-B145-44FD0C8E2E82}"/>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7" name="直線コネクタ 486">
          <a:extLst>
            <a:ext uri="{FF2B5EF4-FFF2-40B4-BE49-F238E27FC236}">
              <a16:creationId xmlns:a16="http://schemas.microsoft.com/office/drawing/2014/main" id="{70D3A0C9-C13A-41F0-9D05-7699C1624915}"/>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8" name="テキスト ボックス 487">
          <a:extLst>
            <a:ext uri="{FF2B5EF4-FFF2-40B4-BE49-F238E27FC236}">
              <a16:creationId xmlns:a16="http://schemas.microsoft.com/office/drawing/2014/main" id="{A698DDFE-A097-4EE0-A997-62930706B9A2}"/>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9" name="直線コネクタ 488">
          <a:extLst>
            <a:ext uri="{FF2B5EF4-FFF2-40B4-BE49-F238E27FC236}">
              <a16:creationId xmlns:a16="http://schemas.microsoft.com/office/drawing/2014/main" id="{ABAAD071-C630-4B9B-94A9-783CEB861C0F}"/>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0" name="テキスト ボックス 489">
          <a:extLst>
            <a:ext uri="{FF2B5EF4-FFF2-40B4-BE49-F238E27FC236}">
              <a16:creationId xmlns:a16="http://schemas.microsoft.com/office/drawing/2014/main" id="{661623C5-BA2E-4CE9-AC1C-F833E0DB8004}"/>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1" name="直線コネクタ 490">
          <a:extLst>
            <a:ext uri="{FF2B5EF4-FFF2-40B4-BE49-F238E27FC236}">
              <a16:creationId xmlns:a16="http://schemas.microsoft.com/office/drawing/2014/main" id="{223E68FF-9544-4FEA-B231-77ECA81E7D31}"/>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2" name="テキスト ボックス 491">
          <a:extLst>
            <a:ext uri="{FF2B5EF4-FFF2-40B4-BE49-F238E27FC236}">
              <a16:creationId xmlns:a16="http://schemas.microsoft.com/office/drawing/2014/main" id="{E28F6750-B5E3-49EB-8D54-1D47FC0F69C7}"/>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3" name="直線コネクタ 492">
          <a:extLst>
            <a:ext uri="{FF2B5EF4-FFF2-40B4-BE49-F238E27FC236}">
              <a16:creationId xmlns:a16="http://schemas.microsoft.com/office/drawing/2014/main" id="{F661B7E8-B10D-443C-A87D-D237ED065BC2}"/>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4" name="テキスト ボックス 493">
          <a:extLst>
            <a:ext uri="{FF2B5EF4-FFF2-40B4-BE49-F238E27FC236}">
              <a16:creationId xmlns:a16="http://schemas.microsoft.com/office/drawing/2014/main" id="{5B15EDBD-107B-41CD-B685-447508E2B354}"/>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5" name="直線コネクタ 494">
          <a:extLst>
            <a:ext uri="{FF2B5EF4-FFF2-40B4-BE49-F238E27FC236}">
              <a16:creationId xmlns:a16="http://schemas.microsoft.com/office/drawing/2014/main" id="{4C85DD36-206E-46AE-8481-67D57A971F1F}"/>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6" name="テキスト ボックス 495">
          <a:extLst>
            <a:ext uri="{FF2B5EF4-FFF2-40B4-BE49-F238E27FC236}">
              <a16:creationId xmlns:a16="http://schemas.microsoft.com/office/drawing/2014/main" id="{1AB1E4EE-EE8E-41F2-B06B-945AC9700922}"/>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7" name="直線コネクタ 496">
          <a:extLst>
            <a:ext uri="{FF2B5EF4-FFF2-40B4-BE49-F238E27FC236}">
              <a16:creationId xmlns:a16="http://schemas.microsoft.com/office/drawing/2014/main" id="{452B048B-2718-4411-A7CA-A1682F23C31E}"/>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8" name="テキスト ボックス 497">
          <a:extLst>
            <a:ext uri="{FF2B5EF4-FFF2-40B4-BE49-F238E27FC236}">
              <a16:creationId xmlns:a16="http://schemas.microsoft.com/office/drawing/2014/main" id="{E42B8CB0-5095-4E93-A6A9-DC0462FA6D5C}"/>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9" name="直線コネクタ 498">
          <a:extLst>
            <a:ext uri="{FF2B5EF4-FFF2-40B4-BE49-F238E27FC236}">
              <a16:creationId xmlns:a16="http://schemas.microsoft.com/office/drawing/2014/main" id="{541963AF-614C-47F3-8E25-B1FD1E8A765F}"/>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0" name="テキスト ボックス 499">
          <a:extLst>
            <a:ext uri="{FF2B5EF4-FFF2-40B4-BE49-F238E27FC236}">
              <a16:creationId xmlns:a16="http://schemas.microsoft.com/office/drawing/2014/main" id="{2C976AFB-D1DC-46C3-8B30-DD608B5B3DFF}"/>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1" name="直線コネクタ 500">
          <a:extLst>
            <a:ext uri="{FF2B5EF4-FFF2-40B4-BE49-F238E27FC236}">
              <a16:creationId xmlns:a16="http://schemas.microsoft.com/office/drawing/2014/main" id="{A36FFA9C-8048-4316-BD16-D4E922F1587D}"/>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一般廃棄物処理施設】&#10;有形固定資産減価償却率グラフ枠">
          <a:extLst>
            <a:ext uri="{FF2B5EF4-FFF2-40B4-BE49-F238E27FC236}">
              <a16:creationId xmlns:a16="http://schemas.microsoft.com/office/drawing/2014/main" id="{4E0813B5-6A52-43EE-A302-66823F85D3E3}"/>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503" name="直線コネクタ 502">
          <a:extLst>
            <a:ext uri="{FF2B5EF4-FFF2-40B4-BE49-F238E27FC236}">
              <a16:creationId xmlns:a16="http://schemas.microsoft.com/office/drawing/2014/main" id="{9E402BA4-F65F-4920-8575-CD9B920E8C91}"/>
            </a:ext>
          </a:extLst>
        </xdr:cNvPr>
        <xdr:cNvCxnSpPr/>
      </xdr:nvCxnSpPr>
      <xdr:spPr>
        <a:xfrm flipV="1">
          <a:off x="14703424" y="5723981"/>
          <a:ext cx="0" cy="1573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4" name="【一般廃棄物処理施設】&#10;有形固定資産減価償却率最小値テキスト">
          <a:extLst>
            <a:ext uri="{FF2B5EF4-FFF2-40B4-BE49-F238E27FC236}">
              <a16:creationId xmlns:a16="http://schemas.microsoft.com/office/drawing/2014/main" id="{57D36955-3FFE-4518-87F9-6296F6ACF495}"/>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5" name="直線コネクタ 504">
          <a:extLst>
            <a:ext uri="{FF2B5EF4-FFF2-40B4-BE49-F238E27FC236}">
              <a16:creationId xmlns:a16="http://schemas.microsoft.com/office/drawing/2014/main" id="{BD2985B0-E9DB-45F5-96FB-9C27B8DDBA82}"/>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506" name="【一般廃棄物処理施設】&#10;有形固定資産減価償却率最大値テキスト">
          <a:extLst>
            <a:ext uri="{FF2B5EF4-FFF2-40B4-BE49-F238E27FC236}">
              <a16:creationId xmlns:a16="http://schemas.microsoft.com/office/drawing/2014/main" id="{C75AC1E1-D6FC-4BB8-9329-355A2CF73E1B}"/>
            </a:ext>
          </a:extLst>
        </xdr:cNvPr>
        <xdr:cNvSpPr txBox="1"/>
      </xdr:nvSpPr>
      <xdr:spPr>
        <a:xfrm>
          <a:off x="14742160" y="55049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507" name="直線コネクタ 506">
          <a:extLst>
            <a:ext uri="{FF2B5EF4-FFF2-40B4-BE49-F238E27FC236}">
              <a16:creationId xmlns:a16="http://schemas.microsoft.com/office/drawing/2014/main" id="{FEC545D9-90A2-4BEA-8F80-D77291B3858B}"/>
            </a:ext>
          </a:extLst>
        </xdr:cNvPr>
        <xdr:cNvCxnSpPr/>
      </xdr:nvCxnSpPr>
      <xdr:spPr>
        <a:xfrm>
          <a:off x="14611350" y="5723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508" name="【一般廃棄物処理施設】&#10;有形固定資産減価償却率平均値テキスト">
          <a:extLst>
            <a:ext uri="{FF2B5EF4-FFF2-40B4-BE49-F238E27FC236}">
              <a16:creationId xmlns:a16="http://schemas.microsoft.com/office/drawing/2014/main" id="{AFBD0A25-820A-494F-81B8-78E0E1E91A91}"/>
            </a:ext>
          </a:extLst>
        </xdr:cNvPr>
        <xdr:cNvSpPr txBox="1"/>
      </xdr:nvSpPr>
      <xdr:spPr>
        <a:xfrm>
          <a:off x="1474216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509" name="フローチャート: 判断 508">
          <a:extLst>
            <a:ext uri="{FF2B5EF4-FFF2-40B4-BE49-F238E27FC236}">
              <a16:creationId xmlns:a16="http://schemas.microsoft.com/office/drawing/2014/main" id="{4A1E34D6-A0D3-4AAD-BF06-0F3AFAE489AE}"/>
            </a:ext>
          </a:extLst>
        </xdr:cNvPr>
        <xdr:cNvSpPr/>
      </xdr:nvSpPr>
      <xdr:spPr>
        <a:xfrm>
          <a:off x="14649450" y="64604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10" name="フローチャート: 判断 509">
          <a:extLst>
            <a:ext uri="{FF2B5EF4-FFF2-40B4-BE49-F238E27FC236}">
              <a16:creationId xmlns:a16="http://schemas.microsoft.com/office/drawing/2014/main" id="{31F36DF0-373B-4767-943F-21C264C1B3E5}"/>
            </a:ext>
          </a:extLst>
        </xdr:cNvPr>
        <xdr:cNvSpPr/>
      </xdr:nvSpPr>
      <xdr:spPr>
        <a:xfrm>
          <a:off x="13887450" y="64757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511" name="フローチャート: 判断 510">
          <a:extLst>
            <a:ext uri="{FF2B5EF4-FFF2-40B4-BE49-F238E27FC236}">
              <a16:creationId xmlns:a16="http://schemas.microsoft.com/office/drawing/2014/main" id="{FA20EF06-3BA9-4E3F-BBF7-CEB755CA3F4D}"/>
            </a:ext>
          </a:extLst>
        </xdr:cNvPr>
        <xdr:cNvSpPr/>
      </xdr:nvSpPr>
      <xdr:spPr>
        <a:xfrm>
          <a:off x="13089890" y="670269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512" name="フローチャート: 判断 511">
          <a:extLst>
            <a:ext uri="{FF2B5EF4-FFF2-40B4-BE49-F238E27FC236}">
              <a16:creationId xmlns:a16="http://schemas.microsoft.com/office/drawing/2014/main" id="{638C54AC-12B8-4D43-913B-7F4818A16E45}"/>
            </a:ext>
          </a:extLst>
        </xdr:cNvPr>
        <xdr:cNvSpPr/>
      </xdr:nvSpPr>
      <xdr:spPr>
        <a:xfrm>
          <a:off x="12303760" y="678270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513" name="フローチャート: 判断 512">
          <a:extLst>
            <a:ext uri="{FF2B5EF4-FFF2-40B4-BE49-F238E27FC236}">
              <a16:creationId xmlns:a16="http://schemas.microsoft.com/office/drawing/2014/main" id="{11B03345-0F08-4E8E-8FA8-D499D0B2F608}"/>
            </a:ext>
          </a:extLst>
        </xdr:cNvPr>
        <xdr:cNvSpPr/>
      </xdr:nvSpPr>
      <xdr:spPr>
        <a:xfrm>
          <a:off x="11487150" y="66509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3052E922-BD0C-4245-AF4A-2854B4140B63}"/>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80F668D9-A6F5-4782-A1A5-651388C544FD}"/>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2FFEA321-DCE4-4755-9DAA-F2F888C08CE9}"/>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88084FC1-9DDA-4FE5-B2B4-1FD8B780994D}"/>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47CE1F63-23ED-4467-990F-A6E37574893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25400</xdr:rowOff>
    </xdr:from>
    <xdr:to>
      <xdr:col>85</xdr:col>
      <xdr:colOff>177800</xdr:colOff>
      <xdr:row>34</xdr:row>
      <xdr:rowOff>127000</xdr:rowOff>
    </xdr:to>
    <xdr:sp macro="" textlink="">
      <xdr:nvSpPr>
        <xdr:cNvPr id="519" name="楕円 518">
          <a:extLst>
            <a:ext uri="{FF2B5EF4-FFF2-40B4-BE49-F238E27FC236}">
              <a16:creationId xmlns:a16="http://schemas.microsoft.com/office/drawing/2014/main" id="{4D63DC64-F086-4805-AFBB-82E1BE7B52F1}"/>
            </a:ext>
          </a:extLst>
        </xdr:cNvPr>
        <xdr:cNvSpPr/>
      </xdr:nvSpPr>
      <xdr:spPr>
        <a:xfrm>
          <a:off x="14649450" y="58508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48277</xdr:rowOff>
    </xdr:from>
    <xdr:ext cx="405111" cy="259045"/>
    <xdr:sp macro="" textlink="">
      <xdr:nvSpPr>
        <xdr:cNvPr id="520" name="【一般廃棄物処理施設】&#10;有形固定資産減価償却率該当値テキスト">
          <a:extLst>
            <a:ext uri="{FF2B5EF4-FFF2-40B4-BE49-F238E27FC236}">
              <a16:creationId xmlns:a16="http://schemas.microsoft.com/office/drawing/2014/main" id="{0AF95127-369A-4831-BEED-19C6FFE15588}"/>
            </a:ext>
          </a:extLst>
        </xdr:cNvPr>
        <xdr:cNvSpPr txBox="1"/>
      </xdr:nvSpPr>
      <xdr:spPr>
        <a:xfrm>
          <a:off x="14742160"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15603</xdr:rowOff>
    </xdr:from>
    <xdr:to>
      <xdr:col>81</xdr:col>
      <xdr:colOff>101600</xdr:colOff>
      <xdr:row>34</xdr:row>
      <xdr:rowOff>117203</xdr:rowOff>
    </xdr:to>
    <xdr:sp macro="" textlink="">
      <xdr:nvSpPr>
        <xdr:cNvPr id="521" name="楕円 520">
          <a:extLst>
            <a:ext uri="{FF2B5EF4-FFF2-40B4-BE49-F238E27FC236}">
              <a16:creationId xmlns:a16="http://schemas.microsoft.com/office/drawing/2014/main" id="{66C42A83-B866-4AC8-831E-94ADD2EBAFA7}"/>
            </a:ext>
          </a:extLst>
        </xdr:cNvPr>
        <xdr:cNvSpPr/>
      </xdr:nvSpPr>
      <xdr:spPr>
        <a:xfrm>
          <a:off x="13887450" y="584871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66403</xdr:rowOff>
    </xdr:from>
    <xdr:to>
      <xdr:col>85</xdr:col>
      <xdr:colOff>127000</xdr:colOff>
      <xdr:row>34</xdr:row>
      <xdr:rowOff>76200</xdr:rowOff>
    </xdr:to>
    <xdr:cxnSp macro="">
      <xdr:nvCxnSpPr>
        <xdr:cNvPr id="522" name="直線コネクタ 521">
          <a:extLst>
            <a:ext uri="{FF2B5EF4-FFF2-40B4-BE49-F238E27FC236}">
              <a16:creationId xmlns:a16="http://schemas.microsoft.com/office/drawing/2014/main" id="{384495B5-E95B-4AA4-8E41-55773B82FD26}"/>
            </a:ext>
          </a:extLst>
        </xdr:cNvPr>
        <xdr:cNvCxnSpPr/>
      </xdr:nvCxnSpPr>
      <xdr:spPr>
        <a:xfrm>
          <a:off x="13942060" y="5893798"/>
          <a:ext cx="7620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103777</xdr:rowOff>
    </xdr:from>
    <xdr:to>
      <xdr:col>76</xdr:col>
      <xdr:colOff>165100</xdr:colOff>
      <xdr:row>40</xdr:row>
      <xdr:rowOff>33927</xdr:rowOff>
    </xdr:to>
    <xdr:sp macro="" textlink="">
      <xdr:nvSpPr>
        <xdr:cNvPr id="523" name="楕円 522">
          <a:extLst>
            <a:ext uri="{FF2B5EF4-FFF2-40B4-BE49-F238E27FC236}">
              <a16:creationId xmlns:a16="http://schemas.microsoft.com/office/drawing/2014/main" id="{7BA77CFE-FE8C-409F-8016-C7F98AC76C68}"/>
            </a:ext>
          </a:extLst>
        </xdr:cNvPr>
        <xdr:cNvSpPr/>
      </xdr:nvSpPr>
      <xdr:spPr>
        <a:xfrm>
          <a:off x="13089890" y="6788422"/>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66403</xdr:rowOff>
    </xdr:from>
    <xdr:to>
      <xdr:col>81</xdr:col>
      <xdr:colOff>50800</xdr:colOff>
      <xdr:row>39</xdr:row>
      <xdr:rowOff>154577</xdr:rowOff>
    </xdr:to>
    <xdr:cxnSp macro="">
      <xdr:nvCxnSpPr>
        <xdr:cNvPr id="524" name="直線コネクタ 523">
          <a:extLst>
            <a:ext uri="{FF2B5EF4-FFF2-40B4-BE49-F238E27FC236}">
              <a16:creationId xmlns:a16="http://schemas.microsoft.com/office/drawing/2014/main" id="{1856977B-B336-4862-978D-BA4286BF2C4D}"/>
            </a:ext>
          </a:extLst>
        </xdr:cNvPr>
        <xdr:cNvCxnSpPr/>
      </xdr:nvCxnSpPr>
      <xdr:spPr>
        <a:xfrm flipV="1">
          <a:off x="13144500" y="5893798"/>
          <a:ext cx="797560" cy="94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59690</xdr:rowOff>
    </xdr:from>
    <xdr:to>
      <xdr:col>72</xdr:col>
      <xdr:colOff>38100</xdr:colOff>
      <xdr:row>39</xdr:row>
      <xdr:rowOff>161290</xdr:rowOff>
    </xdr:to>
    <xdr:sp macro="" textlink="">
      <xdr:nvSpPr>
        <xdr:cNvPr id="525" name="楕円 524">
          <a:extLst>
            <a:ext uri="{FF2B5EF4-FFF2-40B4-BE49-F238E27FC236}">
              <a16:creationId xmlns:a16="http://schemas.microsoft.com/office/drawing/2014/main" id="{5A35A479-5FB8-41E7-86DB-65F5125572A0}"/>
            </a:ext>
          </a:extLst>
        </xdr:cNvPr>
        <xdr:cNvSpPr/>
      </xdr:nvSpPr>
      <xdr:spPr>
        <a:xfrm>
          <a:off x="12303760" y="674243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110490</xdr:rowOff>
    </xdr:from>
    <xdr:to>
      <xdr:col>76</xdr:col>
      <xdr:colOff>114300</xdr:colOff>
      <xdr:row>39</xdr:row>
      <xdr:rowOff>154577</xdr:rowOff>
    </xdr:to>
    <xdr:cxnSp macro="">
      <xdr:nvCxnSpPr>
        <xdr:cNvPr id="526" name="直線コネクタ 525">
          <a:extLst>
            <a:ext uri="{FF2B5EF4-FFF2-40B4-BE49-F238E27FC236}">
              <a16:creationId xmlns:a16="http://schemas.microsoft.com/office/drawing/2014/main" id="{C74167B5-306B-4839-9605-FAC0406B1C2F}"/>
            </a:ext>
          </a:extLst>
        </xdr:cNvPr>
        <xdr:cNvCxnSpPr/>
      </xdr:nvCxnSpPr>
      <xdr:spPr>
        <a:xfrm>
          <a:off x="12346940" y="6797040"/>
          <a:ext cx="7975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30299</xdr:rowOff>
    </xdr:from>
    <xdr:to>
      <xdr:col>67</xdr:col>
      <xdr:colOff>101600</xdr:colOff>
      <xdr:row>38</xdr:row>
      <xdr:rowOff>131899</xdr:rowOff>
    </xdr:to>
    <xdr:sp macro="" textlink="">
      <xdr:nvSpPr>
        <xdr:cNvPr id="527" name="楕円 526">
          <a:extLst>
            <a:ext uri="{FF2B5EF4-FFF2-40B4-BE49-F238E27FC236}">
              <a16:creationId xmlns:a16="http://schemas.microsoft.com/office/drawing/2014/main" id="{1E637DB5-468C-4F09-8759-66D97F900FAB}"/>
            </a:ext>
          </a:extLst>
        </xdr:cNvPr>
        <xdr:cNvSpPr/>
      </xdr:nvSpPr>
      <xdr:spPr>
        <a:xfrm>
          <a:off x="11487150" y="654349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81099</xdr:rowOff>
    </xdr:from>
    <xdr:to>
      <xdr:col>71</xdr:col>
      <xdr:colOff>177800</xdr:colOff>
      <xdr:row>39</xdr:row>
      <xdr:rowOff>110490</xdr:rowOff>
    </xdr:to>
    <xdr:cxnSp macro="">
      <xdr:nvCxnSpPr>
        <xdr:cNvPr id="528" name="直線コネクタ 527">
          <a:extLst>
            <a:ext uri="{FF2B5EF4-FFF2-40B4-BE49-F238E27FC236}">
              <a16:creationId xmlns:a16="http://schemas.microsoft.com/office/drawing/2014/main" id="{6F83F6F5-1D4E-40D0-94B9-C10142AACE53}"/>
            </a:ext>
          </a:extLst>
        </xdr:cNvPr>
        <xdr:cNvCxnSpPr/>
      </xdr:nvCxnSpPr>
      <xdr:spPr>
        <a:xfrm>
          <a:off x="11541760" y="6598104"/>
          <a:ext cx="805180" cy="19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529" name="n_1aveValue【一般廃棄物処理施設】&#10;有形固定資産減価償却率">
          <a:extLst>
            <a:ext uri="{FF2B5EF4-FFF2-40B4-BE49-F238E27FC236}">
              <a16:creationId xmlns:a16="http://schemas.microsoft.com/office/drawing/2014/main" id="{58D6C776-E214-45E5-896C-56620E7DEE38}"/>
            </a:ext>
          </a:extLst>
        </xdr:cNvPr>
        <xdr:cNvSpPr txBox="1"/>
      </xdr:nvSpPr>
      <xdr:spPr>
        <a:xfrm>
          <a:off x="1373823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530" name="n_2aveValue【一般廃棄物処理施設】&#10;有形固定資産減価償却率">
          <a:extLst>
            <a:ext uri="{FF2B5EF4-FFF2-40B4-BE49-F238E27FC236}">
              <a16:creationId xmlns:a16="http://schemas.microsoft.com/office/drawing/2014/main" id="{F37B3D06-ABDF-4188-A099-2501D9971DBB}"/>
            </a:ext>
          </a:extLst>
        </xdr:cNvPr>
        <xdr:cNvSpPr txBox="1"/>
      </xdr:nvSpPr>
      <xdr:spPr>
        <a:xfrm>
          <a:off x="12957184" y="647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531" name="n_3aveValue【一般廃棄物処理施設】&#10;有形固定資産減価償却率">
          <a:extLst>
            <a:ext uri="{FF2B5EF4-FFF2-40B4-BE49-F238E27FC236}">
              <a16:creationId xmlns:a16="http://schemas.microsoft.com/office/drawing/2014/main" id="{1E38961A-4E8E-4D08-88C1-E2E98E3C020B}"/>
            </a:ext>
          </a:extLst>
        </xdr:cNvPr>
        <xdr:cNvSpPr txBox="1"/>
      </xdr:nvSpPr>
      <xdr:spPr>
        <a:xfrm>
          <a:off x="12171054" y="687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532" name="n_4aveValue【一般廃棄物処理施設】&#10;有形固定資産減価償却率">
          <a:extLst>
            <a:ext uri="{FF2B5EF4-FFF2-40B4-BE49-F238E27FC236}">
              <a16:creationId xmlns:a16="http://schemas.microsoft.com/office/drawing/2014/main" id="{36C59821-92B6-4E2C-8792-7CEB2A14ED41}"/>
            </a:ext>
          </a:extLst>
        </xdr:cNvPr>
        <xdr:cNvSpPr txBox="1"/>
      </xdr:nvSpPr>
      <xdr:spPr>
        <a:xfrm>
          <a:off x="113544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133730</xdr:rowOff>
    </xdr:from>
    <xdr:ext cx="405111" cy="259045"/>
    <xdr:sp macro="" textlink="">
      <xdr:nvSpPr>
        <xdr:cNvPr id="533" name="n_1mainValue【一般廃棄物処理施設】&#10;有形固定資産減価償却率">
          <a:extLst>
            <a:ext uri="{FF2B5EF4-FFF2-40B4-BE49-F238E27FC236}">
              <a16:creationId xmlns:a16="http://schemas.microsoft.com/office/drawing/2014/main" id="{3834EE65-1ABD-4139-BD35-00B26B729E8B}"/>
            </a:ext>
          </a:extLst>
        </xdr:cNvPr>
        <xdr:cNvSpPr txBox="1"/>
      </xdr:nvSpPr>
      <xdr:spPr>
        <a:xfrm>
          <a:off x="13738234" y="56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25054</xdr:rowOff>
    </xdr:from>
    <xdr:ext cx="405111" cy="259045"/>
    <xdr:sp macro="" textlink="">
      <xdr:nvSpPr>
        <xdr:cNvPr id="534" name="n_2mainValue【一般廃棄物処理施設】&#10;有形固定資産減価償却率">
          <a:extLst>
            <a:ext uri="{FF2B5EF4-FFF2-40B4-BE49-F238E27FC236}">
              <a16:creationId xmlns:a16="http://schemas.microsoft.com/office/drawing/2014/main" id="{2FA9AC3D-7FF7-4B7B-B2D5-A5818493E21E}"/>
            </a:ext>
          </a:extLst>
        </xdr:cNvPr>
        <xdr:cNvSpPr txBox="1"/>
      </xdr:nvSpPr>
      <xdr:spPr>
        <a:xfrm>
          <a:off x="12957184" y="687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6367</xdr:rowOff>
    </xdr:from>
    <xdr:ext cx="405111" cy="259045"/>
    <xdr:sp macro="" textlink="">
      <xdr:nvSpPr>
        <xdr:cNvPr id="535" name="n_3mainValue【一般廃棄物処理施設】&#10;有形固定資産減価償却率">
          <a:extLst>
            <a:ext uri="{FF2B5EF4-FFF2-40B4-BE49-F238E27FC236}">
              <a16:creationId xmlns:a16="http://schemas.microsoft.com/office/drawing/2014/main" id="{A8CDC4ED-DFEC-4088-9BBE-DD1A5AC70746}"/>
            </a:ext>
          </a:extLst>
        </xdr:cNvPr>
        <xdr:cNvSpPr txBox="1"/>
      </xdr:nvSpPr>
      <xdr:spPr>
        <a:xfrm>
          <a:off x="1217105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148426</xdr:rowOff>
    </xdr:from>
    <xdr:ext cx="405111" cy="259045"/>
    <xdr:sp macro="" textlink="">
      <xdr:nvSpPr>
        <xdr:cNvPr id="536" name="n_4mainValue【一般廃棄物処理施設】&#10;有形固定資産減価償却率">
          <a:extLst>
            <a:ext uri="{FF2B5EF4-FFF2-40B4-BE49-F238E27FC236}">
              <a16:creationId xmlns:a16="http://schemas.microsoft.com/office/drawing/2014/main" id="{06D87A25-39B9-424B-810E-895C566A271B}"/>
            </a:ext>
          </a:extLst>
        </xdr:cNvPr>
        <xdr:cNvSpPr txBox="1"/>
      </xdr:nvSpPr>
      <xdr:spPr>
        <a:xfrm>
          <a:off x="11354444" y="631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a:extLst>
            <a:ext uri="{FF2B5EF4-FFF2-40B4-BE49-F238E27FC236}">
              <a16:creationId xmlns:a16="http://schemas.microsoft.com/office/drawing/2014/main" id="{8FF7F34A-A165-4AB3-842B-D9230BF198CE}"/>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a:extLst>
            <a:ext uri="{FF2B5EF4-FFF2-40B4-BE49-F238E27FC236}">
              <a16:creationId xmlns:a16="http://schemas.microsoft.com/office/drawing/2014/main" id="{00A6AFB9-AD79-4304-80E0-CC621523FC2E}"/>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a:extLst>
            <a:ext uri="{FF2B5EF4-FFF2-40B4-BE49-F238E27FC236}">
              <a16:creationId xmlns:a16="http://schemas.microsoft.com/office/drawing/2014/main" id="{7FD01B9F-92AF-445B-85EB-52461BF86372}"/>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a:extLst>
            <a:ext uri="{FF2B5EF4-FFF2-40B4-BE49-F238E27FC236}">
              <a16:creationId xmlns:a16="http://schemas.microsoft.com/office/drawing/2014/main" id="{5D22A151-503A-4561-AB54-75416F5C432B}"/>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a:extLst>
            <a:ext uri="{FF2B5EF4-FFF2-40B4-BE49-F238E27FC236}">
              <a16:creationId xmlns:a16="http://schemas.microsoft.com/office/drawing/2014/main" id="{79FF4755-68E6-4CE1-B2FD-37096363BCA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a:extLst>
            <a:ext uri="{FF2B5EF4-FFF2-40B4-BE49-F238E27FC236}">
              <a16:creationId xmlns:a16="http://schemas.microsoft.com/office/drawing/2014/main" id="{85DA7B99-EBB2-422A-8E63-41BD0A2A0F0D}"/>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a:extLst>
            <a:ext uri="{FF2B5EF4-FFF2-40B4-BE49-F238E27FC236}">
              <a16:creationId xmlns:a16="http://schemas.microsoft.com/office/drawing/2014/main" id="{15A3F62A-092A-4C90-B95E-E534B9AD6768}"/>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a:extLst>
            <a:ext uri="{FF2B5EF4-FFF2-40B4-BE49-F238E27FC236}">
              <a16:creationId xmlns:a16="http://schemas.microsoft.com/office/drawing/2014/main" id="{D2B6A832-54FE-4F86-AD29-D406D19430BD}"/>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a:extLst>
            <a:ext uri="{FF2B5EF4-FFF2-40B4-BE49-F238E27FC236}">
              <a16:creationId xmlns:a16="http://schemas.microsoft.com/office/drawing/2014/main" id="{42BAB66B-09DE-43E5-9CA6-8200285B2223}"/>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a:extLst>
            <a:ext uri="{FF2B5EF4-FFF2-40B4-BE49-F238E27FC236}">
              <a16:creationId xmlns:a16="http://schemas.microsoft.com/office/drawing/2014/main" id="{393F14D5-EE10-420F-A90F-76C22AD8B1B1}"/>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7" name="直線コネクタ 546">
          <a:extLst>
            <a:ext uri="{FF2B5EF4-FFF2-40B4-BE49-F238E27FC236}">
              <a16:creationId xmlns:a16="http://schemas.microsoft.com/office/drawing/2014/main" id="{583554EB-1655-40F2-9415-53EB3141837D}"/>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8" name="テキスト ボックス 547">
          <a:extLst>
            <a:ext uri="{FF2B5EF4-FFF2-40B4-BE49-F238E27FC236}">
              <a16:creationId xmlns:a16="http://schemas.microsoft.com/office/drawing/2014/main" id="{B237F6F4-A4E3-4E8B-9612-8459E92B7C06}"/>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9" name="直線コネクタ 548">
          <a:extLst>
            <a:ext uri="{FF2B5EF4-FFF2-40B4-BE49-F238E27FC236}">
              <a16:creationId xmlns:a16="http://schemas.microsoft.com/office/drawing/2014/main" id="{778FF9BD-F350-4E04-9C54-A927E644D9C2}"/>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0" name="テキスト ボックス 549">
          <a:extLst>
            <a:ext uri="{FF2B5EF4-FFF2-40B4-BE49-F238E27FC236}">
              <a16:creationId xmlns:a16="http://schemas.microsoft.com/office/drawing/2014/main" id="{A827F952-E34A-4EED-B872-5B7A31D86883}"/>
            </a:ext>
          </a:extLst>
        </xdr:cNvPr>
        <xdr:cNvSpPr txBox="1"/>
      </xdr:nvSpPr>
      <xdr:spPr>
        <a:xfrm>
          <a:off x="15943791" y="682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1" name="直線コネクタ 550">
          <a:extLst>
            <a:ext uri="{FF2B5EF4-FFF2-40B4-BE49-F238E27FC236}">
              <a16:creationId xmlns:a16="http://schemas.microsoft.com/office/drawing/2014/main" id="{F5E425D3-D96E-46D0-BC57-63B7A994BE44}"/>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2" name="テキスト ボックス 551">
          <a:extLst>
            <a:ext uri="{FF2B5EF4-FFF2-40B4-BE49-F238E27FC236}">
              <a16:creationId xmlns:a16="http://schemas.microsoft.com/office/drawing/2014/main" id="{39E5282B-2FD7-4A64-9567-8DED575AA1CA}"/>
            </a:ext>
          </a:extLst>
        </xdr:cNvPr>
        <xdr:cNvSpPr txBox="1"/>
      </xdr:nvSpPr>
      <xdr:spPr>
        <a:xfrm>
          <a:off x="1594379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3" name="直線コネクタ 552">
          <a:extLst>
            <a:ext uri="{FF2B5EF4-FFF2-40B4-BE49-F238E27FC236}">
              <a16:creationId xmlns:a16="http://schemas.microsoft.com/office/drawing/2014/main" id="{9AA69BF4-3528-403C-B1FD-2BBE585763EF}"/>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54" name="テキスト ボックス 553">
          <a:extLst>
            <a:ext uri="{FF2B5EF4-FFF2-40B4-BE49-F238E27FC236}">
              <a16:creationId xmlns:a16="http://schemas.microsoft.com/office/drawing/2014/main" id="{981C6656-9900-41B8-91C1-2807208909A6}"/>
            </a:ext>
          </a:extLst>
        </xdr:cNvPr>
        <xdr:cNvSpPr txBox="1"/>
      </xdr:nvSpPr>
      <xdr:spPr>
        <a:xfrm>
          <a:off x="15943791" y="617530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5" name="直線コネクタ 554">
          <a:extLst>
            <a:ext uri="{FF2B5EF4-FFF2-40B4-BE49-F238E27FC236}">
              <a16:creationId xmlns:a16="http://schemas.microsoft.com/office/drawing/2014/main" id="{03AE7177-0A4E-4316-A24D-71E2DED81EB6}"/>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56" name="テキスト ボックス 555">
          <a:extLst>
            <a:ext uri="{FF2B5EF4-FFF2-40B4-BE49-F238E27FC236}">
              <a16:creationId xmlns:a16="http://schemas.microsoft.com/office/drawing/2014/main" id="{33FA12B2-4A77-4F65-A3CA-9DE506970360}"/>
            </a:ext>
          </a:extLst>
        </xdr:cNvPr>
        <xdr:cNvSpPr txBox="1"/>
      </xdr:nvSpPr>
      <xdr:spPr>
        <a:xfrm>
          <a:off x="15849828" y="584873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7" name="直線コネクタ 556">
          <a:extLst>
            <a:ext uri="{FF2B5EF4-FFF2-40B4-BE49-F238E27FC236}">
              <a16:creationId xmlns:a16="http://schemas.microsoft.com/office/drawing/2014/main" id="{179FDC4D-1278-466F-8C66-BE8257295FAD}"/>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58" name="テキスト ボックス 557">
          <a:extLst>
            <a:ext uri="{FF2B5EF4-FFF2-40B4-BE49-F238E27FC236}">
              <a16:creationId xmlns:a16="http://schemas.microsoft.com/office/drawing/2014/main" id="{E99FEE46-1664-4C02-816E-C587478B5B26}"/>
            </a:ext>
          </a:extLst>
        </xdr:cNvPr>
        <xdr:cNvSpPr txBox="1"/>
      </xdr:nvSpPr>
      <xdr:spPr>
        <a:xfrm>
          <a:off x="15849828" y="551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a:extLst>
            <a:ext uri="{FF2B5EF4-FFF2-40B4-BE49-F238E27FC236}">
              <a16:creationId xmlns:a16="http://schemas.microsoft.com/office/drawing/2014/main" id="{DBE3555E-BC32-4FE9-B923-657E43FC93F4}"/>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0" name="テキスト ボックス 559">
          <a:extLst>
            <a:ext uri="{FF2B5EF4-FFF2-40B4-BE49-F238E27FC236}">
              <a16:creationId xmlns:a16="http://schemas.microsoft.com/office/drawing/2014/main" id="{9979A78B-B88F-4C4B-A506-346DE33C63E1}"/>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一般廃棄物処理施設】&#10;一人当たり有形固定資産（償却資産）額グラフ枠">
          <a:extLst>
            <a:ext uri="{FF2B5EF4-FFF2-40B4-BE49-F238E27FC236}">
              <a16:creationId xmlns:a16="http://schemas.microsoft.com/office/drawing/2014/main" id="{9C6C887C-47C3-4554-8FBD-5D98EA52BE63}"/>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562" name="直線コネクタ 561">
          <a:extLst>
            <a:ext uri="{FF2B5EF4-FFF2-40B4-BE49-F238E27FC236}">
              <a16:creationId xmlns:a16="http://schemas.microsoft.com/office/drawing/2014/main" id="{2B45DFC1-5C24-45E1-9DF1-F65C808F3E05}"/>
            </a:ext>
          </a:extLst>
        </xdr:cNvPr>
        <xdr:cNvCxnSpPr/>
      </xdr:nvCxnSpPr>
      <xdr:spPr>
        <a:xfrm flipV="1">
          <a:off x="19947254" y="5697204"/>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563" name="【一般廃棄物処理施設】&#10;一人当たり有形固定資産（償却資産）額最小値テキスト">
          <a:extLst>
            <a:ext uri="{FF2B5EF4-FFF2-40B4-BE49-F238E27FC236}">
              <a16:creationId xmlns:a16="http://schemas.microsoft.com/office/drawing/2014/main" id="{C534F2D7-0A94-4E5E-8311-43EF57BFD06C}"/>
            </a:ext>
          </a:extLst>
        </xdr:cNvPr>
        <xdr:cNvSpPr txBox="1"/>
      </xdr:nvSpPr>
      <xdr:spPr>
        <a:xfrm>
          <a:off x="19985990" y="729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564" name="直線コネクタ 563">
          <a:extLst>
            <a:ext uri="{FF2B5EF4-FFF2-40B4-BE49-F238E27FC236}">
              <a16:creationId xmlns:a16="http://schemas.microsoft.com/office/drawing/2014/main" id="{902F0173-93B0-4259-B283-217789F05F73}"/>
            </a:ext>
          </a:extLst>
        </xdr:cNvPr>
        <xdr:cNvCxnSpPr/>
      </xdr:nvCxnSpPr>
      <xdr:spPr>
        <a:xfrm>
          <a:off x="19885660" y="7289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565" name="【一般廃棄物処理施設】&#10;一人当たり有形固定資産（償却資産）額最大値テキスト">
          <a:extLst>
            <a:ext uri="{FF2B5EF4-FFF2-40B4-BE49-F238E27FC236}">
              <a16:creationId xmlns:a16="http://schemas.microsoft.com/office/drawing/2014/main" id="{6DD79F4C-46CF-4CE6-BFD6-451FE1892585}"/>
            </a:ext>
          </a:extLst>
        </xdr:cNvPr>
        <xdr:cNvSpPr txBox="1"/>
      </xdr:nvSpPr>
      <xdr:spPr>
        <a:xfrm>
          <a:off x="19985990" y="54743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566" name="直線コネクタ 565">
          <a:extLst>
            <a:ext uri="{FF2B5EF4-FFF2-40B4-BE49-F238E27FC236}">
              <a16:creationId xmlns:a16="http://schemas.microsoft.com/office/drawing/2014/main" id="{0A13FE0B-AAB6-44AC-85F1-2D933D733F18}"/>
            </a:ext>
          </a:extLst>
        </xdr:cNvPr>
        <xdr:cNvCxnSpPr/>
      </xdr:nvCxnSpPr>
      <xdr:spPr>
        <a:xfrm>
          <a:off x="19885660" y="56972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567" name="【一般廃棄物処理施設】&#10;一人当たり有形固定資産（償却資産）額平均値テキスト">
          <a:extLst>
            <a:ext uri="{FF2B5EF4-FFF2-40B4-BE49-F238E27FC236}">
              <a16:creationId xmlns:a16="http://schemas.microsoft.com/office/drawing/2014/main" id="{9921E5F6-A6B2-4CEF-928A-685D8707DCC0}"/>
            </a:ext>
          </a:extLst>
        </xdr:cNvPr>
        <xdr:cNvSpPr txBox="1"/>
      </xdr:nvSpPr>
      <xdr:spPr>
        <a:xfrm>
          <a:off x="19985990" y="695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568" name="フローチャート: 判断 567">
          <a:extLst>
            <a:ext uri="{FF2B5EF4-FFF2-40B4-BE49-F238E27FC236}">
              <a16:creationId xmlns:a16="http://schemas.microsoft.com/office/drawing/2014/main" id="{53DAE1A1-7900-4C7E-8FF6-E448C8BEF856}"/>
            </a:ext>
          </a:extLst>
        </xdr:cNvPr>
        <xdr:cNvSpPr/>
      </xdr:nvSpPr>
      <xdr:spPr>
        <a:xfrm>
          <a:off x="19904710" y="69718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569" name="フローチャート: 判断 568">
          <a:extLst>
            <a:ext uri="{FF2B5EF4-FFF2-40B4-BE49-F238E27FC236}">
              <a16:creationId xmlns:a16="http://schemas.microsoft.com/office/drawing/2014/main" id="{CAD491C4-A409-4E93-8800-759AE8B49299}"/>
            </a:ext>
          </a:extLst>
        </xdr:cNvPr>
        <xdr:cNvSpPr/>
      </xdr:nvSpPr>
      <xdr:spPr>
        <a:xfrm>
          <a:off x="19161760" y="69665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570" name="フローチャート: 判断 569">
          <a:extLst>
            <a:ext uri="{FF2B5EF4-FFF2-40B4-BE49-F238E27FC236}">
              <a16:creationId xmlns:a16="http://schemas.microsoft.com/office/drawing/2014/main" id="{D34AEEA5-154A-4B5A-BAEC-24C3DD6ED885}"/>
            </a:ext>
          </a:extLst>
        </xdr:cNvPr>
        <xdr:cNvSpPr/>
      </xdr:nvSpPr>
      <xdr:spPr>
        <a:xfrm>
          <a:off x="18345150" y="70201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571" name="フローチャート: 判断 570">
          <a:extLst>
            <a:ext uri="{FF2B5EF4-FFF2-40B4-BE49-F238E27FC236}">
              <a16:creationId xmlns:a16="http://schemas.microsoft.com/office/drawing/2014/main" id="{5D8EEDD7-CB98-4AF1-918D-E24C3421954E}"/>
            </a:ext>
          </a:extLst>
        </xdr:cNvPr>
        <xdr:cNvSpPr/>
      </xdr:nvSpPr>
      <xdr:spPr>
        <a:xfrm>
          <a:off x="17547590" y="701403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572" name="フローチャート: 判断 571">
          <a:extLst>
            <a:ext uri="{FF2B5EF4-FFF2-40B4-BE49-F238E27FC236}">
              <a16:creationId xmlns:a16="http://schemas.microsoft.com/office/drawing/2014/main" id="{372B47D8-DE11-4844-96AE-7A7FE9BDB2CC}"/>
            </a:ext>
          </a:extLst>
        </xdr:cNvPr>
        <xdr:cNvSpPr/>
      </xdr:nvSpPr>
      <xdr:spPr>
        <a:xfrm>
          <a:off x="16761460" y="7030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88FE6352-031F-4ABC-8E68-66D2B9BFFE86}"/>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C330FA05-384E-45CF-8BFE-85E56F0CD926}"/>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72329C08-8F11-471D-9F5A-628D31D6F74E}"/>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11B2A6C-D678-4D0C-AFFE-C6566E1C3C2B}"/>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A527509D-AA7B-490E-86BE-1D438E1E2FB3}"/>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9102</xdr:rowOff>
    </xdr:from>
    <xdr:to>
      <xdr:col>116</xdr:col>
      <xdr:colOff>114300</xdr:colOff>
      <xdr:row>38</xdr:row>
      <xdr:rowOff>110702</xdr:rowOff>
    </xdr:to>
    <xdr:sp macro="" textlink="">
      <xdr:nvSpPr>
        <xdr:cNvPr id="578" name="楕円 577">
          <a:extLst>
            <a:ext uri="{FF2B5EF4-FFF2-40B4-BE49-F238E27FC236}">
              <a16:creationId xmlns:a16="http://schemas.microsoft.com/office/drawing/2014/main" id="{8DA123EC-A04D-4585-9D46-B09EA720FB17}"/>
            </a:ext>
          </a:extLst>
        </xdr:cNvPr>
        <xdr:cNvSpPr/>
      </xdr:nvSpPr>
      <xdr:spPr>
        <a:xfrm>
          <a:off x="19904710" y="652610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31979</xdr:rowOff>
    </xdr:from>
    <xdr:ext cx="599010" cy="259045"/>
    <xdr:sp macro="" textlink="">
      <xdr:nvSpPr>
        <xdr:cNvPr id="579" name="【一般廃棄物処理施設】&#10;一人当たり有形固定資産（償却資産）額該当値テキスト">
          <a:extLst>
            <a:ext uri="{FF2B5EF4-FFF2-40B4-BE49-F238E27FC236}">
              <a16:creationId xmlns:a16="http://schemas.microsoft.com/office/drawing/2014/main" id="{1CDD4070-BF46-4ABF-9651-96C80BD15A89}"/>
            </a:ext>
          </a:extLst>
        </xdr:cNvPr>
        <xdr:cNvSpPr txBox="1"/>
      </xdr:nvSpPr>
      <xdr:spPr>
        <a:xfrm>
          <a:off x="19985990" y="637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62789</xdr:rowOff>
    </xdr:from>
    <xdr:to>
      <xdr:col>112</xdr:col>
      <xdr:colOff>38100</xdr:colOff>
      <xdr:row>38</xdr:row>
      <xdr:rowOff>164389</xdr:rowOff>
    </xdr:to>
    <xdr:sp macro="" textlink="">
      <xdr:nvSpPr>
        <xdr:cNvPr id="580" name="楕円 579">
          <a:extLst>
            <a:ext uri="{FF2B5EF4-FFF2-40B4-BE49-F238E27FC236}">
              <a16:creationId xmlns:a16="http://schemas.microsoft.com/office/drawing/2014/main" id="{7E516870-1874-44EF-999A-9DF7DD3894CC}"/>
            </a:ext>
          </a:extLst>
        </xdr:cNvPr>
        <xdr:cNvSpPr/>
      </xdr:nvSpPr>
      <xdr:spPr>
        <a:xfrm>
          <a:off x="19161760" y="6574079"/>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59902</xdr:rowOff>
    </xdr:from>
    <xdr:to>
      <xdr:col>116</xdr:col>
      <xdr:colOff>63500</xdr:colOff>
      <xdr:row>38</xdr:row>
      <xdr:rowOff>113589</xdr:rowOff>
    </xdr:to>
    <xdr:cxnSp macro="">
      <xdr:nvCxnSpPr>
        <xdr:cNvPr id="581" name="直線コネクタ 580">
          <a:extLst>
            <a:ext uri="{FF2B5EF4-FFF2-40B4-BE49-F238E27FC236}">
              <a16:creationId xmlns:a16="http://schemas.microsoft.com/office/drawing/2014/main" id="{DEE39527-71B3-4569-97BF-CA7621986779}"/>
            </a:ext>
          </a:extLst>
        </xdr:cNvPr>
        <xdr:cNvCxnSpPr/>
      </xdr:nvCxnSpPr>
      <xdr:spPr>
        <a:xfrm flipV="1">
          <a:off x="19204940" y="6571192"/>
          <a:ext cx="742950" cy="5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133238</xdr:rowOff>
    </xdr:from>
    <xdr:to>
      <xdr:col>107</xdr:col>
      <xdr:colOff>101600</xdr:colOff>
      <xdr:row>42</xdr:row>
      <xdr:rowOff>63388</xdr:rowOff>
    </xdr:to>
    <xdr:sp macro="" textlink="">
      <xdr:nvSpPr>
        <xdr:cNvPr id="582" name="楕円 581">
          <a:extLst>
            <a:ext uri="{FF2B5EF4-FFF2-40B4-BE49-F238E27FC236}">
              <a16:creationId xmlns:a16="http://schemas.microsoft.com/office/drawing/2014/main" id="{446CCFDC-BD54-43B6-BE3F-4DD06978C12E}"/>
            </a:ext>
          </a:extLst>
        </xdr:cNvPr>
        <xdr:cNvSpPr/>
      </xdr:nvSpPr>
      <xdr:spPr>
        <a:xfrm>
          <a:off x="18345150" y="716649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113589</xdr:rowOff>
    </xdr:from>
    <xdr:to>
      <xdr:col>111</xdr:col>
      <xdr:colOff>177800</xdr:colOff>
      <xdr:row>42</xdr:row>
      <xdr:rowOff>12588</xdr:rowOff>
    </xdr:to>
    <xdr:cxnSp macro="">
      <xdr:nvCxnSpPr>
        <xdr:cNvPr id="583" name="直線コネクタ 582">
          <a:extLst>
            <a:ext uri="{FF2B5EF4-FFF2-40B4-BE49-F238E27FC236}">
              <a16:creationId xmlns:a16="http://schemas.microsoft.com/office/drawing/2014/main" id="{00AE6827-6C3D-4929-9731-A8C2006C0602}"/>
            </a:ext>
          </a:extLst>
        </xdr:cNvPr>
        <xdr:cNvCxnSpPr/>
      </xdr:nvCxnSpPr>
      <xdr:spPr>
        <a:xfrm flipV="1">
          <a:off x="18399760" y="6628689"/>
          <a:ext cx="805180" cy="58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134251</xdr:rowOff>
    </xdr:from>
    <xdr:to>
      <xdr:col>102</xdr:col>
      <xdr:colOff>165100</xdr:colOff>
      <xdr:row>42</xdr:row>
      <xdr:rowOff>64401</xdr:rowOff>
    </xdr:to>
    <xdr:sp macro="" textlink="">
      <xdr:nvSpPr>
        <xdr:cNvPr id="584" name="楕円 583">
          <a:extLst>
            <a:ext uri="{FF2B5EF4-FFF2-40B4-BE49-F238E27FC236}">
              <a16:creationId xmlns:a16="http://schemas.microsoft.com/office/drawing/2014/main" id="{B49E7F58-0AE0-4104-A68B-2BFCF3B9226B}"/>
            </a:ext>
          </a:extLst>
        </xdr:cNvPr>
        <xdr:cNvSpPr/>
      </xdr:nvSpPr>
      <xdr:spPr>
        <a:xfrm>
          <a:off x="17547590" y="7159891"/>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12588</xdr:rowOff>
    </xdr:from>
    <xdr:to>
      <xdr:col>107</xdr:col>
      <xdr:colOff>50800</xdr:colOff>
      <xdr:row>42</xdr:row>
      <xdr:rowOff>13601</xdr:rowOff>
    </xdr:to>
    <xdr:cxnSp macro="">
      <xdr:nvCxnSpPr>
        <xdr:cNvPr id="585" name="直線コネクタ 584">
          <a:extLst>
            <a:ext uri="{FF2B5EF4-FFF2-40B4-BE49-F238E27FC236}">
              <a16:creationId xmlns:a16="http://schemas.microsoft.com/office/drawing/2014/main" id="{1ADD3625-D2F7-4076-A2C9-A09EB99CE0D1}"/>
            </a:ext>
          </a:extLst>
        </xdr:cNvPr>
        <xdr:cNvCxnSpPr/>
      </xdr:nvCxnSpPr>
      <xdr:spPr>
        <a:xfrm flipV="1">
          <a:off x="17602200" y="7217298"/>
          <a:ext cx="79756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3103</xdr:rowOff>
    </xdr:from>
    <xdr:to>
      <xdr:col>98</xdr:col>
      <xdr:colOff>38100</xdr:colOff>
      <xdr:row>42</xdr:row>
      <xdr:rowOff>104703</xdr:rowOff>
    </xdr:to>
    <xdr:sp macro="" textlink="">
      <xdr:nvSpPr>
        <xdr:cNvPr id="586" name="楕円 585">
          <a:extLst>
            <a:ext uri="{FF2B5EF4-FFF2-40B4-BE49-F238E27FC236}">
              <a16:creationId xmlns:a16="http://schemas.microsoft.com/office/drawing/2014/main" id="{6AB66931-9A0F-4ADB-A9A9-21750C38C4DE}"/>
            </a:ext>
          </a:extLst>
        </xdr:cNvPr>
        <xdr:cNvSpPr/>
      </xdr:nvSpPr>
      <xdr:spPr>
        <a:xfrm>
          <a:off x="16761460" y="720400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13601</xdr:rowOff>
    </xdr:from>
    <xdr:to>
      <xdr:col>102</xdr:col>
      <xdr:colOff>114300</xdr:colOff>
      <xdr:row>42</xdr:row>
      <xdr:rowOff>53903</xdr:rowOff>
    </xdr:to>
    <xdr:cxnSp macro="">
      <xdr:nvCxnSpPr>
        <xdr:cNvPr id="587" name="直線コネクタ 586">
          <a:extLst>
            <a:ext uri="{FF2B5EF4-FFF2-40B4-BE49-F238E27FC236}">
              <a16:creationId xmlns:a16="http://schemas.microsoft.com/office/drawing/2014/main" id="{41239030-B5F6-46D6-856B-692E2F8966B6}"/>
            </a:ext>
          </a:extLst>
        </xdr:cNvPr>
        <xdr:cNvCxnSpPr/>
      </xdr:nvCxnSpPr>
      <xdr:spPr>
        <a:xfrm flipV="1">
          <a:off x="16804640" y="7218311"/>
          <a:ext cx="79756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31766</xdr:rowOff>
    </xdr:from>
    <xdr:ext cx="599010" cy="259045"/>
    <xdr:sp macro="" textlink="">
      <xdr:nvSpPr>
        <xdr:cNvPr id="588" name="n_1aveValue【一般廃棄物処理施設】&#10;一人当たり有形固定資産（償却資産）額">
          <a:extLst>
            <a:ext uri="{FF2B5EF4-FFF2-40B4-BE49-F238E27FC236}">
              <a16:creationId xmlns:a16="http://schemas.microsoft.com/office/drawing/2014/main" id="{7EB24895-1CC5-4B4E-9A43-5D144277E752}"/>
            </a:ext>
          </a:extLst>
        </xdr:cNvPr>
        <xdr:cNvSpPr txBox="1"/>
      </xdr:nvSpPr>
      <xdr:spPr>
        <a:xfrm>
          <a:off x="18919405" y="705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589" name="n_2aveValue【一般廃棄物処理施設】&#10;一人当たり有形固定資産（償却資産）額">
          <a:extLst>
            <a:ext uri="{FF2B5EF4-FFF2-40B4-BE49-F238E27FC236}">
              <a16:creationId xmlns:a16="http://schemas.microsoft.com/office/drawing/2014/main" id="{BC5E98AA-1093-421A-9E37-434299F10BAC}"/>
            </a:ext>
          </a:extLst>
        </xdr:cNvPr>
        <xdr:cNvSpPr txBox="1"/>
      </xdr:nvSpPr>
      <xdr:spPr>
        <a:xfrm>
          <a:off x="18138355" y="679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590" name="n_3aveValue【一般廃棄物処理施設】&#10;一人当たり有形固定資産（償却資産）額">
          <a:extLst>
            <a:ext uri="{FF2B5EF4-FFF2-40B4-BE49-F238E27FC236}">
              <a16:creationId xmlns:a16="http://schemas.microsoft.com/office/drawing/2014/main" id="{14A532B2-812C-47EA-B081-462DEE9D831B}"/>
            </a:ext>
          </a:extLst>
        </xdr:cNvPr>
        <xdr:cNvSpPr txBox="1"/>
      </xdr:nvSpPr>
      <xdr:spPr>
        <a:xfrm>
          <a:off x="17323650" y="678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591" name="n_4aveValue【一般廃棄物処理施設】&#10;一人当たり有形固定資産（償却資産）額">
          <a:extLst>
            <a:ext uri="{FF2B5EF4-FFF2-40B4-BE49-F238E27FC236}">
              <a16:creationId xmlns:a16="http://schemas.microsoft.com/office/drawing/2014/main" id="{BEB60A62-5A2B-434C-8F1D-D681FA98BCBF}"/>
            </a:ext>
          </a:extLst>
        </xdr:cNvPr>
        <xdr:cNvSpPr txBox="1"/>
      </xdr:nvSpPr>
      <xdr:spPr>
        <a:xfrm>
          <a:off x="16526090" y="68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9466</xdr:rowOff>
    </xdr:from>
    <xdr:ext cx="599010" cy="259045"/>
    <xdr:sp macro="" textlink="">
      <xdr:nvSpPr>
        <xdr:cNvPr id="592" name="n_1mainValue【一般廃棄物処理施設】&#10;一人当たり有形固定資産（償却資産）額">
          <a:extLst>
            <a:ext uri="{FF2B5EF4-FFF2-40B4-BE49-F238E27FC236}">
              <a16:creationId xmlns:a16="http://schemas.microsoft.com/office/drawing/2014/main" id="{66A4E1DA-26DA-4784-BFFB-C570A7D90A5D}"/>
            </a:ext>
          </a:extLst>
        </xdr:cNvPr>
        <xdr:cNvSpPr txBox="1"/>
      </xdr:nvSpPr>
      <xdr:spPr>
        <a:xfrm>
          <a:off x="18919405" y="635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54515</xdr:rowOff>
    </xdr:from>
    <xdr:ext cx="534377" cy="259045"/>
    <xdr:sp macro="" textlink="">
      <xdr:nvSpPr>
        <xdr:cNvPr id="593" name="n_2mainValue【一般廃棄物処理施設】&#10;一人当たり有形固定資産（償却資産）額">
          <a:extLst>
            <a:ext uri="{FF2B5EF4-FFF2-40B4-BE49-F238E27FC236}">
              <a16:creationId xmlns:a16="http://schemas.microsoft.com/office/drawing/2014/main" id="{05FD7F16-C4B8-47D6-8406-39B6005348A3}"/>
            </a:ext>
          </a:extLst>
        </xdr:cNvPr>
        <xdr:cNvSpPr txBox="1"/>
      </xdr:nvSpPr>
      <xdr:spPr>
        <a:xfrm>
          <a:off x="18170671" y="72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55528</xdr:rowOff>
    </xdr:from>
    <xdr:ext cx="534377" cy="259045"/>
    <xdr:sp macro="" textlink="">
      <xdr:nvSpPr>
        <xdr:cNvPr id="594" name="n_3mainValue【一般廃棄物処理施設】&#10;一人当たり有形固定資産（償却資産）額">
          <a:extLst>
            <a:ext uri="{FF2B5EF4-FFF2-40B4-BE49-F238E27FC236}">
              <a16:creationId xmlns:a16="http://schemas.microsoft.com/office/drawing/2014/main" id="{2627DC1B-6F21-4EAB-9D59-3380E9BB15C2}"/>
            </a:ext>
          </a:extLst>
        </xdr:cNvPr>
        <xdr:cNvSpPr txBox="1"/>
      </xdr:nvSpPr>
      <xdr:spPr>
        <a:xfrm>
          <a:off x="17354061" y="72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95830</xdr:rowOff>
    </xdr:from>
    <xdr:ext cx="534377" cy="259045"/>
    <xdr:sp macro="" textlink="">
      <xdr:nvSpPr>
        <xdr:cNvPr id="595" name="n_4mainValue【一般廃棄物処理施設】&#10;一人当たり有形固定資産（償却資産）額">
          <a:extLst>
            <a:ext uri="{FF2B5EF4-FFF2-40B4-BE49-F238E27FC236}">
              <a16:creationId xmlns:a16="http://schemas.microsoft.com/office/drawing/2014/main" id="{15CC03D6-4E74-47AC-A677-F9BEF9DF221B}"/>
            </a:ext>
          </a:extLst>
        </xdr:cNvPr>
        <xdr:cNvSpPr txBox="1"/>
      </xdr:nvSpPr>
      <xdr:spPr>
        <a:xfrm>
          <a:off x="16556501" y="72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a:extLst>
            <a:ext uri="{FF2B5EF4-FFF2-40B4-BE49-F238E27FC236}">
              <a16:creationId xmlns:a16="http://schemas.microsoft.com/office/drawing/2014/main" id="{EDC818F4-BC35-42A9-B9A2-D4523A785CAB}"/>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a:extLst>
            <a:ext uri="{FF2B5EF4-FFF2-40B4-BE49-F238E27FC236}">
              <a16:creationId xmlns:a16="http://schemas.microsoft.com/office/drawing/2014/main" id="{27242958-EAE6-4A93-AB84-32E456021A32}"/>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a:extLst>
            <a:ext uri="{FF2B5EF4-FFF2-40B4-BE49-F238E27FC236}">
              <a16:creationId xmlns:a16="http://schemas.microsoft.com/office/drawing/2014/main" id="{D97488D7-FFEA-44A4-8760-24DA9B58F3E1}"/>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a:extLst>
            <a:ext uri="{FF2B5EF4-FFF2-40B4-BE49-F238E27FC236}">
              <a16:creationId xmlns:a16="http://schemas.microsoft.com/office/drawing/2014/main" id="{FB5B033A-F419-48BB-A432-5669606D465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a:extLst>
            <a:ext uri="{FF2B5EF4-FFF2-40B4-BE49-F238E27FC236}">
              <a16:creationId xmlns:a16="http://schemas.microsoft.com/office/drawing/2014/main" id="{0301525A-4FC2-4EDB-86E7-975C976CC1D4}"/>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a:extLst>
            <a:ext uri="{FF2B5EF4-FFF2-40B4-BE49-F238E27FC236}">
              <a16:creationId xmlns:a16="http://schemas.microsoft.com/office/drawing/2014/main" id="{3A02A18F-1024-4A55-8EE8-D5BFC74291F5}"/>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a:extLst>
            <a:ext uri="{FF2B5EF4-FFF2-40B4-BE49-F238E27FC236}">
              <a16:creationId xmlns:a16="http://schemas.microsoft.com/office/drawing/2014/main" id="{526435FF-C914-4D0A-9DBC-AB3B7C7F3A7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a:extLst>
            <a:ext uri="{FF2B5EF4-FFF2-40B4-BE49-F238E27FC236}">
              <a16:creationId xmlns:a16="http://schemas.microsoft.com/office/drawing/2014/main" id="{1BA2EEF5-21DA-41B3-80C0-B3B933FEDE13}"/>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a:extLst>
            <a:ext uri="{FF2B5EF4-FFF2-40B4-BE49-F238E27FC236}">
              <a16:creationId xmlns:a16="http://schemas.microsoft.com/office/drawing/2014/main" id="{6F94591D-748C-4C41-B8B7-779E11FA8876}"/>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a:extLst>
            <a:ext uri="{FF2B5EF4-FFF2-40B4-BE49-F238E27FC236}">
              <a16:creationId xmlns:a16="http://schemas.microsoft.com/office/drawing/2014/main" id="{862648D3-AB90-483D-AC33-B495859B23DE}"/>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a:extLst>
            <a:ext uri="{FF2B5EF4-FFF2-40B4-BE49-F238E27FC236}">
              <a16:creationId xmlns:a16="http://schemas.microsoft.com/office/drawing/2014/main" id="{ED8FC597-A68A-4E96-8F5C-AFB68346FD72}"/>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a:extLst>
            <a:ext uri="{FF2B5EF4-FFF2-40B4-BE49-F238E27FC236}">
              <a16:creationId xmlns:a16="http://schemas.microsoft.com/office/drawing/2014/main" id="{FE27D24E-7387-4EDC-A2B7-B888AEFBBB3E}"/>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a:extLst>
            <a:ext uri="{FF2B5EF4-FFF2-40B4-BE49-F238E27FC236}">
              <a16:creationId xmlns:a16="http://schemas.microsoft.com/office/drawing/2014/main" id="{D45D5DDC-9542-4804-B814-56D9D8422C23}"/>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a:extLst>
            <a:ext uri="{FF2B5EF4-FFF2-40B4-BE49-F238E27FC236}">
              <a16:creationId xmlns:a16="http://schemas.microsoft.com/office/drawing/2014/main" id="{9A1107BC-6642-485B-AB93-596B44CEC6F6}"/>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a:extLst>
            <a:ext uri="{FF2B5EF4-FFF2-40B4-BE49-F238E27FC236}">
              <a16:creationId xmlns:a16="http://schemas.microsoft.com/office/drawing/2014/main" id="{35F0607F-619C-4519-829B-7ED7C8385D31}"/>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a:extLst>
            <a:ext uri="{FF2B5EF4-FFF2-40B4-BE49-F238E27FC236}">
              <a16:creationId xmlns:a16="http://schemas.microsoft.com/office/drawing/2014/main" id="{C83DFED9-B98B-4230-AA99-2D3C3120E675}"/>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a:extLst>
            <a:ext uri="{FF2B5EF4-FFF2-40B4-BE49-F238E27FC236}">
              <a16:creationId xmlns:a16="http://schemas.microsoft.com/office/drawing/2014/main" id="{18D6B6F3-44DB-4A35-9332-1C87A7AE79A0}"/>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a:extLst>
            <a:ext uri="{FF2B5EF4-FFF2-40B4-BE49-F238E27FC236}">
              <a16:creationId xmlns:a16="http://schemas.microsoft.com/office/drawing/2014/main" id="{2D966C7C-DE68-470F-AD11-800AA377F351}"/>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a:extLst>
            <a:ext uri="{FF2B5EF4-FFF2-40B4-BE49-F238E27FC236}">
              <a16:creationId xmlns:a16="http://schemas.microsoft.com/office/drawing/2014/main" id="{B39036FD-1FA7-4178-BF4F-FADB7321521C}"/>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a:extLst>
            <a:ext uri="{FF2B5EF4-FFF2-40B4-BE49-F238E27FC236}">
              <a16:creationId xmlns:a16="http://schemas.microsoft.com/office/drawing/2014/main" id="{1E72CF5A-AFB6-4916-96D6-C2CE2A156982}"/>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a:extLst>
            <a:ext uri="{FF2B5EF4-FFF2-40B4-BE49-F238E27FC236}">
              <a16:creationId xmlns:a16="http://schemas.microsoft.com/office/drawing/2014/main" id="{9321875F-8CA3-413F-AEB0-7F763D12F03C}"/>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a:extLst>
            <a:ext uri="{FF2B5EF4-FFF2-40B4-BE49-F238E27FC236}">
              <a16:creationId xmlns:a16="http://schemas.microsoft.com/office/drawing/2014/main" id="{8A842266-C2DA-4CCF-9E9D-2B58BF9A74E2}"/>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a:extLst>
            <a:ext uri="{FF2B5EF4-FFF2-40B4-BE49-F238E27FC236}">
              <a16:creationId xmlns:a16="http://schemas.microsoft.com/office/drawing/2014/main" id="{40B5BAA3-E5D3-4573-9718-95C98D9861AC}"/>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a:extLst>
            <a:ext uri="{FF2B5EF4-FFF2-40B4-BE49-F238E27FC236}">
              <a16:creationId xmlns:a16="http://schemas.microsoft.com/office/drawing/2014/main" id="{4A9B3A42-E68C-4DE8-915F-BE048D0EECD5}"/>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0" name="テキスト ボックス 619">
          <a:extLst>
            <a:ext uri="{FF2B5EF4-FFF2-40B4-BE49-F238E27FC236}">
              <a16:creationId xmlns:a16="http://schemas.microsoft.com/office/drawing/2014/main" id="{797C1F15-483F-431E-A24F-F296C91B0789}"/>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1" name="直線コネクタ 620">
          <a:extLst>
            <a:ext uri="{FF2B5EF4-FFF2-40B4-BE49-F238E27FC236}">
              <a16:creationId xmlns:a16="http://schemas.microsoft.com/office/drawing/2014/main" id="{0978640B-98DC-46F7-95D9-D669F23F1101}"/>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2" name="テキスト ボックス 621">
          <a:extLst>
            <a:ext uri="{FF2B5EF4-FFF2-40B4-BE49-F238E27FC236}">
              <a16:creationId xmlns:a16="http://schemas.microsoft.com/office/drawing/2014/main" id="{37A81DA6-C9BA-413F-9246-93B5AE9B93B8}"/>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3" name="直線コネクタ 622">
          <a:extLst>
            <a:ext uri="{FF2B5EF4-FFF2-40B4-BE49-F238E27FC236}">
              <a16:creationId xmlns:a16="http://schemas.microsoft.com/office/drawing/2014/main" id="{CF1E21B8-DFA1-43E0-A952-0C53CD63CD71}"/>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4" name="テキスト ボックス 623">
          <a:extLst>
            <a:ext uri="{FF2B5EF4-FFF2-40B4-BE49-F238E27FC236}">
              <a16:creationId xmlns:a16="http://schemas.microsoft.com/office/drawing/2014/main" id="{60A7D611-7F76-4706-B183-CBF6BC47F869}"/>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5" name="直線コネクタ 624">
          <a:extLst>
            <a:ext uri="{FF2B5EF4-FFF2-40B4-BE49-F238E27FC236}">
              <a16:creationId xmlns:a16="http://schemas.microsoft.com/office/drawing/2014/main" id="{07C27C17-915B-489C-86A5-9428ECE07761}"/>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6" name="テキスト ボックス 625">
          <a:extLst>
            <a:ext uri="{FF2B5EF4-FFF2-40B4-BE49-F238E27FC236}">
              <a16:creationId xmlns:a16="http://schemas.microsoft.com/office/drawing/2014/main" id="{CA8E92A2-F6D6-417F-9D3B-628715452E8D}"/>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7" name="直線コネクタ 626">
          <a:extLst>
            <a:ext uri="{FF2B5EF4-FFF2-40B4-BE49-F238E27FC236}">
              <a16:creationId xmlns:a16="http://schemas.microsoft.com/office/drawing/2014/main" id="{775121D7-3FAD-42E5-BC39-AFB8BAADA617}"/>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8" name="テキスト ボックス 627">
          <a:extLst>
            <a:ext uri="{FF2B5EF4-FFF2-40B4-BE49-F238E27FC236}">
              <a16:creationId xmlns:a16="http://schemas.microsoft.com/office/drawing/2014/main" id="{84B8E30B-EE68-4AC2-A0E6-B80F207939A4}"/>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9" name="直線コネクタ 628">
          <a:extLst>
            <a:ext uri="{FF2B5EF4-FFF2-40B4-BE49-F238E27FC236}">
              <a16:creationId xmlns:a16="http://schemas.microsoft.com/office/drawing/2014/main" id="{AD8BE151-9374-45AE-8B0B-752B56116588}"/>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0" name="テキスト ボックス 629">
          <a:extLst>
            <a:ext uri="{FF2B5EF4-FFF2-40B4-BE49-F238E27FC236}">
              <a16:creationId xmlns:a16="http://schemas.microsoft.com/office/drawing/2014/main" id="{099795A4-4ECD-4232-BE62-3E5A7D6C9E13}"/>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1" name="直線コネクタ 630">
          <a:extLst>
            <a:ext uri="{FF2B5EF4-FFF2-40B4-BE49-F238E27FC236}">
              <a16:creationId xmlns:a16="http://schemas.microsoft.com/office/drawing/2014/main" id="{EF42AA27-398E-43F2-ACD8-1D8D44C33F43}"/>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2" name="テキスト ボックス 631">
          <a:extLst>
            <a:ext uri="{FF2B5EF4-FFF2-40B4-BE49-F238E27FC236}">
              <a16:creationId xmlns:a16="http://schemas.microsoft.com/office/drawing/2014/main" id="{F9E5A8CE-FB3B-4914-B01C-0EF061BD9ADD}"/>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3" name="直線コネクタ 632">
          <a:extLst>
            <a:ext uri="{FF2B5EF4-FFF2-40B4-BE49-F238E27FC236}">
              <a16:creationId xmlns:a16="http://schemas.microsoft.com/office/drawing/2014/main" id="{825B6201-BAE2-4039-A284-8F9712B69A7E}"/>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4" name="テキスト ボックス 633">
          <a:extLst>
            <a:ext uri="{FF2B5EF4-FFF2-40B4-BE49-F238E27FC236}">
              <a16:creationId xmlns:a16="http://schemas.microsoft.com/office/drawing/2014/main" id="{975893EF-FB68-4AB4-AE22-6D50531C0C52}"/>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a:extLst>
            <a:ext uri="{FF2B5EF4-FFF2-40B4-BE49-F238E27FC236}">
              <a16:creationId xmlns:a16="http://schemas.microsoft.com/office/drawing/2014/main" id="{3E2C5970-BCD1-4357-A5A0-56876933F057}"/>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消防施設】&#10;有形固定資産減価償却率グラフ枠">
          <a:extLst>
            <a:ext uri="{FF2B5EF4-FFF2-40B4-BE49-F238E27FC236}">
              <a16:creationId xmlns:a16="http://schemas.microsoft.com/office/drawing/2014/main" id="{C6FCC19A-2866-4843-8CE4-4407E8E33A42}"/>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637" name="直線コネクタ 636">
          <a:extLst>
            <a:ext uri="{FF2B5EF4-FFF2-40B4-BE49-F238E27FC236}">
              <a16:creationId xmlns:a16="http://schemas.microsoft.com/office/drawing/2014/main" id="{48AE6CE2-73B3-4C85-A709-3DFB11495C20}"/>
            </a:ext>
          </a:extLst>
        </xdr:cNvPr>
        <xdr:cNvCxnSpPr/>
      </xdr:nvCxnSpPr>
      <xdr:spPr>
        <a:xfrm flipV="1">
          <a:off x="14703424" y="13504817"/>
          <a:ext cx="0" cy="134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638" name="【消防施設】&#10;有形固定資産減価償却率最小値テキスト">
          <a:extLst>
            <a:ext uri="{FF2B5EF4-FFF2-40B4-BE49-F238E27FC236}">
              <a16:creationId xmlns:a16="http://schemas.microsoft.com/office/drawing/2014/main" id="{719A9676-A376-4ED2-AFD7-E324A6F3F544}"/>
            </a:ext>
          </a:extLst>
        </xdr:cNvPr>
        <xdr:cNvSpPr txBox="1"/>
      </xdr:nvSpPr>
      <xdr:spPr>
        <a:xfrm>
          <a:off x="14742160" y="1485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639" name="直線コネクタ 638">
          <a:extLst>
            <a:ext uri="{FF2B5EF4-FFF2-40B4-BE49-F238E27FC236}">
              <a16:creationId xmlns:a16="http://schemas.microsoft.com/office/drawing/2014/main" id="{0D1D65E5-85BB-4F44-9696-A84FC84F33B1}"/>
            </a:ext>
          </a:extLst>
        </xdr:cNvPr>
        <xdr:cNvCxnSpPr/>
      </xdr:nvCxnSpPr>
      <xdr:spPr>
        <a:xfrm>
          <a:off x="14611350" y="14847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640" name="【消防施設】&#10;有形固定資産減価償却率最大値テキスト">
          <a:extLst>
            <a:ext uri="{FF2B5EF4-FFF2-40B4-BE49-F238E27FC236}">
              <a16:creationId xmlns:a16="http://schemas.microsoft.com/office/drawing/2014/main" id="{B0917125-A4F8-4E0A-B3E8-A4CB9D08098F}"/>
            </a:ext>
          </a:extLst>
        </xdr:cNvPr>
        <xdr:cNvSpPr txBox="1"/>
      </xdr:nvSpPr>
      <xdr:spPr>
        <a:xfrm>
          <a:off x="1474216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641" name="直線コネクタ 640">
          <a:extLst>
            <a:ext uri="{FF2B5EF4-FFF2-40B4-BE49-F238E27FC236}">
              <a16:creationId xmlns:a16="http://schemas.microsoft.com/office/drawing/2014/main" id="{4DC5DAA1-0409-43C4-A4D4-49B871A922C9}"/>
            </a:ext>
          </a:extLst>
        </xdr:cNvPr>
        <xdr:cNvCxnSpPr/>
      </xdr:nvCxnSpPr>
      <xdr:spPr>
        <a:xfrm>
          <a:off x="14611350" y="13504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642" name="【消防施設】&#10;有形固定資産減価償却率平均値テキスト">
          <a:extLst>
            <a:ext uri="{FF2B5EF4-FFF2-40B4-BE49-F238E27FC236}">
              <a16:creationId xmlns:a16="http://schemas.microsoft.com/office/drawing/2014/main" id="{0CF3C59E-BF3C-41DF-973D-C82A2240632A}"/>
            </a:ext>
          </a:extLst>
        </xdr:cNvPr>
        <xdr:cNvSpPr txBox="1"/>
      </xdr:nvSpPr>
      <xdr:spPr>
        <a:xfrm>
          <a:off x="14742160" y="14048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43" name="フローチャート: 判断 642">
          <a:extLst>
            <a:ext uri="{FF2B5EF4-FFF2-40B4-BE49-F238E27FC236}">
              <a16:creationId xmlns:a16="http://schemas.microsoft.com/office/drawing/2014/main" id="{9B6687E7-08D6-4163-83A7-042BE0556718}"/>
            </a:ext>
          </a:extLst>
        </xdr:cNvPr>
        <xdr:cNvSpPr/>
      </xdr:nvSpPr>
      <xdr:spPr>
        <a:xfrm>
          <a:off x="14649450" y="141909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644" name="フローチャート: 判断 643">
          <a:extLst>
            <a:ext uri="{FF2B5EF4-FFF2-40B4-BE49-F238E27FC236}">
              <a16:creationId xmlns:a16="http://schemas.microsoft.com/office/drawing/2014/main" id="{76055707-165F-4C11-9038-755174A1CEC9}"/>
            </a:ext>
          </a:extLst>
        </xdr:cNvPr>
        <xdr:cNvSpPr/>
      </xdr:nvSpPr>
      <xdr:spPr>
        <a:xfrm>
          <a:off x="13887450" y="142424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45" name="フローチャート: 判断 644">
          <a:extLst>
            <a:ext uri="{FF2B5EF4-FFF2-40B4-BE49-F238E27FC236}">
              <a16:creationId xmlns:a16="http://schemas.microsoft.com/office/drawing/2014/main" id="{33CA40A3-1306-4270-8F48-CF9DA2AFC5E8}"/>
            </a:ext>
          </a:extLst>
        </xdr:cNvPr>
        <xdr:cNvSpPr/>
      </xdr:nvSpPr>
      <xdr:spPr>
        <a:xfrm>
          <a:off x="13089890" y="142195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646" name="フローチャート: 判断 645">
          <a:extLst>
            <a:ext uri="{FF2B5EF4-FFF2-40B4-BE49-F238E27FC236}">
              <a16:creationId xmlns:a16="http://schemas.microsoft.com/office/drawing/2014/main" id="{337D6160-784D-4C84-94F4-1A84F31901BC}"/>
            </a:ext>
          </a:extLst>
        </xdr:cNvPr>
        <xdr:cNvSpPr/>
      </xdr:nvSpPr>
      <xdr:spPr>
        <a:xfrm>
          <a:off x="12303760" y="1413274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647" name="フローチャート: 判断 646">
          <a:extLst>
            <a:ext uri="{FF2B5EF4-FFF2-40B4-BE49-F238E27FC236}">
              <a16:creationId xmlns:a16="http://schemas.microsoft.com/office/drawing/2014/main" id="{A2F0DDBD-1DC5-439E-A198-510264ED07B1}"/>
            </a:ext>
          </a:extLst>
        </xdr:cNvPr>
        <xdr:cNvSpPr/>
      </xdr:nvSpPr>
      <xdr:spPr>
        <a:xfrm>
          <a:off x="11487150" y="1414117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A24EFD60-B9AC-4F0B-AD38-0149E20525C9}"/>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BEBE6CF8-5888-47C7-93CA-4436F13BE2B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DF711E12-427C-4344-83BD-32D7AA269555}"/>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B41950BD-2D30-45E6-A9D1-1A6AD820C75D}"/>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8A4512EB-06B4-4331-8151-647EA7248B32}"/>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150586</xdr:rowOff>
    </xdr:from>
    <xdr:to>
      <xdr:col>85</xdr:col>
      <xdr:colOff>177800</xdr:colOff>
      <xdr:row>85</xdr:row>
      <xdr:rowOff>80736</xdr:rowOff>
    </xdr:to>
    <xdr:sp macro="" textlink="">
      <xdr:nvSpPr>
        <xdr:cNvPr id="653" name="楕円 652">
          <a:extLst>
            <a:ext uri="{FF2B5EF4-FFF2-40B4-BE49-F238E27FC236}">
              <a16:creationId xmlns:a16="http://schemas.microsoft.com/office/drawing/2014/main" id="{75A805F6-7E37-4A9A-8462-29BF1BEFE4FA}"/>
            </a:ext>
          </a:extLst>
        </xdr:cNvPr>
        <xdr:cNvSpPr/>
      </xdr:nvSpPr>
      <xdr:spPr>
        <a:xfrm>
          <a:off x="14649450" y="1455238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129013</xdr:rowOff>
    </xdr:from>
    <xdr:ext cx="405111" cy="259045"/>
    <xdr:sp macro="" textlink="">
      <xdr:nvSpPr>
        <xdr:cNvPr id="654" name="【消防施設】&#10;有形固定資産減価償却率該当値テキスト">
          <a:extLst>
            <a:ext uri="{FF2B5EF4-FFF2-40B4-BE49-F238E27FC236}">
              <a16:creationId xmlns:a16="http://schemas.microsoft.com/office/drawing/2014/main" id="{8A090CEA-8922-4AB5-AFFC-7BB99BAB14D0}"/>
            </a:ext>
          </a:extLst>
        </xdr:cNvPr>
        <xdr:cNvSpPr txBox="1"/>
      </xdr:nvSpPr>
      <xdr:spPr>
        <a:xfrm>
          <a:off x="14742160" y="145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130992</xdr:rowOff>
    </xdr:from>
    <xdr:to>
      <xdr:col>81</xdr:col>
      <xdr:colOff>101600</xdr:colOff>
      <xdr:row>85</xdr:row>
      <xdr:rowOff>61142</xdr:rowOff>
    </xdr:to>
    <xdr:sp macro="" textlink="">
      <xdr:nvSpPr>
        <xdr:cNvPr id="655" name="楕円 654">
          <a:extLst>
            <a:ext uri="{FF2B5EF4-FFF2-40B4-BE49-F238E27FC236}">
              <a16:creationId xmlns:a16="http://schemas.microsoft.com/office/drawing/2014/main" id="{C2878070-378A-4CC3-ACD9-4ACA4C03032D}"/>
            </a:ext>
          </a:extLst>
        </xdr:cNvPr>
        <xdr:cNvSpPr/>
      </xdr:nvSpPr>
      <xdr:spPr>
        <a:xfrm>
          <a:off x="13887450" y="1453660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10342</xdr:rowOff>
    </xdr:from>
    <xdr:to>
      <xdr:col>85</xdr:col>
      <xdr:colOff>127000</xdr:colOff>
      <xdr:row>85</xdr:row>
      <xdr:rowOff>29936</xdr:rowOff>
    </xdr:to>
    <xdr:cxnSp macro="">
      <xdr:nvCxnSpPr>
        <xdr:cNvPr id="656" name="直線コネクタ 655">
          <a:extLst>
            <a:ext uri="{FF2B5EF4-FFF2-40B4-BE49-F238E27FC236}">
              <a16:creationId xmlns:a16="http://schemas.microsoft.com/office/drawing/2014/main" id="{1ADA936D-13E9-4760-9529-5D57F570EA8A}"/>
            </a:ext>
          </a:extLst>
        </xdr:cNvPr>
        <xdr:cNvCxnSpPr/>
      </xdr:nvCxnSpPr>
      <xdr:spPr>
        <a:xfrm>
          <a:off x="13942060" y="14585497"/>
          <a:ext cx="762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168548</xdr:rowOff>
    </xdr:from>
    <xdr:to>
      <xdr:col>76</xdr:col>
      <xdr:colOff>165100</xdr:colOff>
      <xdr:row>86</xdr:row>
      <xdr:rowOff>98698</xdr:rowOff>
    </xdr:to>
    <xdr:sp macro="" textlink="">
      <xdr:nvSpPr>
        <xdr:cNvPr id="657" name="楕円 656">
          <a:extLst>
            <a:ext uri="{FF2B5EF4-FFF2-40B4-BE49-F238E27FC236}">
              <a16:creationId xmlns:a16="http://schemas.microsoft.com/office/drawing/2014/main" id="{E0A0350B-3B07-47EE-8ED9-389BFA01E99A}"/>
            </a:ext>
          </a:extLst>
        </xdr:cNvPr>
        <xdr:cNvSpPr/>
      </xdr:nvSpPr>
      <xdr:spPr>
        <a:xfrm>
          <a:off x="13089890" y="1474560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10342</xdr:rowOff>
    </xdr:from>
    <xdr:to>
      <xdr:col>81</xdr:col>
      <xdr:colOff>50800</xdr:colOff>
      <xdr:row>86</xdr:row>
      <xdr:rowOff>47898</xdr:rowOff>
    </xdr:to>
    <xdr:cxnSp macro="">
      <xdr:nvCxnSpPr>
        <xdr:cNvPr id="658" name="直線コネクタ 657">
          <a:extLst>
            <a:ext uri="{FF2B5EF4-FFF2-40B4-BE49-F238E27FC236}">
              <a16:creationId xmlns:a16="http://schemas.microsoft.com/office/drawing/2014/main" id="{7E5478B9-A354-4276-B4F9-613387DC70D7}"/>
            </a:ext>
          </a:extLst>
        </xdr:cNvPr>
        <xdr:cNvCxnSpPr/>
      </xdr:nvCxnSpPr>
      <xdr:spPr>
        <a:xfrm flipV="1">
          <a:off x="13144500" y="14585497"/>
          <a:ext cx="79756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168548</xdr:rowOff>
    </xdr:from>
    <xdr:to>
      <xdr:col>72</xdr:col>
      <xdr:colOff>38100</xdr:colOff>
      <xdr:row>86</xdr:row>
      <xdr:rowOff>98698</xdr:rowOff>
    </xdr:to>
    <xdr:sp macro="" textlink="">
      <xdr:nvSpPr>
        <xdr:cNvPr id="659" name="楕円 658">
          <a:extLst>
            <a:ext uri="{FF2B5EF4-FFF2-40B4-BE49-F238E27FC236}">
              <a16:creationId xmlns:a16="http://schemas.microsoft.com/office/drawing/2014/main" id="{024532A0-1CEF-4715-BFCD-10C87FF91A8D}"/>
            </a:ext>
          </a:extLst>
        </xdr:cNvPr>
        <xdr:cNvSpPr/>
      </xdr:nvSpPr>
      <xdr:spPr>
        <a:xfrm>
          <a:off x="12303760" y="1474560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47898</xdr:rowOff>
    </xdr:from>
    <xdr:to>
      <xdr:col>76</xdr:col>
      <xdr:colOff>114300</xdr:colOff>
      <xdr:row>86</xdr:row>
      <xdr:rowOff>47898</xdr:rowOff>
    </xdr:to>
    <xdr:cxnSp macro="">
      <xdr:nvCxnSpPr>
        <xdr:cNvPr id="660" name="直線コネクタ 659">
          <a:extLst>
            <a:ext uri="{FF2B5EF4-FFF2-40B4-BE49-F238E27FC236}">
              <a16:creationId xmlns:a16="http://schemas.microsoft.com/office/drawing/2014/main" id="{4FB3C61C-4C9C-446D-BD51-54D0A8E7493F}"/>
            </a:ext>
          </a:extLst>
        </xdr:cNvPr>
        <xdr:cNvCxnSpPr/>
      </xdr:nvCxnSpPr>
      <xdr:spPr>
        <a:xfrm>
          <a:off x="12346940" y="1479450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11793</xdr:rowOff>
    </xdr:from>
    <xdr:to>
      <xdr:col>67</xdr:col>
      <xdr:colOff>101600</xdr:colOff>
      <xdr:row>84</xdr:row>
      <xdr:rowOff>113393</xdr:rowOff>
    </xdr:to>
    <xdr:sp macro="" textlink="">
      <xdr:nvSpPr>
        <xdr:cNvPr id="661" name="楕円 660">
          <a:extLst>
            <a:ext uri="{FF2B5EF4-FFF2-40B4-BE49-F238E27FC236}">
              <a16:creationId xmlns:a16="http://schemas.microsoft.com/office/drawing/2014/main" id="{39A124D7-CC02-43EA-BF55-CEE92282054A}"/>
            </a:ext>
          </a:extLst>
        </xdr:cNvPr>
        <xdr:cNvSpPr/>
      </xdr:nvSpPr>
      <xdr:spPr>
        <a:xfrm>
          <a:off x="11487150" y="1441740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62593</xdr:rowOff>
    </xdr:from>
    <xdr:to>
      <xdr:col>71</xdr:col>
      <xdr:colOff>177800</xdr:colOff>
      <xdr:row>86</xdr:row>
      <xdr:rowOff>47898</xdr:rowOff>
    </xdr:to>
    <xdr:cxnSp macro="">
      <xdr:nvCxnSpPr>
        <xdr:cNvPr id="662" name="直線コネクタ 661">
          <a:extLst>
            <a:ext uri="{FF2B5EF4-FFF2-40B4-BE49-F238E27FC236}">
              <a16:creationId xmlns:a16="http://schemas.microsoft.com/office/drawing/2014/main" id="{767C1C72-D7CF-471D-9581-4988691EA0A9}"/>
            </a:ext>
          </a:extLst>
        </xdr:cNvPr>
        <xdr:cNvCxnSpPr/>
      </xdr:nvCxnSpPr>
      <xdr:spPr>
        <a:xfrm>
          <a:off x="11541760" y="14460583"/>
          <a:ext cx="805180" cy="33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663" name="n_1aveValue【消防施設】&#10;有形固定資産減価償却率">
          <a:extLst>
            <a:ext uri="{FF2B5EF4-FFF2-40B4-BE49-F238E27FC236}">
              <a16:creationId xmlns:a16="http://schemas.microsoft.com/office/drawing/2014/main" id="{7E0269B3-1550-4350-B12E-12F553EE3CE6}"/>
            </a:ext>
          </a:extLst>
        </xdr:cNvPr>
        <xdr:cNvSpPr txBox="1"/>
      </xdr:nvSpPr>
      <xdr:spPr>
        <a:xfrm>
          <a:off x="13738234" y="14019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664" name="n_2aveValue【消防施設】&#10;有形固定資産減価償却率">
          <a:extLst>
            <a:ext uri="{FF2B5EF4-FFF2-40B4-BE49-F238E27FC236}">
              <a16:creationId xmlns:a16="http://schemas.microsoft.com/office/drawing/2014/main" id="{50EBA71A-74B2-4F57-8BB4-09701EEFF24F}"/>
            </a:ext>
          </a:extLst>
        </xdr:cNvPr>
        <xdr:cNvSpPr txBox="1"/>
      </xdr:nvSpPr>
      <xdr:spPr>
        <a:xfrm>
          <a:off x="1295718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665" name="n_3aveValue【消防施設】&#10;有形固定資産減価償却率">
          <a:extLst>
            <a:ext uri="{FF2B5EF4-FFF2-40B4-BE49-F238E27FC236}">
              <a16:creationId xmlns:a16="http://schemas.microsoft.com/office/drawing/2014/main" id="{4CEDAB00-B881-4737-81F9-C55CCD8123B4}"/>
            </a:ext>
          </a:extLst>
        </xdr:cNvPr>
        <xdr:cNvSpPr txBox="1"/>
      </xdr:nvSpPr>
      <xdr:spPr>
        <a:xfrm>
          <a:off x="12171054" y="13904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666" name="n_4aveValue【消防施設】&#10;有形固定資産減価償却率">
          <a:extLst>
            <a:ext uri="{FF2B5EF4-FFF2-40B4-BE49-F238E27FC236}">
              <a16:creationId xmlns:a16="http://schemas.microsoft.com/office/drawing/2014/main" id="{AD0D4108-79C7-4D3D-A55D-DEB5670E1A00}"/>
            </a:ext>
          </a:extLst>
        </xdr:cNvPr>
        <xdr:cNvSpPr txBox="1"/>
      </xdr:nvSpPr>
      <xdr:spPr>
        <a:xfrm>
          <a:off x="11354444" y="1391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52269</xdr:rowOff>
    </xdr:from>
    <xdr:ext cx="405111" cy="259045"/>
    <xdr:sp macro="" textlink="">
      <xdr:nvSpPr>
        <xdr:cNvPr id="667" name="n_1mainValue【消防施設】&#10;有形固定資産減価償却率">
          <a:extLst>
            <a:ext uri="{FF2B5EF4-FFF2-40B4-BE49-F238E27FC236}">
              <a16:creationId xmlns:a16="http://schemas.microsoft.com/office/drawing/2014/main" id="{77978829-166D-4863-8134-D73E9E744BAB}"/>
            </a:ext>
          </a:extLst>
        </xdr:cNvPr>
        <xdr:cNvSpPr txBox="1"/>
      </xdr:nvSpPr>
      <xdr:spPr>
        <a:xfrm>
          <a:off x="13738234" y="1462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89825</xdr:rowOff>
    </xdr:from>
    <xdr:ext cx="405111" cy="259045"/>
    <xdr:sp macro="" textlink="">
      <xdr:nvSpPr>
        <xdr:cNvPr id="668" name="n_2mainValue【消防施設】&#10;有形固定資産減価償却率">
          <a:extLst>
            <a:ext uri="{FF2B5EF4-FFF2-40B4-BE49-F238E27FC236}">
              <a16:creationId xmlns:a16="http://schemas.microsoft.com/office/drawing/2014/main" id="{935347A9-8DFD-4E27-B7CC-CFEC9A8C70E4}"/>
            </a:ext>
          </a:extLst>
        </xdr:cNvPr>
        <xdr:cNvSpPr txBox="1"/>
      </xdr:nvSpPr>
      <xdr:spPr>
        <a:xfrm>
          <a:off x="12957184" y="1483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89825</xdr:rowOff>
    </xdr:from>
    <xdr:ext cx="405111" cy="259045"/>
    <xdr:sp macro="" textlink="">
      <xdr:nvSpPr>
        <xdr:cNvPr id="669" name="n_3mainValue【消防施設】&#10;有形固定資産減価償却率">
          <a:extLst>
            <a:ext uri="{FF2B5EF4-FFF2-40B4-BE49-F238E27FC236}">
              <a16:creationId xmlns:a16="http://schemas.microsoft.com/office/drawing/2014/main" id="{F4302378-E4D9-46D1-9DFA-DE1D50F33330}"/>
            </a:ext>
          </a:extLst>
        </xdr:cNvPr>
        <xdr:cNvSpPr txBox="1"/>
      </xdr:nvSpPr>
      <xdr:spPr>
        <a:xfrm>
          <a:off x="12171054" y="1483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104520</xdr:rowOff>
    </xdr:from>
    <xdr:ext cx="405111" cy="259045"/>
    <xdr:sp macro="" textlink="">
      <xdr:nvSpPr>
        <xdr:cNvPr id="670" name="n_4mainValue【消防施設】&#10;有形固定資産減価償却率">
          <a:extLst>
            <a:ext uri="{FF2B5EF4-FFF2-40B4-BE49-F238E27FC236}">
              <a16:creationId xmlns:a16="http://schemas.microsoft.com/office/drawing/2014/main" id="{DEA6ECF7-D53F-4FC4-83DD-1F68DF4D1D45}"/>
            </a:ext>
          </a:extLst>
        </xdr:cNvPr>
        <xdr:cNvSpPr txBox="1"/>
      </xdr:nvSpPr>
      <xdr:spPr>
        <a:xfrm>
          <a:off x="11354444" y="1450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B48B5A38-97E4-4087-A72E-092995677A47}"/>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3CA3FEB7-EAEF-4B23-9839-74B0A1C1E8AB}"/>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9134E90A-763B-4443-AF10-3FA81134D5BD}"/>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589F78E6-C6E5-4D32-9900-3992B920933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AB33D4D1-F859-40E5-ABC5-4B19F78C5A3D}"/>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BBC1B96C-83A9-473C-AE31-E42F54C86F7B}"/>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30FA464D-DD15-4E6F-9F74-BD7381FE9A0C}"/>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4DBDF4C0-4AA7-4164-85D2-837EDD46F84D}"/>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0A8F2C80-4981-454C-8622-26735B1C8012}"/>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3122758D-CEAC-4223-B79D-26A612075D71}"/>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a:extLst>
            <a:ext uri="{FF2B5EF4-FFF2-40B4-BE49-F238E27FC236}">
              <a16:creationId xmlns:a16="http://schemas.microsoft.com/office/drawing/2014/main" id="{D69D0792-6218-4ADC-9379-06B5CA07BB99}"/>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a:extLst>
            <a:ext uri="{FF2B5EF4-FFF2-40B4-BE49-F238E27FC236}">
              <a16:creationId xmlns:a16="http://schemas.microsoft.com/office/drawing/2014/main" id="{D97A7BD3-51D7-41F5-A94F-4D32619D0AC6}"/>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a:extLst>
            <a:ext uri="{FF2B5EF4-FFF2-40B4-BE49-F238E27FC236}">
              <a16:creationId xmlns:a16="http://schemas.microsoft.com/office/drawing/2014/main" id="{358CA311-7C80-43A9-97FE-0ED25DEA8BE9}"/>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a:extLst>
            <a:ext uri="{FF2B5EF4-FFF2-40B4-BE49-F238E27FC236}">
              <a16:creationId xmlns:a16="http://schemas.microsoft.com/office/drawing/2014/main" id="{8BB87CD6-6EF7-45CC-8763-FA9C1657A290}"/>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a:extLst>
            <a:ext uri="{FF2B5EF4-FFF2-40B4-BE49-F238E27FC236}">
              <a16:creationId xmlns:a16="http://schemas.microsoft.com/office/drawing/2014/main" id="{EE79B18C-141F-44A5-B8E7-A96CACFB4711}"/>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a:extLst>
            <a:ext uri="{FF2B5EF4-FFF2-40B4-BE49-F238E27FC236}">
              <a16:creationId xmlns:a16="http://schemas.microsoft.com/office/drawing/2014/main" id="{4EC3F7F1-E885-4339-AE69-2A6ED45B2FFC}"/>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a:extLst>
            <a:ext uri="{FF2B5EF4-FFF2-40B4-BE49-F238E27FC236}">
              <a16:creationId xmlns:a16="http://schemas.microsoft.com/office/drawing/2014/main" id="{68646106-5E63-43F2-91EB-C3995CAED35B}"/>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a:extLst>
            <a:ext uri="{FF2B5EF4-FFF2-40B4-BE49-F238E27FC236}">
              <a16:creationId xmlns:a16="http://schemas.microsoft.com/office/drawing/2014/main" id="{3CA57785-7E60-4B74-9315-6A4257321A1F}"/>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262FFD0A-9AE0-42AF-98F4-B6842D592802}"/>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A1A6D3E1-57DB-49C7-8D55-4CEC19BA143D}"/>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a:extLst>
            <a:ext uri="{FF2B5EF4-FFF2-40B4-BE49-F238E27FC236}">
              <a16:creationId xmlns:a16="http://schemas.microsoft.com/office/drawing/2014/main" id="{488444D1-D7E1-42B7-85F6-D095E98D165C}"/>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692" name="直線コネクタ 691">
          <a:extLst>
            <a:ext uri="{FF2B5EF4-FFF2-40B4-BE49-F238E27FC236}">
              <a16:creationId xmlns:a16="http://schemas.microsoft.com/office/drawing/2014/main" id="{17B005D0-AC6B-40D1-A756-27F70CB70737}"/>
            </a:ext>
          </a:extLst>
        </xdr:cNvPr>
        <xdr:cNvCxnSpPr/>
      </xdr:nvCxnSpPr>
      <xdr:spPr>
        <a:xfrm flipV="1">
          <a:off x="19947254" y="13522528"/>
          <a:ext cx="0" cy="1242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93" name="【消防施設】&#10;一人当たり面積最小値テキスト">
          <a:extLst>
            <a:ext uri="{FF2B5EF4-FFF2-40B4-BE49-F238E27FC236}">
              <a16:creationId xmlns:a16="http://schemas.microsoft.com/office/drawing/2014/main" id="{90B0E68D-D96D-4AB3-BF9C-5771B0C16882}"/>
            </a:ext>
          </a:extLst>
        </xdr:cNvPr>
        <xdr:cNvSpPr txBox="1"/>
      </xdr:nvSpPr>
      <xdr:spPr>
        <a:xfrm>
          <a:off x="19985990" y="1477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94" name="直線コネクタ 693">
          <a:extLst>
            <a:ext uri="{FF2B5EF4-FFF2-40B4-BE49-F238E27FC236}">
              <a16:creationId xmlns:a16="http://schemas.microsoft.com/office/drawing/2014/main" id="{EE54799A-B1DA-4F88-B18C-BB14AF3F7CFB}"/>
            </a:ext>
          </a:extLst>
        </xdr:cNvPr>
        <xdr:cNvCxnSpPr/>
      </xdr:nvCxnSpPr>
      <xdr:spPr>
        <a:xfrm>
          <a:off x="19885660" y="14765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695" name="【消防施設】&#10;一人当たり面積最大値テキスト">
          <a:extLst>
            <a:ext uri="{FF2B5EF4-FFF2-40B4-BE49-F238E27FC236}">
              <a16:creationId xmlns:a16="http://schemas.microsoft.com/office/drawing/2014/main" id="{91C0D275-F4C7-4DEE-9DDE-02DE963F30D8}"/>
            </a:ext>
          </a:extLst>
        </xdr:cNvPr>
        <xdr:cNvSpPr txBox="1"/>
      </xdr:nvSpPr>
      <xdr:spPr>
        <a:xfrm>
          <a:off x="19985990" y="1329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696" name="直線コネクタ 695">
          <a:extLst>
            <a:ext uri="{FF2B5EF4-FFF2-40B4-BE49-F238E27FC236}">
              <a16:creationId xmlns:a16="http://schemas.microsoft.com/office/drawing/2014/main" id="{8CCBD91C-9FE6-45C6-A36B-2F54A10F74F8}"/>
            </a:ext>
          </a:extLst>
        </xdr:cNvPr>
        <xdr:cNvCxnSpPr/>
      </xdr:nvCxnSpPr>
      <xdr:spPr>
        <a:xfrm>
          <a:off x="19885660" y="135225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697" name="【消防施設】&#10;一人当たり面積平均値テキスト">
          <a:extLst>
            <a:ext uri="{FF2B5EF4-FFF2-40B4-BE49-F238E27FC236}">
              <a16:creationId xmlns:a16="http://schemas.microsoft.com/office/drawing/2014/main" id="{5E9897AB-36C4-422C-AC63-EA2E89037B8F}"/>
            </a:ext>
          </a:extLst>
        </xdr:cNvPr>
        <xdr:cNvSpPr txBox="1"/>
      </xdr:nvSpPr>
      <xdr:spPr>
        <a:xfrm>
          <a:off x="19985990" y="14510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698" name="フローチャート: 判断 697">
          <a:extLst>
            <a:ext uri="{FF2B5EF4-FFF2-40B4-BE49-F238E27FC236}">
              <a16:creationId xmlns:a16="http://schemas.microsoft.com/office/drawing/2014/main" id="{722F1525-F1D0-4F42-A627-B9417380E4EC}"/>
            </a:ext>
          </a:extLst>
        </xdr:cNvPr>
        <xdr:cNvSpPr/>
      </xdr:nvSpPr>
      <xdr:spPr>
        <a:xfrm>
          <a:off x="19904710" y="1466258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699" name="フローチャート: 判断 698">
          <a:extLst>
            <a:ext uri="{FF2B5EF4-FFF2-40B4-BE49-F238E27FC236}">
              <a16:creationId xmlns:a16="http://schemas.microsoft.com/office/drawing/2014/main" id="{4CA8F9DD-47D6-495B-97D6-2127BDDC4AE6}"/>
            </a:ext>
          </a:extLst>
        </xdr:cNvPr>
        <xdr:cNvSpPr/>
      </xdr:nvSpPr>
      <xdr:spPr>
        <a:xfrm>
          <a:off x="19161760" y="1465846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700" name="フローチャート: 判断 699">
          <a:extLst>
            <a:ext uri="{FF2B5EF4-FFF2-40B4-BE49-F238E27FC236}">
              <a16:creationId xmlns:a16="http://schemas.microsoft.com/office/drawing/2014/main" id="{9347278D-EF02-4CEA-A413-8987916951B1}"/>
            </a:ext>
          </a:extLst>
        </xdr:cNvPr>
        <xdr:cNvSpPr/>
      </xdr:nvSpPr>
      <xdr:spPr>
        <a:xfrm>
          <a:off x="18345150" y="146513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01" name="フローチャート: 判断 700">
          <a:extLst>
            <a:ext uri="{FF2B5EF4-FFF2-40B4-BE49-F238E27FC236}">
              <a16:creationId xmlns:a16="http://schemas.microsoft.com/office/drawing/2014/main" id="{6289ED9A-ACD1-40CE-ABBB-6C8C516F48FB}"/>
            </a:ext>
          </a:extLst>
        </xdr:cNvPr>
        <xdr:cNvSpPr/>
      </xdr:nvSpPr>
      <xdr:spPr>
        <a:xfrm>
          <a:off x="17547590" y="1460855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702" name="フローチャート: 判断 701">
          <a:extLst>
            <a:ext uri="{FF2B5EF4-FFF2-40B4-BE49-F238E27FC236}">
              <a16:creationId xmlns:a16="http://schemas.microsoft.com/office/drawing/2014/main" id="{16938ECA-4D80-4332-BEA1-2F7415EF5DF2}"/>
            </a:ext>
          </a:extLst>
        </xdr:cNvPr>
        <xdr:cNvSpPr/>
      </xdr:nvSpPr>
      <xdr:spPr>
        <a:xfrm>
          <a:off x="16761460" y="1466052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EDC35377-29F4-489F-A638-A586A248044C}"/>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E03EC820-8D0F-48EC-BE4B-F4E829202FF6}"/>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BC586601-A1FD-4BEB-ABB7-1D5D3BB0EB71}"/>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EED1D0D5-CE39-43CE-82F9-1AD5C5B26F1C}"/>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BEFAFEDB-E045-4FC7-BF0C-9CC4B2004E67}"/>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708" name="楕円 707">
          <a:extLst>
            <a:ext uri="{FF2B5EF4-FFF2-40B4-BE49-F238E27FC236}">
              <a16:creationId xmlns:a16="http://schemas.microsoft.com/office/drawing/2014/main" id="{DEF40A55-EB28-4526-A4F5-21BC97F895FA}"/>
            </a:ext>
          </a:extLst>
        </xdr:cNvPr>
        <xdr:cNvSpPr/>
      </xdr:nvSpPr>
      <xdr:spPr>
        <a:xfrm>
          <a:off x="19904710" y="146973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65854</xdr:rowOff>
    </xdr:from>
    <xdr:ext cx="469744" cy="259045"/>
    <xdr:sp macro="" textlink="">
      <xdr:nvSpPr>
        <xdr:cNvPr id="709" name="【消防施設】&#10;一人当たり面積該当値テキスト">
          <a:extLst>
            <a:ext uri="{FF2B5EF4-FFF2-40B4-BE49-F238E27FC236}">
              <a16:creationId xmlns:a16="http://schemas.microsoft.com/office/drawing/2014/main" id="{81B888E5-39B8-4DE4-85DD-4957ED33142E}"/>
            </a:ext>
          </a:extLst>
        </xdr:cNvPr>
        <xdr:cNvSpPr txBox="1"/>
      </xdr:nvSpPr>
      <xdr:spPr>
        <a:xfrm>
          <a:off x="19985990" y="146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123089</xdr:rowOff>
    </xdr:from>
    <xdr:to>
      <xdr:col>112</xdr:col>
      <xdr:colOff>38100</xdr:colOff>
      <xdr:row>86</xdr:row>
      <xdr:rowOff>53239</xdr:rowOff>
    </xdr:to>
    <xdr:sp macro="" textlink="">
      <xdr:nvSpPr>
        <xdr:cNvPr id="710" name="楕円 709">
          <a:extLst>
            <a:ext uri="{FF2B5EF4-FFF2-40B4-BE49-F238E27FC236}">
              <a16:creationId xmlns:a16="http://schemas.microsoft.com/office/drawing/2014/main" id="{576AAB80-BF7E-42E5-B6D7-5DB811595574}"/>
            </a:ext>
          </a:extLst>
        </xdr:cNvPr>
        <xdr:cNvSpPr/>
      </xdr:nvSpPr>
      <xdr:spPr>
        <a:xfrm>
          <a:off x="19161760" y="1469824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2439</xdr:rowOff>
    </xdr:to>
    <xdr:cxnSp macro="">
      <xdr:nvCxnSpPr>
        <xdr:cNvPr id="711" name="直線コネクタ 710">
          <a:extLst>
            <a:ext uri="{FF2B5EF4-FFF2-40B4-BE49-F238E27FC236}">
              <a16:creationId xmlns:a16="http://schemas.microsoft.com/office/drawing/2014/main" id="{83882EBD-1124-42D7-BC3E-5640FB6945C3}"/>
            </a:ext>
          </a:extLst>
        </xdr:cNvPr>
        <xdr:cNvCxnSpPr/>
      </xdr:nvCxnSpPr>
      <xdr:spPr>
        <a:xfrm flipV="1">
          <a:off x="19204940" y="14746224"/>
          <a:ext cx="7429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123546</xdr:rowOff>
    </xdr:from>
    <xdr:to>
      <xdr:col>107</xdr:col>
      <xdr:colOff>101600</xdr:colOff>
      <xdr:row>86</xdr:row>
      <xdr:rowOff>53696</xdr:rowOff>
    </xdr:to>
    <xdr:sp macro="" textlink="">
      <xdr:nvSpPr>
        <xdr:cNvPr id="712" name="楕円 711">
          <a:extLst>
            <a:ext uri="{FF2B5EF4-FFF2-40B4-BE49-F238E27FC236}">
              <a16:creationId xmlns:a16="http://schemas.microsoft.com/office/drawing/2014/main" id="{F22124AA-FE2B-4D86-B615-8DD67F504335}"/>
            </a:ext>
          </a:extLst>
        </xdr:cNvPr>
        <xdr:cNvSpPr/>
      </xdr:nvSpPr>
      <xdr:spPr>
        <a:xfrm>
          <a:off x="18345150" y="1469870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2439</xdr:rowOff>
    </xdr:from>
    <xdr:to>
      <xdr:col>111</xdr:col>
      <xdr:colOff>177800</xdr:colOff>
      <xdr:row>86</xdr:row>
      <xdr:rowOff>2896</xdr:rowOff>
    </xdr:to>
    <xdr:cxnSp macro="">
      <xdr:nvCxnSpPr>
        <xdr:cNvPr id="713" name="直線コネクタ 712">
          <a:extLst>
            <a:ext uri="{FF2B5EF4-FFF2-40B4-BE49-F238E27FC236}">
              <a16:creationId xmlns:a16="http://schemas.microsoft.com/office/drawing/2014/main" id="{46FCD55C-26B2-4979-84AA-4DCBAD40DE59}"/>
            </a:ext>
          </a:extLst>
        </xdr:cNvPr>
        <xdr:cNvCxnSpPr/>
      </xdr:nvCxnSpPr>
      <xdr:spPr>
        <a:xfrm flipV="1">
          <a:off x="18399760" y="14747139"/>
          <a:ext cx="80518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123774</xdr:rowOff>
    </xdr:from>
    <xdr:to>
      <xdr:col>102</xdr:col>
      <xdr:colOff>165100</xdr:colOff>
      <xdr:row>86</xdr:row>
      <xdr:rowOff>53924</xdr:rowOff>
    </xdr:to>
    <xdr:sp macro="" textlink="">
      <xdr:nvSpPr>
        <xdr:cNvPr id="714" name="楕円 713">
          <a:extLst>
            <a:ext uri="{FF2B5EF4-FFF2-40B4-BE49-F238E27FC236}">
              <a16:creationId xmlns:a16="http://schemas.microsoft.com/office/drawing/2014/main" id="{69F381D2-A538-40D5-835B-BEF7C51276CC}"/>
            </a:ext>
          </a:extLst>
        </xdr:cNvPr>
        <xdr:cNvSpPr/>
      </xdr:nvSpPr>
      <xdr:spPr>
        <a:xfrm>
          <a:off x="17547590" y="146989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2896</xdr:rowOff>
    </xdr:from>
    <xdr:to>
      <xdr:col>107</xdr:col>
      <xdr:colOff>50800</xdr:colOff>
      <xdr:row>86</xdr:row>
      <xdr:rowOff>3124</xdr:rowOff>
    </xdr:to>
    <xdr:cxnSp macro="">
      <xdr:nvCxnSpPr>
        <xdr:cNvPr id="715" name="直線コネクタ 714">
          <a:extLst>
            <a:ext uri="{FF2B5EF4-FFF2-40B4-BE49-F238E27FC236}">
              <a16:creationId xmlns:a16="http://schemas.microsoft.com/office/drawing/2014/main" id="{C8CEEE8D-88B9-4755-9BC6-BD4463C5C725}"/>
            </a:ext>
          </a:extLst>
        </xdr:cNvPr>
        <xdr:cNvCxnSpPr/>
      </xdr:nvCxnSpPr>
      <xdr:spPr>
        <a:xfrm flipV="1">
          <a:off x="17602200" y="14747596"/>
          <a:ext cx="79756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716" name="楕円 715">
          <a:extLst>
            <a:ext uri="{FF2B5EF4-FFF2-40B4-BE49-F238E27FC236}">
              <a16:creationId xmlns:a16="http://schemas.microsoft.com/office/drawing/2014/main" id="{2F87EEBD-46AA-41D1-A1BC-36E3ECB0A876}"/>
            </a:ext>
          </a:extLst>
        </xdr:cNvPr>
        <xdr:cNvSpPr/>
      </xdr:nvSpPr>
      <xdr:spPr>
        <a:xfrm>
          <a:off x="16761460" y="146973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3124</xdr:rowOff>
    </xdr:to>
    <xdr:cxnSp macro="">
      <xdr:nvCxnSpPr>
        <xdr:cNvPr id="717" name="直線コネクタ 716">
          <a:extLst>
            <a:ext uri="{FF2B5EF4-FFF2-40B4-BE49-F238E27FC236}">
              <a16:creationId xmlns:a16="http://schemas.microsoft.com/office/drawing/2014/main" id="{2AE67853-785F-48E5-8209-2C57DD11274C}"/>
            </a:ext>
          </a:extLst>
        </xdr:cNvPr>
        <xdr:cNvCxnSpPr/>
      </xdr:nvCxnSpPr>
      <xdr:spPr>
        <a:xfrm>
          <a:off x="16804640" y="14746224"/>
          <a:ext cx="79756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718" name="n_1aveValue【消防施設】&#10;一人当たり面積">
          <a:extLst>
            <a:ext uri="{FF2B5EF4-FFF2-40B4-BE49-F238E27FC236}">
              <a16:creationId xmlns:a16="http://schemas.microsoft.com/office/drawing/2014/main" id="{A8297374-AD61-40C3-AB50-93E59771AF47}"/>
            </a:ext>
          </a:extLst>
        </xdr:cNvPr>
        <xdr:cNvSpPr txBox="1"/>
      </xdr:nvSpPr>
      <xdr:spPr>
        <a:xfrm>
          <a:off x="18982132" y="144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719" name="n_2aveValue【消防施設】&#10;一人当たり面積">
          <a:extLst>
            <a:ext uri="{FF2B5EF4-FFF2-40B4-BE49-F238E27FC236}">
              <a16:creationId xmlns:a16="http://schemas.microsoft.com/office/drawing/2014/main" id="{C40EF1F9-F9DB-4B49-8A2D-DC0787E88891}"/>
            </a:ext>
          </a:extLst>
        </xdr:cNvPr>
        <xdr:cNvSpPr txBox="1"/>
      </xdr:nvSpPr>
      <xdr:spPr>
        <a:xfrm>
          <a:off x="18182032" y="1442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720" name="n_3aveValue【消防施設】&#10;一人当たり面積">
          <a:extLst>
            <a:ext uri="{FF2B5EF4-FFF2-40B4-BE49-F238E27FC236}">
              <a16:creationId xmlns:a16="http://schemas.microsoft.com/office/drawing/2014/main" id="{C6AB1902-41D7-4340-808F-26CC3CEEC1B9}"/>
            </a:ext>
          </a:extLst>
        </xdr:cNvPr>
        <xdr:cNvSpPr txBox="1"/>
      </xdr:nvSpPr>
      <xdr:spPr>
        <a:xfrm>
          <a:off x="17384472"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721" name="n_4aveValue【消防施設】&#10;一人当たり面積">
          <a:extLst>
            <a:ext uri="{FF2B5EF4-FFF2-40B4-BE49-F238E27FC236}">
              <a16:creationId xmlns:a16="http://schemas.microsoft.com/office/drawing/2014/main" id="{1867B530-B649-4123-BAE4-4CF081D01091}"/>
            </a:ext>
          </a:extLst>
        </xdr:cNvPr>
        <xdr:cNvSpPr txBox="1"/>
      </xdr:nvSpPr>
      <xdr:spPr>
        <a:xfrm>
          <a:off x="16588817" y="144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44366</xdr:rowOff>
    </xdr:from>
    <xdr:ext cx="469744" cy="259045"/>
    <xdr:sp macro="" textlink="">
      <xdr:nvSpPr>
        <xdr:cNvPr id="722" name="n_1mainValue【消防施設】&#10;一人当たり面積">
          <a:extLst>
            <a:ext uri="{FF2B5EF4-FFF2-40B4-BE49-F238E27FC236}">
              <a16:creationId xmlns:a16="http://schemas.microsoft.com/office/drawing/2014/main" id="{5D60D071-F247-4430-ACB8-77935BE6F80B}"/>
            </a:ext>
          </a:extLst>
        </xdr:cNvPr>
        <xdr:cNvSpPr txBox="1"/>
      </xdr:nvSpPr>
      <xdr:spPr>
        <a:xfrm>
          <a:off x="18982132" y="147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44823</xdr:rowOff>
    </xdr:from>
    <xdr:ext cx="469744" cy="259045"/>
    <xdr:sp macro="" textlink="">
      <xdr:nvSpPr>
        <xdr:cNvPr id="723" name="n_2mainValue【消防施設】&#10;一人当たり面積">
          <a:extLst>
            <a:ext uri="{FF2B5EF4-FFF2-40B4-BE49-F238E27FC236}">
              <a16:creationId xmlns:a16="http://schemas.microsoft.com/office/drawing/2014/main" id="{50253291-26AE-43DD-B61E-46DDC60A4D61}"/>
            </a:ext>
          </a:extLst>
        </xdr:cNvPr>
        <xdr:cNvSpPr txBox="1"/>
      </xdr:nvSpPr>
      <xdr:spPr>
        <a:xfrm>
          <a:off x="18182032" y="1479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45051</xdr:rowOff>
    </xdr:from>
    <xdr:ext cx="469744" cy="259045"/>
    <xdr:sp macro="" textlink="">
      <xdr:nvSpPr>
        <xdr:cNvPr id="724" name="n_3mainValue【消防施設】&#10;一人当たり面積">
          <a:extLst>
            <a:ext uri="{FF2B5EF4-FFF2-40B4-BE49-F238E27FC236}">
              <a16:creationId xmlns:a16="http://schemas.microsoft.com/office/drawing/2014/main" id="{5C0EE742-BF55-4728-A762-9EEF3B3F3873}"/>
            </a:ext>
          </a:extLst>
        </xdr:cNvPr>
        <xdr:cNvSpPr txBox="1"/>
      </xdr:nvSpPr>
      <xdr:spPr>
        <a:xfrm>
          <a:off x="17384472" y="1479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725" name="n_4mainValue【消防施設】&#10;一人当たり面積">
          <a:extLst>
            <a:ext uri="{FF2B5EF4-FFF2-40B4-BE49-F238E27FC236}">
              <a16:creationId xmlns:a16="http://schemas.microsoft.com/office/drawing/2014/main" id="{0708DD51-5EA0-44A4-8454-2A46F8B66ECB}"/>
            </a:ext>
          </a:extLst>
        </xdr:cNvPr>
        <xdr:cNvSpPr txBox="1"/>
      </xdr:nvSpPr>
      <xdr:spPr>
        <a:xfrm>
          <a:off x="16588817" y="1479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E80A6471-5DC1-4CCA-AF5F-5252318CF8E5}"/>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6BF73369-5883-4853-AC96-159B5B64E579}"/>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D0FA7000-BBBF-4E55-9571-789015B67963}"/>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322EC7A6-FF7C-4D8F-B3B9-227E497FBB93}"/>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C48B678B-33C4-4DBD-9425-116E019D9CDE}"/>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570BC1C3-642B-49DB-906C-2F26DF1D741C}"/>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9EB1096C-5262-4EB0-BBAD-1885A23820D6}"/>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7D879CA3-93C3-4ED3-9B01-C94BF7590C26}"/>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BEA84297-A3D0-4A58-9AFB-27EC4E3B0E26}"/>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6501E935-C5C6-42C3-86D9-AD591AFF09BF}"/>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D4351B93-817F-4107-83FE-C0D2FFD9A8E9}"/>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a:extLst>
            <a:ext uri="{FF2B5EF4-FFF2-40B4-BE49-F238E27FC236}">
              <a16:creationId xmlns:a16="http://schemas.microsoft.com/office/drawing/2014/main" id="{1BF6697A-6278-4B6D-8C6B-6DEC4502E098}"/>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8" name="テキスト ボックス 737">
          <a:extLst>
            <a:ext uri="{FF2B5EF4-FFF2-40B4-BE49-F238E27FC236}">
              <a16:creationId xmlns:a16="http://schemas.microsoft.com/office/drawing/2014/main" id="{D60D4256-4ED4-4E9F-A645-8F216C21F45C}"/>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a:extLst>
            <a:ext uri="{FF2B5EF4-FFF2-40B4-BE49-F238E27FC236}">
              <a16:creationId xmlns:a16="http://schemas.microsoft.com/office/drawing/2014/main" id="{96DABF63-227A-49F9-85BD-F085D6B73204}"/>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a:extLst>
            <a:ext uri="{FF2B5EF4-FFF2-40B4-BE49-F238E27FC236}">
              <a16:creationId xmlns:a16="http://schemas.microsoft.com/office/drawing/2014/main" id="{3391956B-28E6-4ADD-BF6C-FC4BC1D07551}"/>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a:extLst>
            <a:ext uri="{FF2B5EF4-FFF2-40B4-BE49-F238E27FC236}">
              <a16:creationId xmlns:a16="http://schemas.microsoft.com/office/drawing/2014/main" id="{897D912E-EB89-4C83-B18B-39BAFF531C00}"/>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a:extLst>
            <a:ext uri="{FF2B5EF4-FFF2-40B4-BE49-F238E27FC236}">
              <a16:creationId xmlns:a16="http://schemas.microsoft.com/office/drawing/2014/main" id="{5EC95FFA-760B-4B46-B0EB-B4E91FF689DF}"/>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a:extLst>
            <a:ext uri="{FF2B5EF4-FFF2-40B4-BE49-F238E27FC236}">
              <a16:creationId xmlns:a16="http://schemas.microsoft.com/office/drawing/2014/main" id="{F90CB2CC-4636-4831-8362-6A4FA37A6228}"/>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a:extLst>
            <a:ext uri="{FF2B5EF4-FFF2-40B4-BE49-F238E27FC236}">
              <a16:creationId xmlns:a16="http://schemas.microsoft.com/office/drawing/2014/main" id="{68666FE1-C258-4BB9-B1D6-53A676D372F3}"/>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a:extLst>
            <a:ext uri="{FF2B5EF4-FFF2-40B4-BE49-F238E27FC236}">
              <a16:creationId xmlns:a16="http://schemas.microsoft.com/office/drawing/2014/main" id="{4D2490C0-65C4-43A8-95E1-4984D8B2FAEF}"/>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a:extLst>
            <a:ext uri="{FF2B5EF4-FFF2-40B4-BE49-F238E27FC236}">
              <a16:creationId xmlns:a16="http://schemas.microsoft.com/office/drawing/2014/main" id="{B5E1B6BA-2885-4D89-8C52-46A257FDB288}"/>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a:extLst>
            <a:ext uri="{FF2B5EF4-FFF2-40B4-BE49-F238E27FC236}">
              <a16:creationId xmlns:a16="http://schemas.microsoft.com/office/drawing/2014/main" id="{ED64DC4B-4183-4578-9AA3-F58D521E3CAE}"/>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8" name="テキスト ボックス 747">
          <a:extLst>
            <a:ext uri="{FF2B5EF4-FFF2-40B4-BE49-F238E27FC236}">
              <a16:creationId xmlns:a16="http://schemas.microsoft.com/office/drawing/2014/main" id="{38509813-CD9E-436F-97B7-8D297FFB1761}"/>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id="{67E5BF41-D314-4976-AF99-693FEB6DF41C}"/>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a:extLst>
            <a:ext uri="{FF2B5EF4-FFF2-40B4-BE49-F238E27FC236}">
              <a16:creationId xmlns:a16="http://schemas.microsoft.com/office/drawing/2014/main" id="{DEDE76E8-190C-4C26-999F-E21088493C94}"/>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751" name="直線コネクタ 750">
          <a:extLst>
            <a:ext uri="{FF2B5EF4-FFF2-40B4-BE49-F238E27FC236}">
              <a16:creationId xmlns:a16="http://schemas.microsoft.com/office/drawing/2014/main" id="{9A834B0F-376F-46DB-9D18-A8D8C27E0BF6}"/>
            </a:ext>
          </a:extLst>
        </xdr:cNvPr>
        <xdr:cNvCxnSpPr/>
      </xdr:nvCxnSpPr>
      <xdr:spPr>
        <a:xfrm flipV="1">
          <a:off x="14703424" y="17268825"/>
          <a:ext cx="0" cy="1454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2" name="【庁舎】&#10;有形固定資産減価償却率最小値テキスト">
          <a:extLst>
            <a:ext uri="{FF2B5EF4-FFF2-40B4-BE49-F238E27FC236}">
              <a16:creationId xmlns:a16="http://schemas.microsoft.com/office/drawing/2014/main" id="{FEB7C936-9B39-4756-982A-A25E0504FF52}"/>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3" name="直線コネクタ 752">
          <a:extLst>
            <a:ext uri="{FF2B5EF4-FFF2-40B4-BE49-F238E27FC236}">
              <a16:creationId xmlns:a16="http://schemas.microsoft.com/office/drawing/2014/main" id="{67191E5F-2A03-4E2F-BD34-E95C5F0A2FF8}"/>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54" name="【庁舎】&#10;有形固定資産減価償却率最大値テキスト">
          <a:extLst>
            <a:ext uri="{FF2B5EF4-FFF2-40B4-BE49-F238E27FC236}">
              <a16:creationId xmlns:a16="http://schemas.microsoft.com/office/drawing/2014/main" id="{60C2A77A-9A3E-4744-9E19-A38E87195DCA}"/>
            </a:ext>
          </a:extLst>
        </xdr:cNvPr>
        <xdr:cNvSpPr txBox="1"/>
      </xdr:nvSpPr>
      <xdr:spPr>
        <a:xfrm>
          <a:off x="14742160" y="17040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55" name="直線コネクタ 754">
          <a:extLst>
            <a:ext uri="{FF2B5EF4-FFF2-40B4-BE49-F238E27FC236}">
              <a16:creationId xmlns:a16="http://schemas.microsoft.com/office/drawing/2014/main" id="{D2B8B916-E36B-4C38-AB03-76A1361A4A91}"/>
            </a:ext>
          </a:extLst>
        </xdr:cNvPr>
        <xdr:cNvCxnSpPr/>
      </xdr:nvCxnSpPr>
      <xdr:spPr>
        <a:xfrm>
          <a:off x="14611350" y="17268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756" name="【庁舎】&#10;有形固定資産減価償却率平均値テキスト">
          <a:extLst>
            <a:ext uri="{FF2B5EF4-FFF2-40B4-BE49-F238E27FC236}">
              <a16:creationId xmlns:a16="http://schemas.microsoft.com/office/drawing/2014/main" id="{FA8137BB-79EE-4D3D-85DC-BF34F6196898}"/>
            </a:ext>
          </a:extLst>
        </xdr:cNvPr>
        <xdr:cNvSpPr txBox="1"/>
      </xdr:nvSpPr>
      <xdr:spPr>
        <a:xfrm>
          <a:off x="14742160" y="17896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757" name="フローチャート: 判断 756">
          <a:extLst>
            <a:ext uri="{FF2B5EF4-FFF2-40B4-BE49-F238E27FC236}">
              <a16:creationId xmlns:a16="http://schemas.microsoft.com/office/drawing/2014/main" id="{4F3CC6A2-F1CA-40B6-B16D-3C7858502684}"/>
            </a:ext>
          </a:extLst>
        </xdr:cNvPr>
        <xdr:cNvSpPr/>
      </xdr:nvSpPr>
      <xdr:spPr>
        <a:xfrm>
          <a:off x="14649450" y="180491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758" name="フローチャート: 判断 757">
          <a:extLst>
            <a:ext uri="{FF2B5EF4-FFF2-40B4-BE49-F238E27FC236}">
              <a16:creationId xmlns:a16="http://schemas.microsoft.com/office/drawing/2014/main" id="{D124ECA6-B6A8-4F3D-8325-4E06390AFC39}"/>
            </a:ext>
          </a:extLst>
        </xdr:cNvPr>
        <xdr:cNvSpPr/>
      </xdr:nvSpPr>
      <xdr:spPr>
        <a:xfrm>
          <a:off x="13887450" y="1806656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59" name="フローチャート: 判断 758">
          <a:extLst>
            <a:ext uri="{FF2B5EF4-FFF2-40B4-BE49-F238E27FC236}">
              <a16:creationId xmlns:a16="http://schemas.microsoft.com/office/drawing/2014/main" id="{65D6B664-4550-4C6E-94A7-4FF544000364}"/>
            </a:ext>
          </a:extLst>
        </xdr:cNvPr>
        <xdr:cNvSpPr/>
      </xdr:nvSpPr>
      <xdr:spPr>
        <a:xfrm>
          <a:off x="13089890" y="1806248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60" name="フローチャート: 判断 759">
          <a:extLst>
            <a:ext uri="{FF2B5EF4-FFF2-40B4-BE49-F238E27FC236}">
              <a16:creationId xmlns:a16="http://schemas.microsoft.com/office/drawing/2014/main" id="{4CAA9DF8-F76E-436F-8EE8-BC6EFE03BDEE}"/>
            </a:ext>
          </a:extLst>
        </xdr:cNvPr>
        <xdr:cNvSpPr/>
      </xdr:nvSpPr>
      <xdr:spPr>
        <a:xfrm>
          <a:off x="12303760" y="179819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761" name="フローチャート: 判断 760">
          <a:extLst>
            <a:ext uri="{FF2B5EF4-FFF2-40B4-BE49-F238E27FC236}">
              <a16:creationId xmlns:a16="http://schemas.microsoft.com/office/drawing/2014/main" id="{DF269FF1-AE94-4C1B-8928-B355C9F11688}"/>
            </a:ext>
          </a:extLst>
        </xdr:cNvPr>
        <xdr:cNvSpPr/>
      </xdr:nvSpPr>
      <xdr:spPr>
        <a:xfrm>
          <a:off x="11487150" y="1803064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C10EA049-F248-400A-BC95-ABCAAB9ABCE9}"/>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71E7DF01-B0FD-44D7-A590-CC892B3A04AA}"/>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E8C16A05-64CA-49A7-9389-45BD267FE567}"/>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3B537C57-2805-405A-8DC9-A0B522932933}"/>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25915130-1F7F-40E1-B69E-79BA62CA43B9}"/>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17236</xdr:rowOff>
    </xdr:from>
    <xdr:to>
      <xdr:col>85</xdr:col>
      <xdr:colOff>177800</xdr:colOff>
      <xdr:row>107</xdr:row>
      <xdr:rowOff>118836</xdr:rowOff>
    </xdr:to>
    <xdr:sp macro="" textlink="">
      <xdr:nvSpPr>
        <xdr:cNvPr id="767" name="楕円 766">
          <a:extLst>
            <a:ext uri="{FF2B5EF4-FFF2-40B4-BE49-F238E27FC236}">
              <a16:creationId xmlns:a16="http://schemas.microsoft.com/office/drawing/2014/main" id="{B8E97066-AF60-4D93-B1F5-00E8EE6509C0}"/>
            </a:ext>
          </a:extLst>
        </xdr:cNvPr>
        <xdr:cNvSpPr/>
      </xdr:nvSpPr>
      <xdr:spPr>
        <a:xfrm>
          <a:off x="14649450" y="1836619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167113</xdr:rowOff>
    </xdr:from>
    <xdr:ext cx="405111" cy="259045"/>
    <xdr:sp macro="" textlink="">
      <xdr:nvSpPr>
        <xdr:cNvPr id="768" name="【庁舎】&#10;有形固定資産減価償却率該当値テキスト">
          <a:extLst>
            <a:ext uri="{FF2B5EF4-FFF2-40B4-BE49-F238E27FC236}">
              <a16:creationId xmlns:a16="http://schemas.microsoft.com/office/drawing/2014/main" id="{337FB9BB-A5E0-4FBC-A824-89D7F7937468}"/>
            </a:ext>
          </a:extLst>
        </xdr:cNvPr>
        <xdr:cNvSpPr txBox="1"/>
      </xdr:nvSpPr>
      <xdr:spPr>
        <a:xfrm>
          <a:off x="14742160" y="183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133169</xdr:rowOff>
    </xdr:from>
    <xdr:to>
      <xdr:col>81</xdr:col>
      <xdr:colOff>101600</xdr:colOff>
      <xdr:row>107</xdr:row>
      <xdr:rowOff>63319</xdr:rowOff>
    </xdr:to>
    <xdr:sp macro="" textlink="">
      <xdr:nvSpPr>
        <xdr:cNvPr id="769" name="楕円 768">
          <a:extLst>
            <a:ext uri="{FF2B5EF4-FFF2-40B4-BE49-F238E27FC236}">
              <a16:creationId xmlns:a16="http://schemas.microsoft.com/office/drawing/2014/main" id="{0151ECD0-AD02-4783-8B2B-A938E49223FC}"/>
            </a:ext>
          </a:extLst>
        </xdr:cNvPr>
        <xdr:cNvSpPr/>
      </xdr:nvSpPr>
      <xdr:spPr>
        <a:xfrm>
          <a:off x="13887450" y="1831067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12519</xdr:rowOff>
    </xdr:from>
    <xdr:to>
      <xdr:col>85</xdr:col>
      <xdr:colOff>127000</xdr:colOff>
      <xdr:row>107</xdr:row>
      <xdr:rowOff>68036</xdr:rowOff>
    </xdr:to>
    <xdr:cxnSp macro="">
      <xdr:nvCxnSpPr>
        <xdr:cNvPr id="770" name="直線コネクタ 769">
          <a:extLst>
            <a:ext uri="{FF2B5EF4-FFF2-40B4-BE49-F238E27FC236}">
              <a16:creationId xmlns:a16="http://schemas.microsoft.com/office/drawing/2014/main" id="{EC123BF2-041E-454E-A0EA-6401A3592135}"/>
            </a:ext>
          </a:extLst>
        </xdr:cNvPr>
        <xdr:cNvCxnSpPr/>
      </xdr:nvCxnSpPr>
      <xdr:spPr>
        <a:xfrm>
          <a:off x="13942060" y="18361479"/>
          <a:ext cx="762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121738</xdr:rowOff>
    </xdr:from>
    <xdr:to>
      <xdr:col>76</xdr:col>
      <xdr:colOff>165100</xdr:colOff>
      <xdr:row>107</xdr:row>
      <xdr:rowOff>51888</xdr:rowOff>
    </xdr:to>
    <xdr:sp macro="" textlink="">
      <xdr:nvSpPr>
        <xdr:cNvPr id="771" name="楕円 770">
          <a:extLst>
            <a:ext uri="{FF2B5EF4-FFF2-40B4-BE49-F238E27FC236}">
              <a16:creationId xmlns:a16="http://schemas.microsoft.com/office/drawing/2014/main" id="{466B4D5B-2730-48D2-8767-024584EA941A}"/>
            </a:ext>
          </a:extLst>
        </xdr:cNvPr>
        <xdr:cNvSpPr/>
      </xdr:nvSpPr>
      <xdr:spPr>
        <a:xfrm>
          <a:off x="13089890" y="1829734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xdr:rowOff>
    </xdr:from>
    <xdr:to>
      <xdr:col>81</xdr:col>
      <xdr:colOff>50800</xdr:colOff>
      <xdr:row>107</xdr:row>
      <xdr:rowOff>12519</xdr:rowOff>
    </xdr:to>
    <xdr:cxnSp macro="">
      <xdr:nvCxnSpPr>
        <xdr:cNvPr id="772" name="直線コネクタ 771">
          <a:extLst>
            <a:ext uri="{FF2B5EF4-FFF2-40B4-BE49-F238E27FC236}">
              <a16:creationId xmlns:a16="http://schemas.microsoft.com/office/drawing/2014/main" id="{B21799FE-E8F3-4F9C-8C74-34C8E9758A89}"/>
            </a:ext>
          </a:extLst>
        </xdr:cNvPr>
        <xdr:cNvCxnSpPr/>
      </xdr:nvCxnSpPr>
      <xdr:spPr>
        <a:xfrm>
          <a:off x="13144500" y="18346238"/>
          <a:ext cx="79756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89081</xdr:rowOff>
    </xdr:from>
    <xdr:to>
      <xdr:col>72</xdr:col>
      <xdr:colOff>38100</xdr:colOff>
      <xdr:row>107</xdr:row>
      <xdr:rowOff>19231</xdr:rowOff>
    </xdr:to>
    <xdr:sp macro="" textlink="">
      <xdr:nvSpPr>
        <xdr:cNvPr id="773" name="楕円 772">
          <a:extLst>
            <a:ext uri="{FF2B5EF4-FFF2-40B4-BE49-F238E27FC236}">
              <a16:creationId xmlns:a16="http://schemas.microsoft.com/office/drawing/2014/main" id="{6EB5314A-6C66-4C9D-BE9E-C8FA7A6B515D}"/>
            </a:ext>
          </a:extLst>
        </xdr:cNvPr>
        <xdr:cNvSpPr/>
      </xdr:nvSpPr>
      <xdr:spPr>
        <a:xfrm>
          <a:off x="12303760" y="1826659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139881</xdr:rowOff>
    </xdr:from>
    <xdr:to>
      <xdr:col>76</xdr:col>
      <xdr:colOff>114300</xdr:colOff>
      <xdr:row>107</xdr:row>
      <xdr:rowOff>1088</xdr:rowOff>
    </xdr:to>
    <xdr:cxnSp macro="">
      <xdr:nvCxnSpPr>
        <xdr:cNvPr id="774" name="直線コネクタ 773">
          <a:extLst>
            <a:ext uri="{FF2B5EF4-FFF2-40B4-BE49-F238E27FC236}">
              <a16:creationId xmlns:a16="http://schemas.microsoft.com/office/drawing/2014/main" id="{9507CB9E-F185-44CE-A5A9-0587BC014447}"/>
            </a:ext>
          </a:extLst>
        </xdr:cNvPr>
        <xdr:cNvCxnSpPr/>
      </xdr:nvCxnSpPr>
      <xdr:spPr>
        <a:xfrm>
          <a:off x="12346940" y="18309771"/>
          <a:ext cx="79756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33564</xdr:rowOff>
    </xdr:from>
    <xdr:to>
      <xdr:col>67</xdr:col>
      <xdr:colOff>101600</xdr:colOff>
      <xdr:row>106</xdr:row>
      <xdr:rowOff>135164</xdr:rowOff>
    </xdr:to>
    <xdr:sp macro="" textlink="">
      <xdr:nvSpPr>
        <xdr:cNvPr id="775" name="楕円 774">
          <a:extLst>
            <a:ext uri="{FF2B5EF4-FFF2-40B4-BE49-F238E27FC236}">
              <a16:creationId xmlns:a16="http://schemas.microsoft.com/office/drawing/2014/main" id="{60574E4D-1433-4DCC-8DDE-93E6B082DA87}"/>
            </a:ext>
          </a:extLst>
        </xdr:cNvPr>
        <xdr:cNvSpPr/>
      </xdr:nvSpPr>
      <xdr:spPr>
        <a:xfrm>
          <a:off x="11487150" y="1820535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84364</xdr:rowOff>
    </xdr:from>
    <xdr:to>
      <xdr:col>71</xdr:col>
      <xdr:colOff>177800</xdr:colOff>
      <xdr:row>106</xdr:row>
      <xdr:rowOff>139881</xdr:rowOff>
    </xdr:to>
    <xdr:cxnSp macro="">
      <xdr:nvCxnSpPr>
        <xdr:cNvPr id="776" name="直線コネクタ 775">
          <a:extLst>
            <a:ext uri="{FF2B5EF4-FFF2-40B4-BE49-F238E27FC236}">
              <a16:creationId xmlns:a16="http://schemas.microsoft.com/office/drawing/2014/main" id="{DCF6AEE6-B4AD-4082-85C7-AA66151D6B40}"/>
            </a:ext>
          </a:extLst>
        </xdr:cNvPr>
        <xdr:cNvCxnSpPr/>
      </xdr:nvCxnSpPr>
      <xdr:spPr>
        <a:xfrm>
          <a:off x="11541760" y="18259969"/>
          <a:ext cx="80518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777" name="n_1aveValue【庁舎】&#10;有形固定資産減価償却率">
          <a:extLst>
            <a:ext uri="{FF2B5EF4-FFF2-40B4-BE49-F238E27FC236}">
              <a16:creationId xmlns:a16="http://schemas.microsoft.com/office/drawing/2014/main" id="{BC75A56F-6825-4CCD-8530-EECFA9D3299C}"/>
            </a:ext>
          </a:extLst>
        </xdr:cNvPr>
        <xdr:cNvSpPr txBox="1"/>
      </xdr:nvSpPr>
      <xdr:spPr>
        <a:xfrm>
          <a:off x="13738234" y="17847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78" name="n_2aveValue【庁舎】&#10;有形固定資産減価償却率">
          <a:extLst>
            <a:ext uri="{FF2B5EF4-FFF2-40B4-BE49-F238E27FC236}">
              <a16:creationId xmlns:a16="http://schemas.microsoft.com/office/drawing/2014/main" id="{84B31D4D-5BD9-4936-90B4-19AB3213EA0A}"/>
            </a:ext>
          </a:extLst>
        </xdr:cNvPr>
        <xdr:cNvSpPr txBox="1"/>
      </xdr:nvSpPr>
      <xdr:spPr>
        <a:xfrm>
          <a:off x="1295718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79" name="n_3aveValue【庁舎】&#10;有形固定資産減価償却率">
          <a:extLst>
            <a:ext uri="{FF2B5EF4-FFF2-40B4-BE49-F238E27FC236}">
              <a16:creationId xmlns:a16="http://schemas.microsoft.com/office/drawing/2014/main" id="{012C8F0D-A949-4097-9FAB-70D27291DE07}"/>
            </a:ext>
          </a:extLst>
        </xdr:cNvPr>
        <xdr:cNvSpPr txBox="1"/>
      </xdr:nvSpPr>
      <xdr:spPr>
        <a:xfrm>
          <a:off x="1217105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780" name="n_4aveValue【庁舎】&#10;有形固定資産減価償却率">
          <a:extLst>
            <a:ext uri="{FF2B5EF4-FFF2-40B4-BE49-F238E27FC236}">
              <a16:creationId xmlns:a16="http://schemas.microsoft.com/office/drawing/2014/main" id="{26F01E2D-9DA5-47BA-98EB-9C23E86C35C1}"/>
            </a:ext>
          </a:extLst>
        </xdr:cNvPr>
        <xdr:cNvSpPr txBox="1"/>
      </xdr:nvSpPr>
      <xdr:spPr>
        <a:xfrm>
          <a:off x="11354444" y="1780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54446</xdr:rowOff>
    </xdr:from>
    <xdr:ext cx="405111" cy="259045"/>
    <xdr:sp macro="" textlink="">
      <xdr:nvSpPr>
        <xdr:cNvPr id="781" name="n_1mainValue【庁舎】&#10;有形固定資産減価償却率">
          <a:extLst>
            <a:ext uri="{FF2B5EF4-FFF2-40B4-BE49-F238E27FC236}">
              <a16:creationId xmlns:a16="http://schemas.microsoft.com/office/drawing/2014/main" id="{DA8DB78A-9355-4B81-AD40-4C7EE237B8DB}"/>
            </a:ext>
          </a:extLst>
        </xdr:cNvPr>
        <xdr:cNvSpPr txBox="1"/>
      </xdr:nvSpPr>
      <xdr:spPr>
        <a:xfrm>
          <a:off x="13738234" y="1840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43015</xdr:rowOff>
    </xdr:from>
    <xdr:ext cx="405111" cy="259045"/>
    <xdr:sp macro="" textlink="">
      <xdr:nvSpPr>
        <xdr:cNvPr id="782" name="n_2mainValue【庁舎】&#10;有形固定資産減価償却率">
          <a:extLst>
            <a:ext uri="{FF2B5EF4-FFF2-40B4-BE49-F238E27FC236}">
              <a16:creationId xmlns:a16="http://schemas.microsoft.com/office/drawing/2014/main" id="{14C6804B-24E1-4312-8771-A70BCE912646}"/>
            </a:ext>
          </a:extLst>
        </xdr:cNvPr>
        <xdr:cNvSpPr txBox="1"/>
      </xdr:nvSpPr>
      <xdr:spPr>
        <a:xfrm>
          <a:off x="12957184" y="1839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10358</xdr:rowOff>
    </xdr:from>
    <xdr:ext cx="405111" cy="259045"/>
    <xdr:sp macro="" textlink="">
      <xdr:nvSpPr>
        <xdr:cNvPr id="783" name="n_3mainValue【庁舎】&#10;有形固定資産減価償却率">
          <a:extLst>
            <a:ext uri="{FF2B5EF4-FFF2-40B4-BE49-F238E27FC236}">
              <a16:creationId xmlns:a16="http://schemas.microsoft.com/office/drawing/2014/main" id="{6FE010C1-6048-45E0-B983-21475739DADF}"/>
            </a:ext>
          </a:extLst>
        </xdr:cNvPr>
        <xdr:cNvSpPr txBox="1"/>
      </xdr:nvSpPr>
      <xdr:spPr>
        <a:xfrm>
          <a:off x="12171054" y="1835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126291</xdr:rowOff>
    </xdr:from>
    <xdr:ext cx="405111" cy="259045"/>
    <xdr:sp macro="" textlink="">
      <xdr:nvSpPr>
        <xdr:cNvPr id="784" name="n_4mainValue【庁舎】&#10;有形固定資産減価償却率">
          <a:extLst>
            <a:ext uri="{FF2B5EF4-FFF2-40B4-BE49-F238E27FC236}">
              <a16:creationId xmlns:a16="http://schemas.microsoft.com/office/drawing/2014/main" id="{62B92AE9-EF3E-4383-9741-A0E8663C5751}"/>
            </a:ext>
          </a:extLst>
        </xdr:cNvPr>
        <xdr:cNvSpPr txBox="1"/>
      </xdr:nvSpPr>
      <xdr:spPr>
        <a:xfrm>
          <a:off x="11354444"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DB1811C6-0BD5-4AEF-8DC7-B957BCF9CAC9}"/>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1F4DD319-BA84-4ABC-A1CF-85DC6EA2C42D}"/>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3CA8BB0A-F50B-4C14-A6F4-737F5C35339D}"/>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DA752A06-A8B1-4972-AB1A-0E8599B85705}"/>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1E9B73B7-4E2B-4BAA-A540-E5FFB0589B21}"/>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84425C42-6D7C-45D4-A428-D24C9A3581D4}"/>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3AB3D20F-503D-4DF3-884F-63770105E881}"/>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E2E0CEDA-562F-41AB-94DA-AC2E262A3A3B}"/>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a:extLst>
            <a:ext uri="{FF2B5EF4-FFF2-40B4-BE49-F238E27FC236}">
              <a16:creationId xmlns:a16="http://schemas.microsoft.com/office/drawing/2014/main" id="{DDE4774A-A2D5-4F35-ABE6-2AFC853251F2}"/>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518F095C-D393-4C8B-A96B-D79F1AF7B69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5" name="直線コネクタ 794">
          <a:extLst>
            <a:ext uri="{FF2B5EF4-FFF2-40B4-BE49-F238E27FC236}">
              <a16:creationId xmlns:a16="http://schemas.microsoft.com/office/drawing/2014/main" id="{AC8393FF-04BA-4B23-8A0E-C38BD3B7571E}"/>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6" name="テキスト ボックス 795">
          <a:extLst>
            <a:ext uri="{FF2B5EF4-FFF2-40B4-BE49-F238E27FC236}">
              <a16:creationId xmlns:a16="http://schemas.microsoft.com/office/drawing/2014/main" id="{4E3A6137-36C2-4B1D-8218-A0CE4F0BE87A}"/>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7" name="直線コネクタ 796">
          <a:extLst>
            <a:ext uri="{FF2B5EF4-FFF2-40B4-BE49-F238E27FC236}">
              <a16:creationId xmlns:a16="http://schemas.microsoft.com/office/drawing/2014/main" id="{74413B5B-7746-4ECE-B507-44D20227E8F4}"/>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8" name="テキスト ボックス 797">
          <a:extLst>
            <a:ext uri="{FF2B5EF4-FFF2-40B4-BE49-F238E27FC236}">
              <a16:creationId xmlns:a16="http://schemas.microsoft.com/office/drawing/2014/main" id="{9F9008E7-E8F5-4F27-8BB0-EBDB60B95441}"/>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a:extLst>
            <a:ext uri="{FF2B5EF4-FFF2-40B4-BE49-F238E27FC236}">
              <a16:creationId xmlns:a16="http://schemas.microsoft.com/office/drawing/2014/main" id="{5BCAB17F-C832-42F0-A245-2D1E6AB662F4}"/>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0" name="テキスト ボックス 799">
          <a:extLst>
            <a:ext uri="{FF2B5EF4-FFF2-40B4-BE49-F238E27FC236}">
              <a16:creationId xmlns:a16="http://schemas.microsoft.com/office/drawing/2014/main" id="{615EF483-D184-4EF4-A7E6-DA4AFB5068B8}"/>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1" name="直線コネクタ 800">
          <a:extLst>
            <a:ext uri="{FF2B5EF4-FFF2-40B4-BE49-F238E27FC236}">
              <a16:creationId xmlns:a16="http://schemas.microsoft.com/office/drawing/2014/main" id="{D5E63865-9BFB-40A0-8BEF-99263663DA8D}"/>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2" name="テキスト ボックス 801">
          <a:extLst>
            <a:ext uri="{FF2B5EF4-FFF2-40B4-BE49-F238E27FC236}">
              <a16:creationId xmlns:a16="http://schemas.microsoft.com/office/drawing/2014/main" id="{D9229CDB-4BF9-4091-99F7-E7F984B3977E}"/>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3" name="直線コネクタ 802">
          <a:extLst>
            <a:ext uri="{FF2B5EF4-FFF2-40B4-BE49-F238E27FC236}">
              <a16:creationId xmlns:a16="http://schemas.microsoft.com/office/drawing/2014/main" id="{29CD50F0-F581-463B-B60F-B9ADF33FD562}"/>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4" name="テキスト ボックス 803">
          <a:extLst>
            <a:ext uri="{FF2B5EF4-FFF2-40B4-BE49-F238E27FC236}">
              <a16:creationId xmlns:a16="http://schemas.microsoft.com/office/drawing/2014/main" id="{7B2870C6-373F-4489-8C57-6A6124E8D383}"/>
            </a:ext>
          </a:extLst>
        </xdr:cNvPr>
        <xdr:cNvSpPr txBox="1"/>
      </xdr:nvSpPr>
      <xdr:spPr>
        <a:xfrm>
          <a:off x="15985051" y="17000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a:extLst>
            <a:ext uri="{FF2B5EF4-FFF2-40B4-BE49-F238E27FC236}">
              <a16:creationId xmlns:a16="http://schemas.microsoft.com/office/drawing/2014/main" id="{AB20BA71-04E8-443A-81F2-D10D880FD0FC}"/>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6" name="テキスト ボックス 805">
          <a:extLst>
            <a:ext uri="{FF2B5EF4-FFF2-40B4-BE49-F238E27FC236}">
              <a16:creationId xmlns:a16="http://schemas.microsoft.com/office/drawing/2014/main" id="{E7961598-5D86-4005-9356-BB9EB798DCDD}"/>
            </a:ext>
          </a:extLst>
        </xdr:cNvPr>
        <xdr:cNvSpPr txBox="1"/>
      </xdr:nvSpPr>
      <xdr:spPr>
        <a:xfrm>
          <a:off x="15985051" y="1662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a:extLst>
            <a:ext uri="{FF2B5EF4-FFF2-40B4-BE49-F238E27FC236}">
              <a16:creationId xmlns:a16="http://schemas.microsoft.com/office/drawing/2014/main" id="{767D9140-B462-40B0-AF94-1D0EBC1A80EF}"/>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808" name="直線コネクタ 807">
          <a:extLst>
            <a:ext uri="{FF2B5EF4-FFF2-40B4-BE49-F238E27FC236}">
              <a16:creationId xmlns:a16="http://schemas.microsoft.com/office/drawing/2014/main" id="{F01A810E-0CE6-4235-954B-AB6B8B9DD56D}"/>
            </a:ext>
          </a:extLst>
        </xdr:cNvPr>
        <xdr:cNvCxnSpPr/>
      </xdr:nvCxnSpPr>
      <xdr:spPr>
        <a:xfrm flipV="1">
          <a:off x="19947254" y="17355565"/>
          <a:ext cx="0" cy="1284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809" name="【庁舎】&#10;一人当たり面積最小値テキスト">
          <a:extLst>
            <a:ext uri="{FF2B5EF4-FFF2-40B4-BE49-F238E27FC236}">
              <a16:creationId xmlns:a16="http://schemas.microsoft.com/office/drawing/2014/main" id="{38F66B3F-21E3-4B5A-BB56-8D4556734A82}"/>
            </a:ext>
          </a:extLst>
        </xdr:cNvPr>
        <xdr:cNvSpPr txBox="1"/>
      </xdr:nvSpPr>
      <xdr:spPr>
        <a:xfrm>
          <a:off x="1998599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810" name="直線コネクタ 809">
          <a:extLst>
            <a:ext uri="{FF2B5EF4-FFF2-40B4-BE49-F238E27FC236}">
              <a16:creationId xmlns:a16="http://schemas.microsoft.com/office/drawing/2014/main" id="{19271284-4490-42FD-9EFC-04E86A722FB4}"/>
            </a:ext>
          </a:extLst>
        </xdr:cNvPr>
        <xdr:cNvCxnSpPr/>
      </xdr:nvCxnSpPr>
      <xdr:spPr>
        <a:xfrm>
          <a:off x="19885660" y="1864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811" name="【庁舎】&#10;一人当たり面積最大値テキスト">
          <a:extLst>
            <a:ext uri="{FF2B5EF4-FFF2-40B4-BE49-F238E27FC236}">
              <a16:creationId xmlns:a16="http://schemas.microsoft.com/office/drawing/2014/main" id="{77133A8E-0F91-45CD-8095-E35FB09ACE3C}"/>
            </a:ext>
          </a:extLst>
        </xdr:cNvPr>
        <xdr:cNvSpPr txBox="1"/>
      </xdr:nvSpPr>
      <xdr:spPr>
        <a:xfrm>
          <a:off x="19985990" y="1713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812" name="直線コネクタ 811">
          <a:extLst>
            <a:ext uri="{FF2B5EF4-FFF2-40B4-BE49-F238E27FC236}">
              <a16:creationId xmlns:a16="http://schemas.microsoft.com/office/drawing/2014/main" id="{CDF5EFC3-AA14-440D-8FED-543F846D738D}"/>
            </a:ext>
          </a:extLst>
        </xdr:cNvPr>
        <xdr:cNvCxnSpPr/>
      </xdr:nvCxnSpPr>
      <xdr:spPr>
        <a:xfrm>
          <a:off x="19885660" y="17355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813" name="【庁舎】&#10;一人当たり面積平均値テキスト">
          <a:extLst>
            <a:ext uri="{FF2B5EF4-FFF2-40B4-BE49-F238E27FC236}">
              <a16:creationId xmlns:a16="http://schemas.microsoft.com/office/drawing/2014/main" id="{9E31DD0B-2897-4D06-8A57-C640E2C1804F}"/>
            </a:ext>
          </a:extLst>
        </xdr:cNvPr>
        <xdr:cNvSpPr txBox="1"/>
      </xdr:nvSpPr>
      <xdr:spPr>
        <a:xfrm>
          <a:off x="19985990" y="18357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814" name="フローチャート: 判断 813">
          <a:extLst>
            <a:ext uri="{FF2B5EF4-FFF2-40B4-BE49-F238E27FC236}">
              <a16:creationId xmlns:a16="http://schemas.microsoft.com/office/drawing/2014/main" id="{F7CB2511-F1CC-41AA-9292-46CB88966DDC}"/>
            </a:ext>
          </a:extLst>
        </xdr:cNvPr>
        <xdr:cNvSpPr/>
      </xdr:nvSpPr>
      <xdr:spPr>
        <a:xfrm>
          <a:off x="19904710" y="185058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815" name="フローチャート: 判断 814">
          <a:extLst>
            <a:ext uri="{FF2B5EF4-FFF2-40B4-BE49-F238E27FC236}">
              <a16:creationId xmlns:a16="http://schemas.microsoft.com/office/drawing/2014/main" id="{C35E0BEA-0B6D-463D-9992-6E820146CEE8}"/>
            </a:ext>
          </a:extLst>
        </xdr:cNvPr>
        <xdr:cNvSpPr/>
      </xdr:nvSpPr>
      <xdr:spPr>
        <a:xfrm>
          <a:off x="19161760" y="1850491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816" name="フローチャート: 判断 815">
          <a:extLst>
            <a:ext uri="{FF2B5EF4-FFF2-40B4-BE49-F238E27FC236}">
              <a16:creationId xmlns:a16="http://schemas.microsoft.com/office/drawing/2014/main" id="{36C11F6D-F138-471E-B9D0-5E02078E0CA3}"/>
            </a:ext>
          </a:extLst>
        </xdr:cNvPr>
        <xdr:cNvSpPr/>
      </xdr:nvSpPr>
      <xdr:spPr>
        <a:xfrm>
          <a:off x="18345150" y="185000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817" name="フローチャート: 判断 816">
          <a:extLst>
            <a:ext uri="{FF2B5EF4-FFF2-40B4-BE49-F238E27FC236}">
              <a16:creationId xmlns:a16="http://schemas.microsoft.com/office/drawing/2014/main" id="{DFBDA1EA-8374-4B4D-B507-BECF6D0BCDA0}"/>
            </a:ext>
          </a:extLst>
        </xdr:cNvPr>
        <xdr:cNvSpPr/>
      </xdr:nvSpPr>
      <xdr:spPr>
        <a:xfrm>
          <a:off x="17547590" y="1850783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818" name="フローチャート: 判断 817">
          <a:extLst>
            <a:ext uri="{FF2B5EF4-FFF2-40B4-BE49-F238E27FC236}">
              <a16:creationId xmlns:a16="http://schemas.microsoft.com/office/drawing/2014/main" id="{325C20AC-14F4-4A14-96FE-743F1BF02B2D}"/>
            </a:ext>
          </a:extLst>
        </xdr:cNvPr>
        <xdr:cNvSpPr/>
      </xdr:nvSpPr>
      <xdr:spPr>
        <a:xfrm>
          <a:off x="16761460" y="185135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7AA9C24D-73CD-4872-92FD-A0EDEAF96D26}"/>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D403EA7C-513A-4051-962E-463C4A3D0B08}"/>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2F75F7B3-E93A-4C01-92C9-92779968DA83}"/>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56F8E38F-7F44-41BC-8B37-2A6067E997BB}"/>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506A3157-17EF-4B05-A274-0AF563207D62}"/>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51688</xdr:rowOff>
    </xdr:from>
    <xdr:to>
      <xdr:col>116</xdr:col>
      <xdr:colOff>114300</xdr:colOff>
      <xdr:row>108</xdr:row>
      <xdr:rowOff>153288</xdr:rowOff>
    </xdr:to>
    <xdr:sp macro="" textlink="">
      <xdr:nvSpPr>
        <xdr:cNvPr id="824" name="楕円 823">
          <a:extLst>
            <a:ext uri="{FF2B5EF4-FFF2-40B4-BE49-F238E27FC236}">
              <a16:creationId xmlns:a16="http://schemas.microsoft.com/office/drawing/2014/main" id="{DB607194-CDEE-4F1B-A6A0-3B4758E9178B}"/>
            </a:ext>
          </a:extLst>
        </xdr:cNvPr>
        <xdr:cNvSpPr/>
      </xdr:nvSpPr>
      <xdr:spPr>
        <a:xfrm>
          <a:off x="19904710" y="1857209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138065</xdr:rowOff>
    </xdr:from>
    <xdr:ext cx="469744" cy="259045"/>
    <xdr:sp macro="" textlink="">
      <xdr:nvSpPr>
        <xdr:cNvPr id="825" name="【庁舎】&#10;一人当たり面積該当値テキスト">
          <a:extLst>
            <a:ext uri="{FF2B5EF4-FFF2-40B4-BE49-F238E27FC236}">
              <a16:creationId xmlns:a16="http://schemas.microsoft.com/office/drawing/2014/main" id="{61DA41D3-7056-41D7-A283-1FF08B2C8904}"/>
            </a:ext>
          </a:extLst>
        </xdr:cNvPr>
        <xdr:cNvSpPr txBox="1"/>
      </xdr:nvSpPr>
      <xdr:spPr>
        <a:xfrm>
          <a:off x="19985990" y="1847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52705</xdr:rowOff>
    </xdr:from>
    <xdr:to>
      <xdr:col>112</xdr:col>
      <xdr:colOff>38100</xdr:colOff>
      <xdr:row>108</xdr:row>
      <xdr:rowOff>154305</xdr:rowOff>
    </xdr:to>
    <xdr:sp macro="" textlink="">
      <xdr:nvSpPr>
        <xdr:cNvPr id="826" name="楕円 825">
          <a:extLst>
            <a:ext uri="{FF2B5EF4-FFF2-40B4-BE49-F238E27FC236}">
              <a16:creationId xmlns:a16="http://schemas.microsoft.com/office/drawing/2014/main" id="{8B617668-DF0A-4DE4-A95A-BE1221E3C044}"/>
            </a:ext>
          </a:extLst>
        </xdr:cNvPr>
        <xdr:cNvSpPr/>
      </xdr:nvSpPr>
      <xdr:spPr>
        <a:xfrm>
          <a:off x="19161760" y="18573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102488</xdr:rowOff>
    </xdr:from>
    <xdr:to>
      <xdr:col>116</xdr:col>
      <xdr:colOff>63500</xdr:colOff>
      <xdr:row>108</xdr:row>
      <xdr:rowOff>103505</xdr:rowOff>
    </xdr:to>
    <xdr:cxnSp macro="">
      <xdr:nvCxnSpPr>
        <xdr:cNvPr id="827" name="直線コネクタ 826">
          <a:extLst>
            <a:ext uri="{FF2B5EF4-FFF2-40B4-BE49-F238E27FC236}">
              <a16:creationId xmlns:a16="http://schemas.microsoft.com/office/drawing/2014/main" id="{B6C1C2CC-E4F8-4F9F-B084-D570CD99B591}"/>
            </a:ext>
          </a:extLst>
        </xdr:cNvPr>
        <xdr:cNvCxnSpPr/>
      </xdr:nvCxnSpPr>
      <xdr:spPr>
        <a:xfrm flipV="1">
          <a:off x="19204940" y="18615278"/>
          <a:ext cx="74295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53339</xdr:rowOff>
    </xdr:from>
    <xdr:to>
      <xdr:col>107</xdr:col>
      <xdr:colOff>101600</xdr:colOff>
      <xdr:row>108</xdr:row>
      <xdr:rowOff>154939</xdr:rowOff>
    </xdr:to>
    <xdr:sp macro="" textlink="">
      <xdr:nvSpPr>
        <xdr:cNvPr id="828" name="楕円 827">
          <a:extLst>
            <a:ext uri="{FF2B5EF4-FFF2-40B4-BE49-F238E27FC236}">
              <a16:creationId xmlns:a16="http://schemas.microsoft.com/office/drawing/2014/main" id="{D9EDFE61-C06B-44B0-89DC-6443DA7DCFD8}"/>
            </a:ext>
          </a:extLst>
        </xdr:cNvPr>
        <xdr:cNvSpPr/>
      </xdr:nvSpPr>
      <xdr:spPr>
        <a:xfrm>
          <a:off x="18345150" y="185737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103505</xdr:rowOff>
    </xdr:from>
    <xdr:to>
      <xdr:col>111</xdr:col>
      <xdr:colOff>177800</xdr:colOff>
      <xdr:row>108</xdr:row>
      <xdr:rowOff>104139</xdr:rowOff>
    </xdr:to>
    <xdr:cxnSp macro="">
      <xdr:nvCxnSpPr>
        <xdr:cNvPr id="829" name="直線コネクタ 828">
          <a:extLst>
            <a:ext uri="{FF2B5EF4-FFF2-40B4-BE49-F238E27FC236}">
              <a16:creationId xmlns:a16="http://schemas.microsoft.com/office/drawing/2014/main" id="{9A7B34D1-4045-4098-AFB0-4456705ECB76}"/>
            </a:ext>
          </a:extLst>
        </xdr:cNvPr>
        <xdr:cNvCxnSpPr/>
      </xdr:nvCxnSpPr>
      <xdr:spPr>
        <a:xfrm flipV="1">
          <a:off x="18399760" y="18618200"/>
          <a:ext cx="80518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53975</xdr:rowOff>
    </xdr:from>
    <xdr:to>
      <xdr:col>102</xdr:col>
      <xdr:colOff>165100</xdr:colOff>
      <xdr:row>108</xdr:row>
      <xdr:rowOff>155575</xdr:rowOff>
    </xdr:to>
    <xdr:sp macro="" textlink="">
      <xdr:nvSpPr>
        <xdr:cNvPr id="830" name="楕円 829">
          <a:extLst>
            <a:ext uri="{FF2B5EF4-FFF2-40B4-BE49-F238E27FC236}">
              <a16:creationId xmlns:a16="http://schemas.microsoft.com/office/drawing/2014/main" id="{CCC15E7E-1ADC-4142-BC6C-9ABF768342C7}"/>
            </a:ext>
          </a:extLst>
        </xdr:cNvPr>
        <xdr:cNvSpPr/>
      </xdr:nvSpPr>
      <xdr:spPr>
        <a:xfrm>
          <a:off x="17547590" y="185743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104139</xdr:rowOff>
    </xdr:from>
    <xdr:to>
      <xdr:col>107</xdr:col>
      <xdr:colOff>50800</xdr:colOff>
      <xdr:row>108</xdr:row>
      <xdr:rowOff>104775</xdr:rowOff>
    </xdr:to>
    <xdr:cxnSp macro="">
      <xdr:nvCxnSpPr>
        <xdr:cNvPr id="831" name="直線コネクタ 830">
          <a:extLst>
            <a:ext uri="{FF2B5EF4-FFF2-40B4-BE49-F238E27FC236}">
              <a16:creationId xmlns:a16="http://schemas.microsoft.com/office/drawing/2014/main" id="{499B8EC8-C83C-44F4-B9D6-3690DC1D5D35}"/>
            </a:ext>
          </a:extLst>
        </xdr:cNvPr>
        <xdr:cNvCxnSpPr/>
      </xdr:nvCxnSpPr>
      <xdr:spPr>
        <a:xfrm flipV="1">
          <a:off x="17602200" y="18618834"/>
          <a:ext cx="79756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54738</xdr:rowOff>
    </xdr:from>
    <xdr:to>
      <xdr:col>98</xdr:col>
      <xdr:colOff>38100</xdr:colOff>
      <xdr:row>108</xdr:row>
      <xdr:rowOff>156338</xdr:rowOff>
    </xdr:to>
    <xdr:sp macro="" textlink="">
      <xdr:nvSpPr>
        <xdr:cNvPr id="832" name="楕円 831">
          <a:extLst>
            <a:ext uri="{FF2B5EF4-FFF2-40B4-BE49-F238E27FC236}">
              <a16:creationId xmlns:a16="http://schemas.microsoft.com/office/drawing/2014/main" id="{F926A2FB-BAA6-472C-9312-F2BE9882F732}"/>
            </a:ext>
          </a:extLst>
        </xdr:cNvPr>
        <xdr:cNvSpPr/>
      </xdr:nvSpPr>
      <xdr:spPr>
        <a:xfrm>
          <a:off x="16761460" y="1857514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104775</xdr:rowOff>
    </xdr:from>
    <xdr:to>
      <xdr:col>102</xdr:col>
      <xdr:colOff>114300</xdr:colOff>
      <xdr:row>108</xdr:row>
      <xdr:rowOff>105538</xdr:rowOff>
    </xdr:to>
    <xdr:cxnSp macro="">
      <xdr:nvCxnSpPr>
        <xdr:cNvPr id="833" name="直線コネクタ 832">
          <a:extLst>
            <a:ext uri="{FF2B5EF4-FFF2-40B4-BE49-F238E27FC236}">
              <a16:creationId xmlns:a16="http://schemas.microsoft.com/office/drawing/2014/main" id="{C8DCCB5F-D556-491D-99D5-E5DA66712505}"/>
            </a:ext>
          </a:extLst>
        </xdr:cNvPr>
        <xdr:cNvCxnSpPr/>
      </xdr:nvCxnSpPr>
      <xdr:spPr>
        <a:xfrm flipV="1">
          <a:off x="16804640" y="18619470"/>
          <a:ext cx="79756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834" name="n_1aveValue【庁舎】&#10;一人当たり面積">
          <a:extLst>
            <a:ext uri="{FF2B5EF4-FFF2-40B4-BE49-F238E27FC236}">
              <a16:creationId xmlns:a16="http://schemas.microsoft.com/office/drawing/2014/main" id="{0280B35D-1889-4BAE-AF79-CDC64DAFB68B}"/>
            </a:ext>
          </a:extLst>
        </xdr:cNvPr>
        <xdr:cNvSpPr txBox="1"/>
      </xdr:nvSpPr>
      <xdr:spPr>
        <a:xfrm>
          <a:off x="18982132" y="1827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835" name="n_2aveValue【庁舎】&#10;一人当たり面積">
          <a:extLst>
            <a:ext uri="{FF2B5EF4-FFF2-40B4-BE49-F238E27FC236}">
              <a16:creationId xmlns:a16="http://schemas.microsoft.com/office/drawing/2014/main" id="{C31F5BDE-A67C-4208-B963-AAFE947ECAA0}"/>
            </a:ext>
          </a:extLst>
        </xdr:cNvPr>
        <xdr:cNvSpPr txBox="1"/>
      </xdr:nvSpPr>
      <xdr:spPr>
        <a:xfrm>
          <a:off x="18182032" y="1827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836" name="n_3aveValue【庁舎】&#10;一人当たり面積">
          <a:extLst>
            <a:ext uri="{FF2B5EF4-FFF2-40B4-BE49-F238E27FC236}">
              <a16:creationId xmlns:a16="http://schemas.microsoft.com/office/drawing/2014/main" id="{D18FBF5A-E7A3-4DF6-B440-BA95E30F41C8}"/>
            </a:ext>
          </a:extLst>
        </xdr:cNvPr>
        <xdr:cNvSpPr txBox="1"/>
      </xdr:nvSpPr>
      <xdr:spPr>
        <a:xfrm>
          <a:off x="17384472" y="1827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837" name="n_4aveValue【庁舎】&#10;一人当たり面積">
          <a:extLst>
            <a:ext uri="{FF2B5EF4-FFF2-40B4-BE49-F238E27FC236}">
              <a16:creationId xmlns:a16="http://schemas.microsoft.com/office/drawing/2014/main" id="{E1D59C6F-3F03-4FDE-93C4-801CC94F6598}"/>
            </a:ext>
          </a:extLst>
        </xdr:cNvPr>
        <xdr:cNvSpPr txBox="1"/>
      </xdr:nvSpPr>
      <xdr:spPr>
        <a:xfrm>
          <a:off x="1658881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145432</xdr:rowOff>
    </xdr:from>
    <xdr:ext cx="469744" cy="259045"/>
    <xdr:sp macro="" textlink="">
      <xdr:nvSpPr>
        <xdr:cNvPr id="838" name="n_1mainValue【庁舎】&#10;一人当たり面積">
          <a:extLst>
            <a:ext uri="{FF2B5EF4-FFF2-40B4-BE49-F238E27FC236}">
              <a16:creationId xmlns:a16="http://schemas.microsoft.com/office/drawing/2014/main" id="{DD794565-DA93-4C8D-BDEE-04D710E36E1C}"/>
            </a:ext>
          </a:extLst>
        </xdr:cNvPr>
        <xdr:cNvSpPr txBox="1"/>
      </xdr:nvSpPr>
      <xdr:spPr>
        <a:xfrm>
          <a:off x="18982132" y="186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146066</xdr:rowOff>
    </xdr:from>
    <xdr:ext cx="469744" cy="259045"/>
    <xdr:sp macro="" textlink="">
      <xdr:nvSpPr>
        <xdr:cNvPr id="839" name="n_2mainValue【庁舎】&#10;一人当たり面積">
          <a:extLst>
            <a:ext uri="{FF2B5EF4-FFF2-40B4-BE49-F238E27FC236}">
              <a16:creationId xmlns:a16="http://schemas.microsoft.com/office/drawing/2014/main" id="{03EF0FAC-5C03-4098-98A3-B249C485492F}"/>
            </a:ext>
          </a:extLst>
        </xdr:cNvPr>
        <xdr:cNvSpPr txBox="1"/>
      </xdr:nvSpPr>
      <xdr:spPr>
        <a:xfrm>
          <a:off x="18182032" y="186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146702</xdr:rowOff>
    </xdr:from>
    <xdr:ext cx="469744" cy="259045"/>
    <xdr:sp macro="" textlink="">
      <xdr:nvSpPr>
        <xdr:cNvPr id="840" name="n_3mainValue【庁舎】&#10;一人当たり面積">
          <a:extLst>
            <a:ext uri="{FF2B5EF4-FFF2-40B4-BE49-F238E27FC236}">
              <a16:creationId xmlns:a16="http://schemas.microsoft.com/office/drawing/2014/main" id="{47E7F3BC-333D-42C8-A21A-1A67ACC01E55}"/>
            </a:ext>
          </a:extLst>
        </xdr:cNvPr>
        <xdr:cNvSpPr txBox="1"/>
      </xdr:nvSpPr>
      <xdr:spPr>
        <a:xfrm>
          <a:off x="17384472"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147465</xdr:rowOff>
    </xdr:from>
    <xdr:ext cx="469744" cy="259045"/>
    <xdr:sp macro="" textlink="">
      <xdr:nvSpPr>
        <xdr:cNvPr id="841" name="n_4mainValue【庁舎】&#10;一人当たり面積">
          <a:extLst>
            <a:ext uri="{FF2B5EF4-FFF2-40B4-BE49-F238E27FC236}">
              <a16:creationId xmlns:a16="http://schemas.microsoft.com/office/drawing/2014/main" id="{76D80FD4-002C-4E13-B041-BDD3AEA0C50C}"/>
            </a:ext>
          </a:extLst>
        </xdr:cNvPr>
        <xdr:cNvSpPr txBox="1"/>
      </xdr:nvSpPr>
      <xdr:spPr>
        <a:xfrm>
          <a:off x="16588817" y="1866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DD7A3EA0-B439-4AE4-9FA6-4D31F2611DC7}"/>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613D20DD-BCC7-401B-A72B-9EABC6E2E4F2}"/>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184D57B7-5ACD-4AC8-9FD5-902B438121AF}"/>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年度末に新設図書館が竣工したことにより、減価償却率は非常に低い数値となっています。</a:t>
          </a:r>
        </a:p>
        <a:p>
          <a:r>
            <a:rPr kumimoji="1" lang="ja-JP" altLang="en-US" sz="1300">
              <a:latin typeface="ＭＳ Ｐゴシック" panose="020B0600070205080204" pitchFamily="50" charset="-128"/>
              <a:ea typeface="ＭＳ Ｐゴシック" panose="020B0600070205080204" pitchFamily="50" charset="-128"/>
            </a:rPr>
            <a:t>　一般廃棄物処理施設は、平成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年度に新焼却施設が完成したことにより、減価償却率が大きく改善しています。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福祉施設については、他団体と比較し高齢化率が従前より高いこともあり、充実していると言えます。</a:t>
          </a:r>
        </a:p>
        <a:p>
          <a:r>
            <a:rPr kumimoji="1" lang="ja-JP" altLang="en-US" sz="1300">
              <a:latin typeface="ＭＳ Ｐゴシック" panose="020B0600070205080204" pitchFamily="50" charset="-128"/>
              <a:ea typeface="ＭＳ Ｐゴシック" panose="020B0600070205080204" pitchFamily="50" charset="-128"/>
            </a:rPr>
            <a:t>　庁舎については、新庁舎の竣工に伴い、令和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年度以降に減価償却率、一人当たり面積ともに改善する見込みです。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
2,768
55.96
6,129,245
6,089,302
28,331
2,780,665
11,442,026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本土から約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離れた離島にある本町は、漁業、畜産、観光等が基幹産業だが、地理的要件等から大きな企業がなく、また、人口の減少や、少子高齢化の進展により、自主財源が乏しく財政基盤が弱い。そのため、財政力指数は、類似団体平均値を下回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漁業や畜産をはじめとした産業振興に対する支援制度の拡充や、航路運賃の助成・イベント等による交流の促進、子育て環境の充実等により、人口増加・地域活性化を図り、自主財源の確保に取り組んで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また、自主財源が乏しい財政構造が大きく変わることは見込めないことから、歳出の削減に努め、財政の健全化を図っています。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49276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49276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39624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65803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歳入では、前年度と比較し地方税（町民税、固定資産税、軽自動車税）は微減となり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普通交付税が大きく増加しました。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歳出では、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人件費（経常一般財源分）、物件費、維持補修費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は減少しましたが、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補助費等（隠岐広域連合負担金）、公債費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が大きく増加したため歳出全体では増加となりました。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歳入に比べ歳出の増加が多く、</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公債費が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増加したため比率は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急激に悪化しました。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類似団体平均値を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ポイント上回っており改善が必要ですが、大型事業の元金償還が始ま</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ったため元金償還が終わる令和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年度まで数値が高いままである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ことが見込まれています。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1164</xdr:rowOff>
    </xdr:from>
    <xdr:to>
      <xdr:col>23</xdr:col>
      <xdr:colOff>133350</xdr:colOff>
      <xdr:row>64</xdr:row>
      <xdr:rowOff>109749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73964"/>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64</xdr:row>
      <xdr:rowOff>1164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99563"/>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63</xdr:row>
      <xdr:rowOff>104246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9956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19791</xdr:rowOff>
    </xdr:from>
    <xdr:to>
      <xdr:col>11</xdr:col>
      <xdr:colOff>31750</xdr:colOff>
      <xdr:row>63</xdr:row>
      <xdr:rowOff>104246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21141"/>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58949</xdr:rowOff>
    </xdr:from>
    <xdr:to>
      <xdr:col>23</xdr:col>
      <xdr:colOff>184150</xdr:colOff>
      <xdr:row>64</xdr:row>
      <xdr:rowOff>160549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31026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0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121814</xdr:rowOff>
    </xdr:from>
    <xdr:to>
      <xdr:col>19</xdr:col>
      <xdr:colOff>184150</xdr:colOff>
      <xdr:row>64</xdr:row>
      <xdr:rowOff>51964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36741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09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53446</xdr:rowOff>
    </xdr:from>
    <xdr:to>
      <xdr:col>11</xdr:col>
      <xdr:colOff>82550</xdr:colOff>
      <xdr:row>63</xdr:row>
      <xdr:rowOff>155046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139823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4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140441</xdr:rowOff>
    </xdr:from>
    <xdr:to>
      <xdr:col>7</xdr:col>
      <xdr:colOff>31750</xdr:colOff>
      <xdr:row>63</xdr:row>
      <xdr:rowOff>70591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55368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離島という地理的条件から、社会福祉施設・環境衛生施設等の広域的な取り組みが難しく管理運営にかかるコストが高くなります。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年度は維持補修費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減少しま</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したが、人件費が大きく増加したことにより人口</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人当たり人件費・物件費決算額は増加しました。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人件費は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時間外勤務手当、期末勤勉手当が伸び、地域おこし協力隊などの臨時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職員数</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類似団体平均と比較しても高い状況にあるため改善を行っていく必要があると言えます。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69092</xdr:rowOff>
    </xdr:from>
    <xdr:to>
      <xdr:col>23</xdr:col>
      <xdr:colOff>133350</xdr:colOff>
      <xdr:row>82</xdr:row>
      <xdr:rowOff>73645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27992"/>
          <a:ext cx="8382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52001</xdr:rowOff>
    </xdr:from>
    <xdr:to>
      <xdr:col>19</xdr:col>
      <xdr:colOff>133350</xdr:colOff>
      <xdr:row>82</xdr:row>
      <xdr:rowOff>69092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10901"/>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47304</xdr:rowOff>
    </xdr:from>
    <xdr:to>
      <xdr:col>15</xdr:col>
      <xdr:colOff>82550</xdr:colOff>
      <xdr:row>82</xdr:row>
      <xdr:rowOff>52001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06204"/>
          <a:ext cx="889000" cy="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47304</xdr:rowOff>
    </xdr:from>
    <xdr:to>
      <xdr:col>11</xdr:col>
      <xdr:colOff>31750</xdr:colOff>
      <xdr:row>82</xdr:row>
      <xdr:rowOff>49992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106204"/>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22845</xdr:rowOff>
    </xdr:from>
    <xdr:to>
      <xdr:col>23</xdr:col>
      <xdr:colOff>184150</xdr:colOff>
      <xdr:row>82</xdr:row>
      <xdr:rowOff>124445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166372</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5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18292</xdr:rowOff>
    </xdr:from>
    <xdr:to>
      <xdr:col>19</xdr:col>
      <xdr:colOff>184150</xdr:colOff>
      <xdr:row>82</xdr:row>
      <xdr:rowOff>119892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104669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163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1201</xdr:rowOff>
    </xdr:from>
    <xdr:to>
      <xdr:col>15</xdr:col>
      <xdr:colOff>133350</xdr:colOff>
      <xdr:row>82</xdr:row>
      <xdr:rowOff>102801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112978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2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167954</xdr:rowOff>
    </xdr:from>
    <xdr:to>
      <xdr:col>11</xdr:col>
      <xdr:colOff>82550</xdr:colOff>
      <xdr:row>82</xdr:row>
      <xdr:rowOff>98104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108281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82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170642</xdr:rowOff>
    </xdr:from>
    <xdr:to>
      <xdr:col>7</xdr:col>
      <xdr:colOff>31750</xdr:colOff>
      <xdr:row>82</xdr:row>
      <xdr:rowOff>100792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110969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82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年度に国家公務員が給与削減措置を行っていた際は、指数が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を超えていましたが、その措置が終了したことにより数値は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を下回る状況が続いています。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引き続き職員給与の適正化に努めてまいります。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110998</xdr:rowOff>
    </xdr:from>
    <xdr:to>
      <xdr:col>81</xdr:col>
      <xdr:colOff>44450</xdr:colOff>
      <xdr:row>89</xdr:row>
      <xdr:rowOff>26415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198598"/>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164085</xdr:rowOff>
    </xdr:from>
    <xdr:to>
      <xdr:col>77</xdr:col>
      <xdr:colOff>44450</xdr:colOff>
      <xdr:row>89</xdr:row>
      <xdr:rowOff>26415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251685"/>
          <a:ext cx="889000" cy="3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57913</xdr:rowOff>
    </xdr:from>
    <xdr:to>
      <xdr:col>72</xdr:col>
      <xdr:colOff>203200</xdr:colOff>
      <xdr:row>88</xdr:row>
      <xdr:rowOff>164085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145513"/>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38608</xdr:rowOff>
    </xdr:from>
    <xdr:to>
      <xdr:col>68</xdr:col>
      <xdr:colOff>152400</xdr:colOff>
      <xdr:row>88</xdr:row>
      <xdr:rowOff>57913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126208"/>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60198</xdr:rowOff>
    </xdr:from>
    <xdr:to>
      <xdr:col>81</xdr:col>
      <xdr:colOff>95250</xdr:colOff>
      <xdr:row>88</xdr:row>
      <xdr:rowOff>161798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32275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11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147065</xdr:rowOff>
    </xdr:from>
    <xdr:to>
      <xdr:col>77</xdr:col>
      <xdr:colOff>95250</xdr:colOff>
      <xdr:row>89</xdr:row>
      <xdr:rowOff>77215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61992</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32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113285</xdr:rowOff>
    </xdr:from>
    <xdr:to>
      <xdr:col>73</xdr:col>
      <xdr:colOff>44450</xdr:colOff>
      <xdr:row>89</xdr:row>
      <xdr:rowOff>43435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28212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7113</xdr:rowOff>
    </xdr:from>
    <xdr:to>
      <xdr:col>68</xdr:col>
      <xdr:colOff>203200</xdr:colOff>
      <xdr:row>88</xdr:row>
      <xdr:rowOff>108713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93490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159258</xdr:rowOff>
    </xdr:from>
    <xdr:to>
      <xdr:col>64</xdr:col>
      <xdr:colOff>152400</xdr:colOff>
      <xdr:row>88</xdr:row>
      <xdr:rowOff>89408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74185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0.91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人増加し、類似団体の平均値と比較し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人多い数値となりました。離島である本町の特性から、診療所や保育所をはじめ幅広い公共サービスを行政が行う必要があります。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今後も指定管理者制度等の活用により定員管理の適正化を図ります。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111935</xdr:rowOff>
    </xdr:from>
    <xdr:to>
      <xdr:col>81</xdr:col>
      <xdr:colOff>44450</xdr:colOff>
      <xdr:row>59</xdr:row>
      <xdr:rowOff>122392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227485"/>
          <a:ext cx="8382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108259</xdr:rowOff>
    </xdr:from>
    <xdr:to>
      <xdr:col>77</xdr:col>
      <xdr:colOff>44450</xdr:colOff>
      <xdr:row>59</xdr:row>
      <xdr:rowOff>111935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223809"/>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73098</xdr:rowOff>
    </xdr:from>
    <xdr:to>
      <xdr:col>72</xdr:col>
      <xdr:colOff>203200</xdr:colOff>
      <xdr:row>59</xdr:row>
      <xdr:rowOff>108259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188648"/>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73098</xdr:rowOff>
    </xdr:from>
    <xdr:to>
      <xdr:col>68</xdr:col>
      <xdr:colOff>152400</xdr:colOff>
      <xdr:row>59</xdr:row>
      <xdr:rowOff>76545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18864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71592</xdr:rowOff>
    </xdr:from>
    <xdr:to>
      <xdr:col>81</xdr:col>
      <xdr:colOff>95250</xdr:colOff>
      <xdr:row>60</xdr:row>
      <xdr:rowOff>1742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1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43669</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15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61135</xdr:rowOff>
    </xdr:from>
    <xdr:to>
      <xdr:col>77</xdr:col>
      <xdr:colOff>95250</xdr:colOff>
      <xdr:row>59</xdr:row>
      <xdr:rowOff>162735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1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147512</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263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57459</xdr:rowOff>
    </xdr:from>
    <xdr:to>
      <xdr:col>73</xdr:col>
      <xdr:colOff>44450</xdr:colOff>
      <xdr:row>59</xdr:row>
      <xdr:rowOff>159059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169236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22298</xdr:rowOff>
    </xdr:from>
    <xdr:to>
      <xdr:col>68</xdr:col>
      <xdr:colOff>203200</xdr:colOff>
      <xdr:row>59</xdr:row>
      <xdr:rowOff>123898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1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134075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90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25745</xdr:rowOff>
    </xdr:from>
    <xdr:to>
      <xdr:col>64</xdr:col>
      <xdr:colOff>152400</xdr:colOff>
      <xdr:row>59</xdr:row>
      <xdr:rowOff>127345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14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112122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22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類似団体と比較し依然として高い水準にあり、比率は前年度比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ポイント悪化しました。学校</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建設事業の元金償還が本格的に始まったこと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やごみ処理施設等の元金償還が始まっていくことから、さらに悪化することが見込まれているため繰上償還による対応や交付税算入の有利な地方債の活用、適切な事業執行に努めてまいります。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159596</xdr:rowOff>
    </xdr:from>
    <xdr:to>
      <xdr:col>81</xdr:col>
      <xdr:colOff>44450</xdr:colOff>
      <xdr:row>44</xdr:row>
      <xdr:rowOff>92710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53194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103294</xdr:rowOff>
    </xdr:from>
    <xdr:to>
      <xdr:col>77</xdr:col>
      <xdr:colOff>44450</xdr:colOff>
      <xdr:row>43</xdr:row>
      <xdr:rowOff>159596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4756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103294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4434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95250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41910</xdr:rowOff>
    </xdr:from>
    <xdr:to>
      <xdr:col>81</xdr:col>
      <xdr:colOff>95250</xdr:colOff>
      <xdr:row>44</xdr:row>
      <xdr:rowOff>143510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109237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4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108796</xdr:rowOff>
    </xdr:from>
    <xdr:to>
      <xdr:col>77</xdr:col>
      <xdr:colOff>95250</xdr:colOff>
      <xdr:row>44</xdr:row>
      <xdr:rowOff>38946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23723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52494</xdr:rowOff>
    </xdr:from>
    <xdr:to>
      <xdr:col>73</xdr:col>
      <xdr:colOff>44450</xdr:colOff>
      <xdr:row>43</xdr:row>
      <xdr:rowOff>154094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138871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近年の大型事業の実施に伴い地方債残高が急激に上昇しており</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年度まで悪化し続けて</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いました。令和元年度は過疎債の繰上償還を行ったため前年度から</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ポイント改善しました。　</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今後は庁舎建設事業を予定しているため令和</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年度にピークを迎え、その後減少していくものと考えられます。</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類似団体内順位でも非常に高い水準にあり、引き続き改善に向け取り組みます。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1422</xdr:rowOff>
    </xdr:from>
    <xdr:to>
      <xdr:col>81</xdr:col>
      <xdr:colOff>44450</xdr:colOff>
      <xdr:row>19</xdr:row>
      <xdr:rowOff>35204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325897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35204</xdr:rowOff>
    </xdr:from>
    <xdr:to>
      <xdr:col>77</xdr:col>
      <xdr:colOff>44450</xdr:colOff>
      <xdr:row>19</xdr:row>
      <xdr:rowOff>52578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329275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96622</xdr:rowOff>
    </xdr:from>
    <xdr:to>
      <xdr:col>72</xdr:col>
      <xdr:colOff>203200</xdr:colOff>
      <xdr:row>19</xdr:row>
      <xdr:rowOff>52578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4401800" y="3182722"/>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66700</xdr:rowOff>
    </xdr:from>
    <xdr:to>
      <xdr:col>68</xdr:col>
      <xdr:colOff>152400</xdr:colOff>
      <xdr:row>18</xdr:row>
      <xdr:rowOff>96622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3152800"/>
          <a:ext cx="889000" cy="2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122072</xdr:rowOff>
    </xdr:from>
    <xdr:to>
      <xdr:col>81</xdr:col>
      <xdr:colOff>95250</xdr:colOff>
      <xdr:row>19</xdr:row>
      <xdr:rowOff>52222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32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94149</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318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155854</xdr:rowOff>
    </xdr:from>
    <xdr:to>
      <xdr:col>77</xdr:col>
      <xdr:colOff>95250</xdr:colOff>
      <xdr:row>19</xdr:row>
      <xdr:rowOff>86004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32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70781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3328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1778</xdr:rowOff>
    </xdr:from>
    <xdr:to>
      <xdr:col>73</xdr:col>
      <xdr:colOff>44450</xdr:colOff>
      <xdr:row>19</xdr:row>
      <xdr:rowOff>103378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32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88155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334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45822</xdr:rowOff>
    </xdr:from>
    <xdr:to>
      <xdr:col>68</xdr:col>
      <xdr:colOff>203200</xdr:colOff>
      <xdr:row>18</xdr:row>
      <xdr:rowOff>147422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31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132199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321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15900</xdr:rowOff>
    </xdr:from>
    <xdr:to>
      <xdr:col>64</xdr:col>
      <xdr:colOff>152400</xdr:colOff>
      <xdr:row>18</xdr:row>
      <xdr:rowOff>117500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31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102278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1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
2,768
55.96
6,129,245
6,089,302
28,331
2,780,665
11,442,026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しましたが、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特定財源の伸びによるものであり経常的な人件費全体は伸びています。しかし、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により施設等の外部委託（ごみ処理施設・し尿処理施設等）を進めたことによる職員数の減、また、職員構成の若返りにより、依然として人件費は抑制されており、類似団体平均値を下回っており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144145</xdr:rowOff>
    </xdr:from>
    <xdr:to>
      <xdr:col>24</xdr:col>
      <xdr:colOff>25400</xdr:colOff>
      <xdr:row>33</xdr:row>
      <xdr:rowOff>167005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58019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149860</xdr:rowOff>
    </xdr:from>
    <xdr:to>
      <xdr:col>19</xdr:col>
      <xdr:colOff>187325</xdr:colOff>
      <xdr:row>33</xdr:row>
      <xdr:rowOff>167005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8077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129858</xdr:rowOff>
    </xdr:from>
    <xdr:to>
      <xdr:col>15</xdr:col>
      <xdr:colOff>98425</xdr:colOff>
      <xdr:row>33</xdr:row>
      <xdr:rowOff>149860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78770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129858</xdr:rowOff>
    </xdr:from>
    <xdr:to>
      <xdr:col>11</xdr:col>
      <xdr:colOff>9525</xdr:colOff>
      <xdr:row>33</xdr:row>
      <xdr:rowOff>167005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5787708"/>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93345</xdr:rowOff>
    </xdr:from>
    <xdr:to>
      <xdr:col>24</xdr:col>
      <xdr:colOff>76200</xdr:colOff>
      <xdr:row>34</xdr:row>
      <xdr:rowOff>23495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1922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65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116205</xdr:rowOff>
    </xdr:from>
    <xdr:to>
      <xdr:col>20</xdr:col>
      <xdr:colOff>38100</xdr:colOff>
      <xdr:row>34</xdr:row>
      <xdr:rowOff>46355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7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56532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542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99060</xdr:rowOff>
    </xdr:from>
    <xdr:to>
      <xdr:col>15</xdr:col>
      <xdr:colOff>149225</xdr:colOff>
      <xdr:row>34</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52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79058</xdr:rowOff>
    </xdr:from>
    <xdr:to>
      <xdr:col>11</xdr:col>
      <xdr:colOff>60325</xdr:colOff>
      <xdr:row>34</xdr:row>
      <xdr:rowOff>9208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7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19385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5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116205</xdr:rowOff>
    </xdr:from>
    <xdr:to>
      <xdr:col>6</xdr:col>
      <xdr:colOff>171450</xdr:colOff>
      <xdr:row>34</xdr:row>
      <xdr:rowOff>46355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7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56532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54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物件費は概ね類似団体平均値と近い値で推移しており前年度比で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物件費の額自体は大きく変わっていませんが普通交付税の伸びなどを要因とし物件費の経常収支比率は改善しました。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今後も引き続き歳出削減に努めてまいります。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29250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17</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2925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10414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2915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1270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911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147591</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比率はほぼ横ばいで推移しており、類似団体平均値を下回っています。</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扶助費は、義務的経費であるため歳出の抑制は難しいですが、対象世帯への健康指導等により扶助の軽減を図り、適切な支給に取組みます。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54</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0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54</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下回っているものの、簡易水道及び下水道の管路更新等に伴う繰出金が、今後増加することが予想されるため、維持管理費の低減や下水道への加入を促進し、繰出金の抑制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47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127000</xdr:rowOff>
    </xdr:from>
    <xdr:to>
      <xdr:col>69</xdr:col>
      <xdr:colOff>92075</xdr:colOff>
      <xdr:row>55</xdr:row>
      <xdr:rowOff>138430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556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76200</xdr:rowOff>
    </xdr:from>
    <xdr:to>
      <xdr:col>69</xdr:col>
      <xdr:colOff>142875</xdr:colOff>
      <xdr:row>56</xdr:row>
      <xdr:rowOff>6350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離島航路・消防・病院業務等を行う一部事務組合への負担金の割合が多く、当該業務は、離島である本町において、行政が行わざるを得ない公共サービスであり、類似団体平均値を上回る要因となってます。　</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年度から、単独事業として開始した離島航路運賃低廉化事業等により大きく伸び、平成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年度からは特定有人国境離島地域社会維持推進交付金関連事業により上記に加え、輸送コスト支援、雇用拡充、滞在型観光促進などが追加されています。</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令和元年度は隠岐広域連合（隠岐島前病院分）の負担金が大きく伸びたため前年度と比較し</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ポイント悪化しています。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6055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108712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108712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619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38</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637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103632</xdr:rowOff>
    </xdr:from>
    <xdr:to>
      <xdr:col>82</xdr:col>
      <xdr:colOff>158750</xdr:colOff>
      <xdr:row>39</xdr:row>
      <xdr:rowOff>33782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75709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繰上償還等により公債費の改善に取組んでいますが、依然として類似団体平均値を上回っています。学校建設事業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の元金償還が始まり、今後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ごみ処理施設整備事業といった大型事業の元金償還が始まること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からさらに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公債費の増加が見込まれ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繰上償還や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計画的な事業実施</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交付税参入に有利な地方債の活用に努めてまります。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78014</xdr:rowOff>
    </xdr:from>
    <xdr:to>
      <xdr:col>24</xdr:col>
      <xdr:colOff>25400</xdr:colOff>
      <xdr:row>79</xdr:row>
      <xdr:rowOff>89444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45111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148227</xdr:rowOff>
    </xdr:from>
    <xdr:to>
      <xdr:col>19</xdr:col>
      <xdr:colOff>187325</xdr:colOff>
      <xdr:row>78</xdr:row>
      <xdr:rowOff>78014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34987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148227</xdr:rowOff>
    </xdr:from>
    <xdr:to>
      <xdr:col>15</xdr:col>
      <xdr:colOff>98425</xdr:colOff>
      <xdr:row>77</xdr:row>
      <xdr:rowOff>151493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349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82913</xdr:rowOff>
    </xdr:from>
    <xdr:to>
      <xdr:col>11</xdr:col>
      <xdr:colOff>9525</xdr:colOff>
      <xdr:row>77</xdr:row>
      <xdr:rowOff>151493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8456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38644</xdr:rowOff>
    </xdr:from>
    <xdr:to>
      <xdr:col>24</xdr:col>
      <xdr:colOff>76200</xdr:colOff>
      <xdr:row>79</xdr:row>
      <xdr:rowOff>140244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10721</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27214</xdr:rowOff>
    </xdr:from>
    <xdr:to>
      <xdr:col>20</xdr:col>
      <xdr:colOff>38100</xdr:colOff>
      <xdr:row>78</xdr:row>
      <xdr:rowOff>128814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113591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8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97427</xdr:rowOff>
    </xdr:from>
    <xdr:to>
      <xdr:col>15</xdr:col>
      <xdr:colOff>149225</xdr:colOff>
      <xdr:row>78</xdr:row>
      <xdr:rowOff>27577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12354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100693</xdr:rowOff>
    </xdr:from>
    <xdr:to>
      <xdr:col>11</xdr:col>
      <xdr:colOff>60325</xdr:colOff>
      <xdr:row>78</xdr:row>
      <xdr:rowOff>30843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15620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公債費以外は類似団体平均値を下回る数値となっていますが、大型建設事業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の完了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により今後は、公債費が増加することが見込まれます。公債費以外についても、物件費等をはじめ、更なる歳出削減に努めます。</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75</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01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75</xdr:row>
      <xdr:rowOff>147574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92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75</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992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90424</xdr:rowOff>
    </xdr:from>
    <xdr:to>
      <xdr:col>69</xdr:col>
      <xdr:colOff>92075</xdr:colOff>
      <xdr:row>75</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4917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108729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39624</xdr:rowOff>
    </xdr:from>
    <xdr:to>
      <xdr:col>65</xdr:col>
      <xdr:colOff>53975</xdr:colOff>
      <xdr:row>75</xdr:row>
      <xdr:rowOff>141224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151401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6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45644</xdr:rowOff>
    </xdr:from>
    <xdr:to>
      <xdr:col>29</xdr:col>
      <xdr:colOff>127000</xdr:colOff>
      <xdr:row>18</xdr:row>
      <xdr:rowOff>70032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79369"/>
          <a:ext cx="647700" cy="24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70032</xdr:rowOff>
    </xdr:from>
    <xdr:to>
      <xdr:col>26</xdr:col>
      <xdr:colOff>50800</xdr:colOff>
      <xdr:row>18</xdr:row>
      <xdr:rowOff>101351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03757"/>
          <a:ext cx="698500" cy="31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101351</xdr:rowOff>
    </xdr:from>
    <xdr:to>
      <xdr:col>22</xdr:col>
      <xdr:colOff>114300</xdr:colOff>
      <xdr:row>18</xdr:row>
      <xdr:rowOff>119292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35076"/>
          <a:ext cx="698500" cy="17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111718</xdr:rowOff>
    </xdr:from>
    <xdr:to>
      <xdr:col>18</xdr:col>
      <xdr:colOff>177800</xdr:colOff>
      <xdr:row>18</xdr:row>
      <xdr:rowOff>119292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245443"/>
          <a:ext cx="698500" cy="7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166294</xdr:rowOff>
    </xdr:from>
    <xdr:to>
      <xdr:col>29</xdr:col>
      <xdr:colOff>177800</xdr:colOff>
      <xdr:row>18</xdr:row>
      <xdr:rowOff>96444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2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138371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19232</xdr:rowOff>
    </xdr:from>
    <xdr:to>
      <xdr:col>26</xdr:col>
      <xdr:colOff>101600</xdr:colOff>
      <xdr:row>18</xdr:row>
      <xdr:rowOff>120832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5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105609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50551</xdr:rowOff>
    </xdr:from>
    <xdr:to>
      <xdr:col>22</xdr:col>
      <xdr:colOff>165100</xdr:colOff>
      <xdr:row>18</xdr:row>
      <xdr:rowOff>152150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8427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136927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7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68492</xdr:rowOff>
    </xdr:from>
    <xdr:to>
      <xdr:col>19</xdr:col>
      <xdr:colOff>38100</xdr:colOff>
      <xdr:row>18</xdr:row>
      <xdr:rowOff>170092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02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154869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8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60918</xdr:rowOff>
    </xdr:from>
    <xdr:to>
      <xdr:col>15</xdr:col>
      <xdr:colOff>101600</xdr:colOff>
      <xdr:row>18</xdr:row>
      <xdr:rowOff>162518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94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147295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8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157347</xdr:rowOff>
    </xdr:from>
    <xdr:to>
      <xdr:col>29</xdr:col>
      <xdr:colOff>127000</xdr:colOff>
      <xdr:row>35</xdr:row>
      <xdr:rowOff>278271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67697"/>
          <a:ext cx="647700" cy="12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278271</xdr:rowOff>
    </xdr:from>
    <xdr:to>
      <xdr:col>26</xdr:col>
      <xdr:colOff>50800</xdr:colOff>
      <xdr:row>35</xdr:row>
      <xdr:rowOff>325471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88621"/>
          <a:ext cx="698500" cy="47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325471</xdr:rowOff>
    </xdr:from>
    <xdr:to>
      <xdr:col>22</xdr:col>
      <xdr:colOff>114300</xdr:colOff>
      <xdr:row>35</xdr:row>
      <xdr:rowOff>337038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35821"/>
          <a:ext cx="698500" cy="1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337038</xdr:rowOff>
    </xdr:from>
    <xdr:to>
      <xdr:col>18</xdr:col>
      <xdr:colOff>177800</xdr:colOff>
      <xdr:row>36</xdr:row>
      <xdr:rowOff>52088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47388"/>
          <a:ext cx="698500" cy="5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106547</xdr:rowOff>
    </xdr:from>
    <xdr:to>
      <xdr:col>29</xdr:col>
      <xdr:colOff>177800</xdr:colOff>
      <xdr:row>35</xdr:row>
      <xdr:rowOff>208147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1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294524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6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227471</xdr:rowOff>
    </xdr:from>
    <xdr:to>
      <xdr:col>26</xdr:col>
      <xdr:colOff>101600</xdr:colOff>
      <xdr:row>35</xdr:row>
      <xdr:rowOff>329071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3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339248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06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274671</xdr:rowOff>
    </xdr:from>
    <xdr:to>
      <xdr:col>22</xdr:col>
      <xdr:colOff>165100</xdr:colOff>
      <xdr:row>36</xdr:row>
      <xdr:rowOff>33371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8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43548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5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286238</xdr:rowOff>
    </xdr:from>
    <xdr:to>
      <xdr:col>19</xdr:col>
      <xdr:colOff>38100</xdr:colOff>
      <xdr:row>36</xdr:row>
      <xdr:rowOff>44938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96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55115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6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1288</xdr:rowOff>
    </xdr:from>
    <xdr:to>
      <xdr:col>15</xdr:col>
      <xdr:colOff>101600</xdr:colOff>
      <xdr:row>36</xdr:row>
      <xdr:rowOff>102888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54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113065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2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
2,768
55.96
6,129,245
6,089,302
28,331
2,780,665
11,442,026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77750</xdr:rowOff>
    </xdr:from>
    <xdr:to>
      <xdr:col>24</xdr:col>
      <xdr:colOff>63500</xdr:colOff>
      <xdr:row>37</xdr:row>
      <xdr:rowOff>98934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21400"/>
          <a:ext cx="8382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98934</xdr:rowOff>
    </xdr:from>
    <xdr:to>
      <xdr:col>19</xdr:col>
      <xdr:colOff>177800</xdr:colOff>
      <xdr:row>37</xdr:row>
      <xdr:rowOff>128272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42584"/>
          <a:ext cx="8890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128272</xdr:rowOff>
    </xdr:from>
    <xdr:to>
      <xdr:col>15</xdr:col>
      <xdr:colOff>50800</xdr:colOff>
      <xdr:row>37</xdr:row>
      <xdr:rowOff>153962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71922"/>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138292</xdr:rowOff>
    </xdr:from>
    <xdr:to>
      <xdr:col>10</xdr:col>
      <xdr:colOff>114300</xdr:colOff>
      <xdr:row>37</xdr:row>
      <xdr:rowOff>153962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481942"/>
          <a:ext cx="889000" cy="1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26950</xdr:rowOff>
    </xdr:from>
    <xdr:to>
      <xdr:col>24</xdr:col>
      <xdr:colOff>114300</xdr:colOff>
      <xdr:row>37</xdr:row>
      <xdr:rowOff>128550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49827</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22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48134</xdr:rowOff>
    </xdr:from>
    <xdr:to>
      <xdr:col>20</xdr:col>
      <xdr:colOff>38100</xdr:colOff>
      <xdr:row>37</xdr:row>
      <xdr:rowOff>149734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140861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8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77472</xdr:rowOff>
    </xdr:from>
    <xdr:to>
      <xdr:col>15</xdr:col>
      <xdr:colOff>101600</xdr:colOff>
      <xdr:row>38</xdr:row>
      <xdr:rowOff>7621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21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170199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1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103162</xdr:rowOff>
    </xdr:from>
    <xdr:to>
      <xdr:col>10</xdr:col>
      <xdr:colOff>165100</xdr:colOff>
      <xdr:row>38</xdr:row>
      <xdr:rowOff>33311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46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24438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3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87492</xdr:rowOff>
    </xdr:from>
    <xdr:to>
      <xdr:col>6</xdr:col>
      <xdr:colOff>38100</xdr:colOff>
      <xdr:row>38</xdr:row>
      <xdr:rowOff>17642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3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8769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2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151388</xdr:rowOff>
    </xdr:from>
    <xdr:to>
      <xdr:col>24</xdr:col>
      <xdr:colOff>63500</xdr:colOff>
      <xdr:row>57</xdr:row>
      <xdr:rowOff>153668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24038"/>
          <a:ext cx="8382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151388</xdr:rowOff>
    </xdr:from>
    <xdr:to>
      <xdr:col>19</xdr:col>
      <xdr:colOff>177800</xdr:colOff>
      <xdr:row>57</xdr:row>
      <xdr:rowOff>168834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24038"/>
          <a:ext cx="889000" cy="1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168834</xdr:rowOff>
    </xdr:from>
    <xdr:to>
      <xdr:col>15</xdr:col>
      <xdr:colOff>50800</xdr:colOff>
      <xdr:row>57</xdr:row>
      <xdr:rowOff>170986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1484"/>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170842</xdr:rowOff>
    </xdr:from>
    <xdr:to>
      <xdr:col>10</xdr:col>
      <xdr:colOff>114300</xdr:colOff>
      <xdr:row>57</xdr:row>
      <xdr:rowOff>170986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43492"/>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102868</xdr:rowOff>
    </xdr:from>
    <xdr:to>
      <xdr:col>24</xdr:col>
      <xdr:colOff>114300</xdr:colOff>
      <xdr:row>58</xdr:row>
      <xdr:rowOff>33018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125745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2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100588</xdr:rowOff>
    </xdr:from>
    <xdr:to>
      <xdr:col>20</xdr:col>
      <xdr:colOff>38100</xdr:colOff>
      <xdr:row>58</xdr:row>
      <xdr:rowOff>30738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47265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4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118034</xdr:rowOff>
    </xdr:from>
    <xdr:to>
      <xdr:col>15</xdr:col>
      <xdr:colOff>101600</xdr:colOff>
      <xdr:row>58</xdr:row>
      <xdr:rowOff>48184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64711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6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120186</xdr:rowOff>
    </xdr:from>
    <xdr:to>
      <xdr:col>10</xdr:col>
      <xdr:colOff>165100</xdr:colOff>
      <xdr:row>58</xdr:row>
      <xdr:rowOff>50336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66863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120042</xdr:rowOff>
    </xdr:from>
    <xdr:to>
      <xdr:col>6</xdr:col>
      <xdr:colOff>38100</xdr:colOff>
      <xdr:row>58</xdr:row>
      <xdr:rowOff>50192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41319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8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101926</xdr:rowOff>
    </xdr:from>
    <xdr:to>
      <xdr:col>24</xdr:col>
      <xdr:colOff>63500</xdr:colOff>
      <xdr:row>78</xdr:row>
      <xdr:rowOff>106256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75026"/>
          <a:ext cx="8382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93221</xdr:rowOff>
    </xdr:from>
    <xdr:to>
      <xdr:col>19</xdr:col>
      <xdr:colOff>177800</xdr:colOff>
      <xdr:row>78</xdr:row>
      <xdr:rowOff>101926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6321"/>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56440</xdr:rowOff>
    </xdr:from>
    <xdr:to>
      <xdr:col>15</xdr:col>
      <xdr:colOff>50800</xdr:colOff>
      <xdr:row>78</xdr:row>
      <xdr:rowOff>93221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29540"/>
          <a:ext cx="889000" cy="3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56440</xdr:rowOff>
    </xdr:from>
    <xdr:to>
      <xdr:col>10</xdr:col>
      <xdr:colOff>114300</xdr:colOff>
      <xdr:row>78</xdr:row>
      <xdr:rowOff>72363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9540"/>
          <a:ext cx="889000" cy="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55456</xdr:rowOff>
    </xdr:from>
    <xdr:to>
      <xdr:col>24</xdr:col>
      <xdr:colOff>114300</xdr:colOff>
      <xdr:row>78</xdr:row>
      <xdr:rowOff>157056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51126</xdr:rowOff>
    </xdr:from>
    <xdr:to>
      <xdr:col>20</xdr:col>
      <xdr:colOff>38100</xdr:colOff>
      <xdr:row>78</xdr:row>
      <xdr:rowOff>152726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143853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42421</xdr:rowOff>
    </xdr:from>
    <xdr:to>
      <xdr:col>15</xdr:col>
      <xdr:colOff>101600</xdr:colOff>
      <xdr:row>78</xdr:row>
      <xdr:rowOff>144021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135148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0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5640</xdr:rowOff>
    </xdr:from>
    <xdr:to>
      <xdr:col>10</xdr:col>
      <xdr:colOff>165100</xdr:colOff>
      <xdr:row>78</xdr:row>
      <xdr:rowOff>107240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98367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7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21563</xdr:rowOff>
    </xdr:from>
    <xdr:to>
      <xdr:col>6</xdr:col>
      <xdr:colOff>38100</xdr:colOff>
      <xdr:row>78</xdr:row>
      <xdr:rowOff>123163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114290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122206</xdr:rowOff>
    </xdr:from>
    <xdr:to>
      <xdr:col>24</xdr:col>
      <xdr:colOff>63500</xdr:colOff>
      <xdr:row>95</xdr:row>
      <xdr:rowOff>125647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409956"/>
          <a:ext cx="838200" cy="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89822</xdr:rowOff>
    </xdr:from>
    <xdr:to>
      <xdr:col>19</xdr:col>
      <xdr:colOff>177800</xdr:colOff>
      <xdr:row>95</xdr:row>
      <xdr:rowOff>122206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377572"/>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23538</xdr:rowOff>
    </xdr:from>
    <xdr:to>
      <xdr:col>15</xdr:col>
      <xdr:colOff>50800</xdr:colOff>
      <xdr:row>95</xdr:row>
      <xdr:rowOff>89822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311288"/>
          <a:ext cx="889000" cy="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23538</xdr:rowOff>
    </xdr:from>
    <xdr:to>
      <xdr:col>10</xdr:col>
      <xdr:colOff>114300</xdr:colOff>
      <xdr:row>95</xdr:row>
      <xdr:rowOff>121314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11288"/>
          <a:ext cx="889000" cy="9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74847</xdr:rowOff>
    </xdr:from>
    <xdr:to>
      <xdr:col>24</xdr:col>
      <xdr:colOff>114300</xdr:colOff>
      <xdr:row>96</xdr:row>
      <xdr:rowOff>4997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53274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71406</xdr:rowOff>
    </xdr:from>
    <xdr:to>
      <xdr:col>20</xdr:col>
      <xdr:colOff>38100</xdr:colOff>
      <xdr:row>96</xdr:row>
      <xdr:rowOff>1556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164133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39022</xdr:rowOff>
    </xdr:from>
    <xdr:to>
      <xdr:col>15</xdr:col>
      <xdr:colOff>101600</xdr:colOff>
      <xdr:row>95</xdr:row>
      <xdr:rowOff>140622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131749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144188</xdr:rowOff>
    </xdr:from>
    <xdr:to>
      <xdr:col>10</xdr:col>
      <xdr:colOff>165100</xdr:colOff>
      <xdr:row>95</xdr:row>
      <xdr:rowOff>74338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65465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70514</xdr:rowOff>
    </xdr:from>
    <xdr:to>
      <xdr:col>6</xdr:col>
      <xdr:colOff>38100</xdr:colOff>
      <xdr:row>96</xdr:row>
      <xdr:rowOff>664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163241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5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53182</xdr:rowOff>
    </xdr:from>
    <xdr:to>
      <xdr:col>55</xdr:col>
      <xdr:colOff>0</xdr:colOff>
      <xdr:row>35</xdr:row>
      <xdr:rowOff>95567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53932"/>
          <a:ext cx="838200" cy="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71726</xdr:rowOff>
    </xdr:from>
    <xdr:to>
      <xdr:col>50</xdr:col>
      <xdr:colOff>114300</xdr:colOff>
      <xdr:row>35</xdr:row>
      <xdr:rowOff>95567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72476"/>
          <a:ext cx="8890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71726</xdr:rowOff>
    </xdr:from>
    <xdr:to>
      <xdr:col>45</xdr:col>
      <xdr:colOff>177800</xdr:colOff>
      <xdr:row>36</xdr:row>
      <xdr:rowOff>5521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72476"/>
          <a:ext cx="889000" cy="1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5521</xdr:rowOff>
    </xdr:from>
    <xdr:to>
      <xdr:col>41</xdr:col>
      <xdr:colOff>50800</xdr:colOff>
      <xdr:row>36</xdr:row>
      <xdr:rowOff>39590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77721"/>
          <a:ext cx="889000" cy="3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2382</xdr:rowOff>
    </xdr:from>
    <xdr:to>
      <xdr:col>55</xdr:col>
      <xdr:colOff>50800</xdr:colOff>
      <xdr:row>35</xdr:row>
      <xdr:rowOff>103982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25259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5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44767</xdr:rowOff>
    </xdr:from>
    <xdr:to>
      <xdr:col>50</xdr:col>
      <xdr:colOff>165100</xdr:colOff>
      <xdr:row>35</xdr:row>
      <xdr:rowOff>146367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162894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2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20926</xdr:rowOff>
    </xdr:from>
    <xdr:to>
      <xdr:col>46</xdr:col>
      <xdr:colOff>38100</xdr:colOff>
      <xdr:row>35</xdr:row>
      <xdr:rowOff>122526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2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139053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9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126171</xdr:rowOff>
    </xdr:from>
    <xdr:to>
      <xdr:col>41</xdr:col>
      <xdr:colOff>101600</xdr:colOff>
      <xdr:row>36</xdr:row>
      <xdr:rowOff>56321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72848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0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160240</xdr:rowOff>
    </xdr:from>
    <xdr:to>
      <xdr:col>36</xdr:col>
      <xdr:colOff>165100</xdr:colOff>
      <xdr:row>36</xdr:row>
      <xdr:rowOff>90390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106917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3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66514</xdr:rowOff>
    </xdr:from>
    <xdr:to>
      <xdr:col>55</xdr:col>
      <xdr:colOff>0</xdr:colOff>
      <xdr:row>57</xdr:row>
      <xdr:rowOff>89561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39164"/>
          <a:ext cx="838200" cy="2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17148</xdr:rowOff>
    </xdr:from>
    <xdr:to>
      <xdr:col>50</xdr:col>
      <xdr:colOff>114300</xdr:colOff>
      <xdr:row>57</xdr:row>
      <xdr:rowOff>66514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18348"/>
          <a:ext cx="889000" cy="2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17148</xdr:rowOff>
    </xdr:from>
    <xdr:to>
      <xdr:col>45</xdr:col>
      <xdr:colOff>177800</xdr:colOff>
      <xdr:row>57</xdr:row>
      <xdr:rowOff>125107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18348"/>
          <a:ext cx="889000" cy="27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147152</xdr:rowOff>
    </xdr:from>
    <xdr:to>
      <xdr:col>41</xdr:col>
      <xdr:colOff>50800</xdr:colOff>
      <xdr:row>57</xdr:row>
      <xdr:rowOff>125107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576902"/>
          <a:ext cx="889000" cy="32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38761</xdr:rowOff>
    </xdr:from>
    <xdr:to>
      <xdr:col>55</xdr:col>
      <xdr:colOff>50800</xdr:colOff>
      <xdr:row>57</xdr:row>
      <xdr:rowOff>140361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61638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6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15714</xdr:rowOff>
    </xdr:from>
    <xdr:to>
      <xdr:col>50</xdr:col>
      <xdr:colOff>165100</xdr:colOff>
      <xdr:row>57</xdr:row>
      <xdr:rowOff>117314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8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133841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56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137798</xdr:rowOff>
    </xdr:from>
    <xdr:to>
      <xdr:col>46</xdr:col>
      <xdr:colOff>38100</xdr:colOff>
      <xdr:row>56</xdr:row>
      <xdr:rowOff>67948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6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84475</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9342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74307</xdr:rowOff>
    </xdr:from>
    <xdr:to>
      <xdr:col>41</xdr:col>
      <xdr:colOff>101600</xdr:colOff>
      <xdr:row>58</xdr:row>
      <xdr:rowOff>4457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4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20984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2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96352</xdr:rowOff>
    </xdr:from>
    <xdr:to>
      <xdr:col>36</xdr:col>
      <xdr:colOff>165100</xdr:colOff>
      <xdr:row>56</xdr:row>
      <xdr:rowOff>26502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2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43029</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3013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165379</xdr:rowOff>
    </xdr:from>
    <xdr:to>
      <xdr:col>55</xdr:col>
      <xdr:colOff>0</xdr:colOff>
      <xdr:row>77</xdr:row>
      <xdr:rowOff>86589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195579"/>
          <a:ext cx="8382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77212</xdr:rowOff>
    </xdr:from>
    <xdr:to>
      <xdr:col>50</xdr:col>
      <xdr:colOff>114300</xdr:colOff>
      <xdr:row>76</xdr:row>
      <xdr:rowOff>165379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2421612"/>
          <a:ext cx="889000" cy="77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77212</xdr:rowOff>
    </xdr:from>
    <xdr:to>
      <xdr:col>45</xdr:col>
      <xdr:colOff>177800</xdr:colOff>
      <xdr:row>76</xdr:row>
      <xdr:rowOff>169723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2421612"/>
          <a:ext cx="889000" cy="77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123953</xdr:rowOff>
    </xdr:from>
    <xdr:to>
      <xdr:col>41</xdr:col>
      <xdr:colOff>50800</xdr:colOff>
      <xdr:row>76</xdr:row>
      <xdr:rowOff>169723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296903"/>
          <a:ext cx="889000" cy="90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35789</xdr:rowOff>
    </xdr:from>
    <xdr:to>
      <xdr:col>55</xdr:col>
      <xdr:colOff>50800</xdr:colOff>
      <xdr:row>77</xdr:row>
      <xdr:rowOff>137389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58666</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08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114579</xdr:rowOff>
    </xdr:from>
    <xdr:to>
      <xdr:col>50</xdr:col>
      <xdr:colOff>165100</xdr:colOff>
      <xdr:row>77</xdr:row>
      <xdr:rowOff>44729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1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61256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92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26412</xdr:rowOff>
    </xdr:from>
    <xdr:to>
      <xdr:col>46</xdr:col>
      <xdr:colOff>38100</xdr:colOff>
      <xdr:row>72</xdr:row>
      <xdr:rowOff>128012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37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144539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14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118923</xdr:rowOff>
    </xdr:from>
    <xdr:to>
      <xdr:col>41</xdr:col>
      <xdr:colOff>101600</xdr:colOff>
      <xdr:row>77</xdr:row>
      <xdr:rowOff>49073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65600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92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73153</xdr:rowOff>
    </xdr:from>
    <xdr:to>
      <xdr:col>36</xdr:col>
      <xdr:colOff>165100</xdr:colOff>
      <xdr:row>72</xdr:row>
      <xdr:rowOff>3303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2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70</xdr:row>
      <xdr:rowOff>19830</xdr:rowOff>
    </xdr:from>
    <xdr:ext cx="69018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27205" y="120213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28578</xdr:rowOff>
    </xdr:from>
    <xdr:to>
      <xdr:col>55</xdr:col>
      <xdr:colOff>0</xdr:colOff>
      <xdr:row>98</xdr:row>
      <xdr:rowOff>41256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30678"/>
          <a:ext cx="838200" cy="1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41256</xdr:rowOff>
    </xdr:from>
    <xdr:to>
      <xdr:col>50</xdr:col>
      <xdr:colOff>114300</xdr:colOff>
      <xdr:row>98</xdr:row>
      <xdr:rowOff>95174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43356"/>
          <a:ext cx="889000" cy="5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95174</xdr:rowOff>
    </xdr:from>
    <xdr:to>
      <xdr:col>45</xdr:col>
      <xdr:colOff>177800</xdr:colOff>
      <xdr:row>98</xdr:row>
      <xdr:rowOff>96690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97274"/>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96690</xdr:rowOff>
    </xdr:from>
    <xdr:to>
      <xdr:col>41</xdr:col>
      <xdr:colOff>50800</xdr:colOff>
      <xdr:row>98</xdr:row>
      <xdr:rowOff>101555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98790"/>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149228</xdr:rowOff>
    </xdr:from>
    <xdr:to>
      <xdr:col>55</xdr:col>
      <xdr:colOff>50800</xdr:colOff>
      <xdr:row>98</xdr:row>
      <xdr:rowOff>79378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7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108605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6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161906</xdr:rowOff>
    </xdr:from>
    <xdr:to>
      <xdr:col>50</xdr:col>
      <xdr:colOff>165100</xdr:colOff>
      <xdr:row>98</xdr:row>
      <xdr:rowOff>92056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108583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6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44374</xdr:rowOff>
    </xdr:from>
    <xdr:to>
      <xdr:col>46</xdr:col>
      <xdr:colOff>38100</xdr:colOff>
      <xdr:row>98</xdr:row>
      <xdr:rowOff>145974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137101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45890</xdr:rowOff>
    </xdr:from>
    <xdr:to>
      <xdr:col>41</xdr:col>
      <xdr:colOff>101600</xdr:colOff>
      <xdr:row>98</xdr:row>
      <xdr:rowOff>147490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4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138617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4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50755</xdr:rowOff>
    </xdr:from>
    <xdr:to>
      <xdr:col>36</xdr:col>
      <xdr:colOff>165100</xdr:colOff>
      <xdr:row>98</xdr:row>
      <xdr:rowOff>152355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143482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124189</xdr:rowOff>
    </xdr:from>
    <xdr:to>
      <xdr:col>85</xdr:col>
      <xdr:colOff>127000</xdr:colOff>
      <xdr:row>38</xdr:row>
      <xdr:rowOff>139023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39289"/>
          <a:ext cx="838200" cy="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124189</xdr:rowOff>
    </xdr:from>
    <xdr:to>
      <xdr:col>81</xdr:col>
      <xdr:colOff>50800</xdr:colOff>
      <xdr:row>38</xdr:row>
      <xdr:rowOff>135507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39289"/>
          <a:ext cx="889000" cy="1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135507</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650607"/>
          <a:ext cx="889000" cy="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139088</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188"/>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88223</xdr:rowOff>
    </xdr:from>
    <xdr:to>
      <xdr:col>85</xdr:col>
      <xdr:colOff>177800</xdr:colOff>
      <xdr:row>39</xdr:row>
      <xdr:rowOff>18373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73389</xdr:rowOff>
    </xdr:from>
    <xdr:to>
      <xdr:col>81</xdr:col>
      <xdr:colOff>101600</xdr:colOff>
      <xdr:row>39</xdr:row>
      <xdr:rowOff>3539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166116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84707</xdr:rowOff>
    </xdr:from>
    <xdr:to>
      <xdr:col>76</xdr:col>
      <xdr:colOff>165100</xdr:colOff>
      <xdr:row>39</xdr:row>
      <xdr:rowOff>14857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5984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9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88288</xdr:rowOff>
    </xdr:from>
    <xdr:to>
      <xdr:col>67</xdr:col>
      <xdr:colOff>101600</xdr:colOff>
      <xdr:row>39</xdr:row>
      <xdr:rowOff>18438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9565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69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115946</xdr:rowOff>
    </xdr:from>
    <xdr:to>
      <xdr:col>85</xdr:col>
      <xdr:colOff>127000</xdr:colOff>
      <xdr:row>75</xdr:row>
      <xdr:rowOff>100688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460346"/>
          <a:ext cx="838200" cy="49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100688</xdr:rowOff>
    </xdr:from>
    <xdr:to>
      <xdr:col>81</xdr:col>
      <xdr:colOff>50800</xdr:colOff>
      <xdr:row>76</xdr:row>
      <xdr:rowOff>1428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959438"/>
          <a:ext cx="889000" cy="7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1428</xdr:rowOff>
    </xdr:from>
    <xdr:to>
      <xdr:col>76</xdr:col>
      <xdr:colOff>114300</xdr:colOff>
      <xdr:row>76</xdr:row>
      <xdr:rowOff>57662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31628"/>
          <a:ext cx="889000" cy="5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57662</xdr:rowOff>
    </xdr:from>
    <xdr:to>
      <xdr:col>71</xdr:col>
      <xdr:colOff>177800</xdr:colOff>
      <xdr:row>76</xdr:row>
      <xdr:rowOff>109696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087862"/>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65146</xdr:rowOff>
    </xdr:from>
    <xdr:to>
      <xdr:col>85</xdr:col>
      <xdr:colOff>177800</xdr:colOff>
      <xdr:row>72</xdr:row>
      <xdr:rowOff>166746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4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88023</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26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49888</xdr:rowOff>
    </xdr:from>
    <xdr:to>
      <xdr:col>81</xdr:col>
      <xdr:colOff>101600</xdr:colOff>
      <xdr:row>75</xdr:row>
      <xdr:rowOff>151488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0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168015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68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122078</xdr:rowOff>
    </xdr:from>
    <xdr:to>
      <xdr:col>76</xdr:col>
      <xdr:colOff>165100</xdr:colOff>
      <xdr:row>76</xdr:row>
      <xdr:rowOff>52228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9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68755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75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6862</xdr:rowOff>
    </xdr:from>
    <xdr:to>
      <xdr:col>72</xdr:col>
      <xdr:colOff>38100</xdr:colOff>
      <xdr:row>76</xdr:row>
      <xdr:rowOff>108462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124988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81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58896</xdr:rowOff>
    </xdr:from>
    <xdr:to>
      <xdr:col>67</xdr:col>
      <xdr:colOff>101600</xdr:colOff>
      <xdr:row>76</xdr:row>
      <xdr:rowOff>160496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5573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86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96470</xdr:rowOff>
    </xdr:from>
    <xdr:to>
      <xdr:col>85</xdr:col>
      <xdr:colOff>127000</xdr:colOff>
      <xdr:row>98</xdr:row>
      <xdr:rowOff>110458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98570"/>
          <a:ext cx="838200" cy="1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59692</xdr:rowOff>
    </xdr:from>
    <xdr:to>
      <xdr:col>81</xdr:col>
      <xdr:colOff>50800</xdr:colOff>
      <xdr:row>98</xdr:row>
      <xdr:rowOff>96470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61792"/>
          <a:ext cx="889000" cy="3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59692</xdr:rowOff>
    </xdr:from>
    <xdr:to>
      <xdr:col>76</xdr:col>
      <xdr:colOff>114300</xdr:colOff>
      <xdr:row>98</xdr:row>
      <xdr:rowOff>64213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61792"/>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31959</xdr:rowOff>
    </xdr:from>
    <xdr:to>
      <xdr:col>71</xdr:col>
      <xdr:colOff>177800</xdr:colOff>
      <xdr:row>98</xdr:row>
      <xdr:rowOff>64213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34059"/>
          <a:ext cx="889000" cy="3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59658</xdr:rowOff>
    </xdr:from>
    <xdr:to>
      <xdr:col>85</xdr:col>
      <xdr:colOff>177800</xdr:colOff>
      <xdr:row>98</xdr:row>
      <xdr:rowOff>161258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45670</xdr:rowOff>
    </xdr:from>
    <xdr:to>
      <xdr:col>81</xdr:col>
      <xdr:colOff>101600</xdr:colOff>
      <xdr:row>98</xdr:row>
      <xdr:rowOff>147270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138397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8892</xdr:rowOff>
    </xdr:from>
    <xdr:to>
      <xdr:col>76</xdr:col>
      <xdr:colOff>165100</xdr:colOff>
      <xdr:row>98</xdr:row>
      <xdr:rowOff>110492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127019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13413</xdr:rowOff>
    </xdr:from>
    <xdr:to>
      <xdr:col>72</xdr:col>
      <xdr:colOff>38100</xdr:colOff>
      <xdr:row>98</xdr:row>
      <xdr:rowOff>115013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106140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0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152609</xdr:rowOff>
    </xdr:from>
    <xdr:to>
      <xdr:col>67</xdr:col>
      <xdr:colOff>101600</xdr:colOff>
      <xdr:row>98</xdr:row>
      <xdr:rowOff>82759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73886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87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108427</xdr:rowOff>
    </xdr:from>
    <xdr:to>
      <xdr:col>116</xdr:col>
      <xdr:colOff>63500</xdr:colOff>
      <xdr:row>58</xdr:row>
      <xdr:rowOff>108565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52527"/>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108427</xdr:rowOff>
    </xdr:from>
    <xdr:to>
      <xdr:col>111</xdr:col>
      <xdr:colOff>177800</xdr:colOff>
      <xdr:row>58</xdr:row>
      <xdr:rowOff>121481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52527"/>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121481</xdr:rowOff>
    </xdr:from>
    <xdr:to>
      <xdr:col>107</xdr:col>
      <xdr:colOff>50800</xdr:colOff>
      <xdr:row>58</xdr:row>
      <xdr:rowOff>127973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65581"/>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127973</xdr:rowOff>
    </xdr:from>
    <xdr:to>
      <xdr:col>102</xdr:col>
      <xdr:colOff>114300</xdr:colOff>
      <xdr:row>58</xdr:row>
      <xdr:rowOff>134328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72073"/>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57765</xdr:rowOff>
    </xdr:from>
    <xdr:to>
      <xdr:col>116</xdr:col>
      <xdr:colOff>114300</xdr:colOff>
      <xdr:row>58</xdr:row>
      <xdr:rowOff>159365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144142</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1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57627</xdr:rowOff>
    </xdr:from>
    <xdr:to>
      <xdr:col>112</xdr:col>
      <xdr:colOff>38100</xdr:colOff>
      <xdr:row>58</xdr:row>
      <xdr:rowOff>159227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150354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9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70681</xdr:rowOff>
    </xdr:from>
    <xdr:to>
      <xdr:col>107</xdr:col>
      <xdr:colOff>101600</xdr:colOff>
      <xdr:row>59</xdr:row>
      <xdr:rowOff>831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163408</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07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77173</xdr:rowOff>
    </xdr:from>
    <xdr:to>
      <xdr:col>102</xdr:col>
      <xdr:colOff>165100</xdr:colOff>
      <xdr:row>59</xdr:row>
      <xdr:rowOff>7323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169900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14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83528</xdr:rowOff>
    </xdr:from>
    <xdr:to>
      <xdr:col>98</xdr:col>
      <xdr:colOff>38100</xdr:colOff>
      <xdr:row>59</xdr:row>
      <xdr:rowOff>13678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4805</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2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37548</xdr:rowOff>
    </xdr:from>
    <xdr:to>
      <xdr:col>116</xdr:col>
      <xdr:colOff>63500</xdr:colOff>
      <xdr:row>77</xdr:row>
      <xdr:rowOff>53505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239198"/>
          <a:ext cx="8382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21086</xdr:rowOff>
    </xdr:from>
    <xdr:to>
      <xdr:col>111</xdr:col>
      <xdr:colOff>177800</xdr:colOff>
      <xdr:row>77</xdr:row>
      <xdr:rowOff>37548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222736"/>
          <a:ext cx="889000" cy="1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21086</xdr:rowOff>
    </xdr:from>
    <xdr:to>
      <xdr:col>107</xdr:col>
      <xdr:colOff>50800</xdr:colOff>
      <xdr:row>77</xdr:row>
      <xdr:rowOff>21103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222736"/>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21103</xdr:rowOff>
    </xdr:from>
    <xdr:to>
      <xdr:col>102</xdr:col>
      <xdr:colOff>114300</xdr:colOff>
      <xdr:row>77</xdr:row>
      <xdr:rowOff>32826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222753"/>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2705</xdr:rowOff>
    </xdr:from>
    <xdr:to>
      <xdr:col>116</xdr:col>
      <xdr:colOff>114300</xdr:colOff>
      <xdr:row>77</xdr:row>
      <xdr:rowOff>104305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152582</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8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158198</xdr:rowOff>
    </xdr:from>
    <xdr:to>
      <xdr:col>112</xdr:col>
      <xdr:colOff>38100</xdr:colOff>
      <xdr:row>77</xdr:row>
      <xdr:rowOff>88348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79475</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328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141736</xdr:rowOff>
    </xdr:from>
    <xdr:to>
      <xdr:col>107</xdr:col>
      <xdr:colOff>101600</xdr:colOff>
      <xdr:row>77</xdr:row>
      <xdr:rowOff>71886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88413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94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141753</xdr:rowOff>
    </xdr:from>
    <xdr:to>
      <xdr:col>102</xdr:col>
      <xdr:colOff>165100</xdr:colOff>
      <xdr:row>77</xdr:row>
      <xdr:rowOff>71903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88430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94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153476</xdr:rowOff>
    </xdr:from>
    <xdr:to>
      <xdr:col>98</xdr:col>
      <xdr:colOff>38100</xdr:colOff>
      <xdr:row>77</xdr:row>
      <xdr:rowOff>83626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8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100153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95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地域おこし協力隊の増などにより大きく伸びています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新規施設（ごみ処理施設、コミュニティ図書館）の管理運営経費が増加したため、類似団体平均値と比較しても</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％高い状況となっています。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年度に新ごみ処理施設が稼働開始したため、旧施設にかかっていた維持補修費が減少したことなどにより類似団体平均値</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35.5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％程度と低い数値となっています。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離島航路・消防・病院業務等を行う一部事務組合への負担金の割合が多く、当該業務は、離島である本町において、行政が行わざるを得ない公共サービスであり、類似団体平均値を上回る値で推移しています。また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年度から特定有人国境離島地域社会維持推進交付金関係事業が増加したため大きく伸びています。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普通建設事業は、平成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年度にごみ処理施設整備、コミュニティ図書館建設など新規施設整備があり非常に大きい数値であった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ため減少したように見えますが、令和元年度もストックヤード整備、体験型施設整備のほか庁舎建設事業初年度であったため依然として高い状況であり類似団体平均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と比較すると高い水準にあります。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公債費については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学校建設事業の元金償還が始まったことや繰上償還を行ったため急激に増加しています。</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繰出金については、簡易水道事業、下水道事業の元利償還金が減少しているため、それに伴い減少しています。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
2,768
55.96
6,129,245
6,089,302
28,331
2,780,665
11,442,026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151917</xdr:rowOff>
    </xdr:from>
    <xdr:to>
      <xdr:col>24</xdr:col>
      <xdr:colOff>63500</xdr:colOff>
      <xdr:row>37</xdr:row>
      <xdr:rowOff>161582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95567"/>
          <a:ext cx="8382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151917</xdr:rowOff>
    </xdr:from>
    <xdr:to>
      <xdr:col>19</xdr:col>
      <xdr:colOff>177800</xdr:colOff>
      <xdr:row>37</xdr:row>
      <xdr:rowOff>157709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95567"/>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156693</xdr:rowOff>
    </xdr:from>
    <xdr:to>
      <xdr:col>15</xdr:col>
      <xdr:colOff>50800</xdr:colOff>
      <xdr:row>37</xdr:row>
      <xdr:rowOff>157709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00343"/>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141834</xdr:rowOff>
    </xdr:from>
    <xdr:to>
      <xdr:col>10</xdr:col>
      <xdr:colOff>114300</xdr:colOff>
      <xdr:row>37</xdr:row>
      <xdr:rowOff>156693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8548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110782</xdr:rowOff>
    </xdr:from>
    <xdr:to>
      <xdr:col>24</xdr:col>
      <xdr:colOff>114300</xdr:colOff>
      <xdr:row>38</xdr:row>
      <xdr:rowOff>40932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5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60888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101117</xdr:rowOff>
    </xdr:from>
    <xdr:to>
      <xdr:col>20</xdr:col>
      <xdr:colOff>38100</xdr:colOff>
      <xdr:row>38</xdr:row>
      <xdr:rowOff>31268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47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22394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3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106909</xdr:rowOff>
    </xdr:from>
    <xdr:to>
      <xdr:col>15</xdr:col>
      <xdr:colOff>101600</xdr:colOff>
      <xdr:row>38</xdr:row>
      <xdr:rowOff>37058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0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28186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105893</xdr:rowOff>
    </xdr:from>
    <xdr:to>
      <xdr:col>10</xdr:col>
      <xdr:colOff>165100</xdr:colOff>
      <xdr:row>38</xdr:row>
      <xdr:rowOff>36043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27170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91034</xdr:rowOff>
    </xdr:from>
    <xdr:to>
      <xdr:col>6</xdr:col>
      <xdr:colOff>38100</xdr:colOff>
      <xdr:row>38</xdr:row>
      <xdr:rowOff>21183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46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12311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115736</xdr:rowOff>
    </xdr:from>
    <xdr:to>
      <xdr:col>24</xdr:col>
      <xdr:colOff>63500</xdr:colOff>
      <xdr:row>57</xdr:row>
      <xdr:rowOff>127587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88386"/>
          <a:ext cx="8382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127587</xdr:rowOff>
    </xdr:from>
    <xdr:to>
      <xdr:col>19</xdr:col>
      <xdr:colOff>177800</xdr:colOff>
      <xdr:row>57</xdr:row>
      <xdr:rowOff>128617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00237"/>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128617</xdr:rowOff>
    </xdr:from>
    <xdr:to>
      <xdr:col>15</xdr:col>
      <xdr:colOff>50800</xdr:colOff>
      <xdr:row>57</xdr:row>
      <xdr:rowOff>150408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01267"/>
          <a:ext cx="889000" cy="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111533</xdr:rowOff>
    </xdr:from>
    <xdr:to>
      <xdr:col>10</xdr:col>
      <xdr:colOff>114300</xdr:colOff>
      <xdr:row>57</xdr:row>
      <xdr:rowOff>150408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84183"/>
          <a:ext cx="88900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64936</xdr:rowOff>
    </xdr:from>
    <xdr:to>
      <xdr:col>24</xdr:col>
      <xdr:colOff>114300</xdr:colOff>
      <xdr:row>57</xdr:row>
      <xdr:rowOff>166536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87813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8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76787</xdr:rowOff>
    </xdr:from>
    <xdr:to>
      <xdr:col>20</xdr:col>
      <xdr:colOff>38100</xdr:colOff>
      <xdr:row>58</xdr:row>
      <xdr:rowOff>6937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23464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2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77817</xdr:rowOff>
    </xdr:from>
    <xdr:to>
      <xdr:col>15</xdr:col>
      <xdr:colOff>101600</xdr:colOff>
      <xdr:row>58</xdr:row>
      <xdr:rowOff>7967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24494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2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99608</xdr:rowOff>
    </xdr:from>
    <xdr:to>
      <xdr:col>10</xdr:col>
      <xdr:colOff>165100</xdr:colOff>
      <xdr:row>58</xdr:row>
      <xdr:rowOff>29758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7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20885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96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60733</xdr:rowOff>
    </xdr:from>
    <xdr:to>
      <xdr:col>6</xdr:col>
      <xdr:colOff>38100</xdr:colOff>
      <xdr:row>57</xdr:row>
      <xdr:rowOff>162333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3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7410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0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18807</xdr:rowOff>
    </xdr:from>
    <xdr:to>
      <xdr:col>24</xdr:col>
      <xdr:colOff>63500</xdr:colOff>
      <xdr:row>76</xdr:row>
      <xdr:rowOff>52865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049007"/>
          <a:ext cx="838200" cy="3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18807</xdr:rowOff>
    </xdr:from>
    <xdr:to>
      <xdr:col>19</xdr:col>
      <xdr:colOff>177800</xdr:colOff>
      <xdr:row>76</xdr:row>
      <xdr:rowOff>46089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49007"/>
          <a:ext cx="889000" cy="2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46089</xdr:rowOff>
    </xdr:from>
    <xdr:to>
      <xdr:col>15</xdr:col>
      <xdr:colOff>50800</xdr:colOff>
      <xdr:row>76</xdr:row>
      <xdr:rowOff>66115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76289"/>
          <a:ext cx="8890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66115</xdr:rowOff>
    </xdr:from>
    <xdr:to>
      <xdr:col>10</xdr:col>
      <xdr:colOff>114300</xdr:colOff>
      <xdr:row>76</xdr:row>
      <xdr:rowOff>115289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96315"/>
          <a:ext cx="889000" cy="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2065</xdr:rowOff>
    </xdr:from>
    <xdr:to>
      <xdr:col>24</xdr:col>
      <xdr:colOff>114300</xdr:colOff>
      <xdr:row>76</xdr:row>
      <xdr:rowOff>103665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24941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8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139457</xdr:rowOff>
    </xdr:from>
    <xdr:to>
      <xdr:col>20</xdr:col>
      <xdr:colOff>38100</xdr:colOff>
      <xdr:row>76</xdr:row>
      <xdr:rowOff>69607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9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86134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7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166739</xdr:rowOff>
    </xdr:from>
    <xdr:to>
      <xdr:col>15</xdr:col>
      <xdr:colOff>101600</xdr:colOff>
      <xdr:row>76</xdr:row>
      <xdr:rowOff>96889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113416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0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15315</xdr:rowOff>
    </xdr:from>
    <xdr:to>
      <xdr:col>10</xdr:col>
      <xdr:colOff>165100</xdr:colOff>
      <xdr:row>76</xdr:row>
      <xdr:rowOff>116915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4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133442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2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64489</xdr:rowOff>
    </xdr:from>
    <xdr:to>
      <xdr:col>6</xdr:col>
      <xdr:colOff>38100</xdr:colOff>
      <xdr:row>76</xdr:row>
      <xdr:rowOff>166089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157216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18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20</xdr:rowOff>
    </xdr:from>
    <xdr:to>
      <xdr:col>24</xdr:col>
      <xdr:colOff>63500</xdr:colOff>
      <xdr:row>96</xdr:row>
      <xdr:rowOff>23313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287770"/>
          <a:ext cx="838200" cy="19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60531</xdr:rowOff>
    </xdr:from>
    <xdr:to>
      <xdr:col>19</xdr:col>
      <xdr:colOff>177800</xdr:colOff>
      <xdr:row>96</xdr:row>
      <xdr:rowOff>23313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5662481"/>
          <a:ext cx="889000" cy="82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60531</xdr:rowOff>
    </xdr:from>
    <xdr:to>
      <xdr:col>15</xdr:col>
      <xdr:colOff>50800</xdr:colOff>
      <xdr:row>94</xdr:row>
      <xdr:rowOff>89678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5662481"/>
          <a:ext cx="889000" cy="54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65853</xdr:rowOff>
    </xdr:from>
    <xdr:to>
      <xdr:col>10</xdr:col>
      <xdr:colOff>114300</xdr:colOff>
      <xdr:row>94</xdr:row>
      <xdr:rowOff>89678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182153"/>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120670</xdr:rowOff>
    </xdr:from>
    <xdr:to>
      <xdr:col>24</xdr:col>
      <xdr:colOff>114300</xdr:colOff>
      <xdr:row>95</xdr:row>
      <xdr:rowOff>50820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143547</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08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143963</xdr:rowOff>
    </xdr:from>
    <xdr:to>
      <xdr:col>20</xdr:col>
      <xdr:colOff>38100</xdr:colOff>
      <xdr:row>96</xdr:row>
      <xdr:rowOff>74113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4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90640</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20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9731</xdr:rowOff>
    </xdr:from>
    <xdr:to>
      <xdr:col>15</xdr:col>
      <xdr:colOff>101600</xdr:colOff>
      <xdr:row>91</xdr:row>
      <xdr:rowOff>111331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561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127858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538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38878</xdr:rowOff>
    </xdr:from>
    <xdr:to>
      <xdr:col>10</xdr:col>
      <xdr:colOff>165100</xdr:colOff>
      <xdr:row>94</xdr:row>
      <xdr:rowOff>140478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15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157005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593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15053</xdr:rowOff>
    </xdr:from>
    <xdr:to>
      <xdr:col>6</xdr:col>
      <xdr:colOff>38100</xdr:colOff>
      <xdr:row>94</xdr:row>
      <xdr:rowOff>116653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13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133180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590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8970</xdr:rowOff>
    </xdr:from>
    <xdr:to>
      <xdr:col>55</xdr:col>
      <xdr:colOff>0</xdr:colOff>
      <xdr:row>57</xdr:row>
      <xdr:rowOff>119941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781620"/>
          <a:ext cx="838200" cy="11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78301</xdr:rowOff>
    </xdr:from>
    <xdr:to>
      <xdr:col>50</xdr:col>
      <xdr:colOff>114300</xdr:colOff>
      <xdr:row>57</xdr:row>
      <xdr:rowOff>8970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679501"/>
          <a:ext cx="889000" cy="1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78301</xdr:rowOff>
    </xdr:from>
    <xdr:to>
      <xdr:col>45</xdr:col>
      <xdr:colOff>177800</xdr:colOff>
      <xdr:row>57</xdr:row>
      <xdr:rowOff>170303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679501"/>
          <a:ext cx="889000" cy="26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170303</xdr:rowOff>
    </xdr:from>
    <xdr:to>
      <xdr:col>41</xdr:col>
      <xdr:colOff>50800</xdr:colOff>
      <xdr:row>58</xdr:row>
      <xdr:rowOff>28822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42953"/>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69141</xdr:rowOff>
    </xdr:from>
    <xdr:to>
      <xdr:col>55</xdr:col>
      <xdr:colOff>50800</xdr:colOff>
      <xdr:row>57</xdr:row>
      <xdr:rowOff>170741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92018</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9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129620</xdr:rowOff>
    </xdr:from>
    <xdr:to>
      <xdr:col>50</xdr:col>
      <xdr:colOff>165100</xdr:colOff>
      <xdr:row>57</xdr:row>
      <xdr:rowOff>59770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76297</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50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27501</xdr:rowOff>
    </xdr:from>
    <xdr:to>
      <xdr:col>46</xdr:col>
      <xdr:colOff>38100</xdr:colOff>
      <xdr:row>56</xdr:row>
      <xdr:rowOff>129101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145628</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40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119503</xdr:rowOff>
    </xdr:from>
    <xdr:to>
      <xdr:col>41</xdr:col>
      <xdr:colOff>101600</xdr:colOff>
      <xdr:row>58</xdr:row>
      <xdr:rowOff>49653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9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66180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66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149472</xdr:rowOff>
    </xdr:from>
    <xdr:to>
      <xdr:col>36</xdr:col>
      <xdr:colOff>165100</xdr:colOff>
      <xdr:row>58</xdr:row>
      <xdr:rowOff>79622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96149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69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145183</xdr:rowOff>
    </xdr:from>
    <xdr:to>
      <xdr:col>55</xdr:col>
      <xdr:colOff>0</xdr:colOff>
      <xdr:row>78</xdr:row>
      <xdr:rowOff>3511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46833"/>
          <a:ext cx="838200" cy="2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145183</xdr:rowOff>
    </xdr:from>
    <xdr:to>
      <xdr:col>50</xdr:col>
      <xdr:colOff>114300</xdr:colOff>
      <xdr:row>77</xdr:row>
      <xdr:rowOff>168725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46833"/>
          <a:ext cx="889000" cy="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168725</xdr:rowOff>
    </xdr:from>
    <xdr:to>
      <xdr:col>45</xdr:col>
      <xdr:colOff>177800</xdr:colOff>
      <xdr:row>78</xdr:row>
      <xdr:rowOff>65458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70375"/>
          <a:ext cx="889000" cy="6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44453</xdr:rowOff>
    </xdr:from>
    <xdr:to>
      <xdr:col>41</xdr:col>
      <xdr:colOff>50800</xdr:colOff>
      <xdr:row>78</xdr:row>
      <xdr:rowOff>65458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17553"/>
          <a:ext cx="889000" cy="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124161</xdr:rowOff>
    </xdr:from>
    <xdr:to>
      <xdr:col>55</xdr:col>
      <xdr:colOff>50800</xdr:colOff>
      <xdr:row>78</xdr:row>
      <xdr:rowOff>54311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102588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94383</xdr:rowOff>
    </xdr:from>
    <xdr:to>
      <xdr:col>50</xdr:col>
      <xdr:colOff>165100</xdr:colOff>
      <xdr:row>78</xdr:row>
      <xdr:rowOff>24533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9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15660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3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117925</xdr:rowOff>
    </xdr:from>
    <xdr:to>
      <xdr:col>46</xdr:col>
      <xdr:colOff>38100</xdr:colOff>
      <xdr:row>78</xdr:row>
      <xdr:rowOff>48075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39202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1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14658</xdr:rowOff>
    </xdr:from>
    <xdr:to>
      <xdr:col>41</xdr:col>
      <xdr:colOff>101600</xdr:colOff>
      <xdr:row>78</xdr:row>
      <xdr:rowOff>116258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107385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165103</xdr:rowOff>
    </xdr:from>
    <xdr:to>
      <xdr:col>36</xdr:col>
      <xdr:colOff>165100</xdr:colOff>
      <xdr:row>78</xdr:row>
      <xdr:rowOff>95253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6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86380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5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40576</xdr:rowOff>
    </xdr:from>
    <xdr:to>
      <xdr:col>55</xdr:col>
      <xdr:colOff>0</xdr:colOff>
      <xdr:row>98</xdr:row>
      <xdr:rowOff>54691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842676"/>
          <a:ext cx="838200" cy="1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4111</xdr:rowOff>
    </xdr:from>
    <xdr:to>
      <xdr:col>50</xdr:col>
      <xdr:colOff>114300</xdr:colOff>
      <xdr:row>98</xdr:row>
      <xdr:rowOff>54691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806211"/>
          <a:ext cx="889000" cy="5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4111</xdr:rowOff>
    </xdr:from>
    <xdr:to>
      <xdr:col>45</xdr:col>
      <xdr:colOff>177800</xdr:colOff>
      <xdr:row>98</xdr:row>
      <xdr:rowOff>55941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06211"/>
          <a:ext cx="889000" cy="5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33733</xdr:rowOff>
    </xdr:from>
    <xdr:to>
      <xdr:col>41</xdr:col>
      <xdr:colOff>50800</xdr:colOff>
      <xdr:row>98</xdr:row>
      <xdr:rowOff>55941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835833"/>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161226</xdr:rowOff>
    </xdr:from>
    <xdr:to>
      <xdr:col>55</xdr:col>
      <xdr:colOff>50800</xdr:colOff>
      <xdr:row>98</xdr:row>
      <xdr:rowOff>91376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139653</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7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3891</xdr:rowOff>
    </xdr:from>
    <xdr:to>
      <xdr:col>50</xdr:col>
      <xdr:colOff>165100</xdr:colOff>
      <xdr:row>98</xdr:row>
      <xdr:rowOff>105491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80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96618</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89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124761</xdr:rowOff>
    </xdr:from>
    <xdr:to>
      <xdr:col>46</xdr:col>
      <xdr:colOff>38100</xdr:colOff>
      <xdr:row>98</xdr:row>
      <xdr:rowOff>54911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71438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53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5141</xdr:rowOff>
    </xdr:from>
    <xdr:to>
      <xdr:col>41</xdr:col>
      <xdr:colOff>101600</xdr:colOff>
      <xdr:row>98</xdr:row>
      <xdr:rowOff>106741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97868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89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154383</xdr:rowOff>
    </xdr:from>
    <xdr:to>
      <xdr:col>36</xdr:col>
      <xdr:colOff>165100</xdr:colOff>
      <xdr:row>98</xdr:row>
      <xdr:rowOff>84533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75660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87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79153</xdr:rowOff>
    </xdr:from>
    <xdr:to>
      <xdr:col>85</xdr:col>
      <xdr:colOff>127000</xdr:colOff>
      <xdr:row>38</xdr:row>
      <xdr:rowOff>115034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94253"/>
          <a:ext cx="838200" cy="3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91808</xdr:rowOff>
    </xdr:from>
    <xdr:to>
      <xdr:col>81</xdr:col>
      <xdr:colOff>50800</xdr:colOff>
      <xdr:row>38</xdr:row>
      <xdr:rowOff>115034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06908"/>
          <a:ext cx="8890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91808</xdr:rowOff>
    </xdr:from>
    <xdr:to>
      <xdr:col>76</xdr:col>
      <xdr:colOff>114300</xdr:colOff>
      <xdr:row>38</xdr:row>
      <xdr:rowOff>119110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06908"/>
          <a:ext cx="889000" cy="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110799</xdr:rowOff>
    </xdr:from>
    <xdr:to>
      <xdr:col>71</xdr:col>
      <xdr:colOff>177800</xdr:colOff>
      <xdr:row>38</xdr:row>
      <xdr:rowOff>119110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25899"/>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28353</xdr:rowOff>
    </xdr:from>
    <xdr:to>
      <xdr:col>85</xdr:col>
      <xdr:colOff>177800</xdr:colOff>
      <xdr:row>38</xdr:row>
      <xdr:rowOff>129953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6780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2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64234</xdr:rowOff>
    </xdr:from>
    <xdr:to>
      <xdr:col>81</xdr:col>
      <xdr:colOff>101600</xdr:colOff>
      <xdr:row>38</xdr:row>
      <xdr:rowOff>165834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156961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7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41008</xdr:rowOff>
    </xdr:from>
    <xdr:to>
      <xdr:col>76</xdr:col>
      <xdr:colOff>165100</xdr:colOff>
      <xdr:row>38</xdr:row>
      <xdr:rowOff>142608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133735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68310</xdr:rowOff>
    </xdr:from>
    <xdr:to>
      <xdr:col>72</xdr:col>
      <xdr:colOff>38100</xdr:colOff>
      <xdr:row>38</xdr:row>
      <xdr:rowOff>169910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161037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7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59999</xdr:rowOff>
    </xdr:from>
    <xdr:to>
      <xdr:col>67</xdr:col>
      <xdr:colOff>101600</xdr:colOff>
      <xdr:row>38</xdr:row>
      <xdr:rowOff>161599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7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152726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6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94217</xdr:rowOff>
    </xdr:from>
    <xdr:to>
      <xdr:col>85</xdr:col>
      <xdr:colOff>127000</xdr:colOff>
      <xdr:row>58</xdr:row>
      <xdr:rowOff>45618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66867"/>
          <a:ext cx="838200" cy="12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162266</xdr:rowOff>
    </xdr:from>
    <xdr:to>
      <xdr:col>81</xdr:col>
      <xdr:colOff>50800</xdr:colOff>
      <xdr:row>57</xdr:row>
      <xdr:rowOff>94217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63466"/>
          <a:ext cx="889000" cy="10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162266</xdr:rowOff>
    </xdr:from>
    <xdr:to>
      <xdr:col>76</xdr:col>
      <xdr:colOff>114300</xdr:colOff>
      <xdr:row>58</xdr:row>
      <xdr:rowOff>47715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63466"/>
          <a:ext cx="889000" cy="22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46160</xdr:rowOff>
    </xdr:from>
    <xdr:to>
      <xdr:col>71</xdr:col>
      <xdr:colOff>177800</xdr:colOff>
      <xdr:row>58</xdr:row>
      <xdr:rowOff>47715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8961560"/>
          <a:ext cx="889000" cy="103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166268</xdr:rowOff>
    </xdr:from>
    <xdr:to>
      <xdr:col>85</xdr:col>
      <xdr:colOff>177800</xdr:colOff>
      <xdr:row>58</xdr:row>
      <xdr:rowOff>96418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3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144695</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1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43417</xdr:rowOff>
    </xdr:from>
    <xdr:to>
      <xdr:col>81</xdr:col>
      <xdr:colOff>101600</xdr:colOff>
      <xdr:row>57</xdr:row>
      <xdr:rowOff>145017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161544</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59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111466</xdr:rowOff>
    </xdr:from>
    <xdr:to>
      <xdr:col>76</xdr:col>
      <xdr:colOff>165100</xdr:colOff>
      <xdr:row>57</xdr:row>
      <xdr:rowOff>41616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1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58143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4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168365</xdr:rowOff>
    </xdr:from>
    <xdr:to>
      <xdr:col>72</xdr:col>
      <xdr:colOff>38100</xdr:colOff>
      <xdr:row>58</xdr:row>
      <xdr:rowOff>98515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89642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1003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166810</xdr:rowOff>
    </xdr:from>
    <xdr:to>
      <xdr:col>67</xdr:col>
      <xdr:colOff>101600</xdr:colOff>
      <xdr:row>52</xdr:row>
      <xdr:rowOff>96960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891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113487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68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124189</xdr:rowOff>
    </xdr:from>
    <xdr:to>
      <xdr:col>85</xdr:col>
      <xdr:colOff>127000</xdr:colOff>
      <xdr:row>78</xdr:row>
      <xdr:rowOff>139024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97289"/>
          <a:ext cx="838200" cy="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124189</xdr:rowOff>
    </xdr:from>
    <xdr:to>
      <xdr:col>81</xdr:col>
      <xdr:colOff>50800</xdr:colOff>
      <xdr:row>78</xdr:row>
      <xdr:rowOff>135508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97289"/>
          <a:ext cx="889000" cy="1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135508</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08608"/>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139088</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12188"/>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88224</xdr:rowOff>
    </xdr:from>
    <xdr:to>
      <xdr:col>85</xdr:col>
      <xdr:colOff>177800</xdr:colOff>
      <xdr:row>79</xdr:row>
      <xdr:rowOff>18374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26756</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73389</xdr:rowOff>
    </xdr:from>
    <xdr:to>
      <xdr:col>81</xdr:col>
      <xdr:colOff>101600</xdr:colOff>
      <xdr:row>79</xdr:row>
      <xdr:rowOff>3539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166116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3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84708</xdr:rowOff>
    </xdr:from>
    <xdr:to>
      <xdr:col>76</xdr:col>
      <xdr:colOff>165100</xdr:colOff>
      <xdr:row>79</xdr:row>
      <xdr:rowOff>14858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5985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5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88288</xdr:rowOff>
    </xdr:from>
    <xdr:to>
      <xdr:col>67</xdr:col>
      <xdr:colOff>101600</xdr:colOff>
      <xdr:row>79</xdr:row>
      <xdr:rowOff>18438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9565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5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112099</xdr:rowOff>
    </xdr:from>
    <xdr:to>
      <xdr:col>85</xdr:col>
      <xdr:colOff>127000</xdr:colOff>
      <xdr:row>95</xdr:row>
      <xdr:rowOff>100687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5885499"/>
          <a:ext cx="838200" cy="50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100687</xdr:rowOff>
    </xdr:from>
    <xdr:to>
      <xdr:col>81</xdr:col>
      <xdr:colOff>50800</xdr:colOff>
      <xdr:row>96</xdr:row>
      <xdr:rowOff>1428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388437"/>
          <a:ext cx="889000" cy="7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1428</xdr:rowOff>
    </xdr:from>
    <xdr:to>
      <xdr:col>76</xdr:col>
      <xdr:colOff>114300</xdr:colOff>
      <xdr:row>96</xdr:row>
      <xdr:rowOff>57662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460628"/>
          <a:ext cx="889000" cy="5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57662</xdr:rowOff>
    </xdr:from>
    <xdr:to>
      <xdr:col>71</xdr:col>
      <xdr:colOff>177800</xdr:colOff>
      <xdr:row>96</xdr:row>
      <xdr:rowOff>109696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516862"/>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61299</xdr:rowOff>
    </xdr:from>
    <xdr:to>
      <xdr:col>85</xdr:col>
      <xdr:colOff>177800</xdr:colOff>
      <xdr:row>92</xdr:row>
      <xdr:rowOff>162899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583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84176</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568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49887</xdr:rowOff>
    </xdr:from>
    <xdr:to>
      <xdr:col>81</xdr:col>
      <xdr:colOff>101600</xdr:colOff>
      <xdr:row>95</xdr:row>
      <xdr:rowOff>151487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3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168014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11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122078</xdr:rowOff>
    </xdr:from>
    <xdr:to>
      <xdr:col>76</xdr:col>
      <xdr:colOff>165100</xdr:colOff>
      <xdr:row>96</xdr:row>
      <xdr:rowOff>52228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4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68755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18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6862</xdr:rowOff>
    </xdr:from>
    <xdr:to>
      <xdr:col>72</xdr:col>
      <xdr:colOff>38100</xdr:colOff>
      <xdr:row>96</xdr:row>
      <xdr:rowOff>108462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6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124989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24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58896</xdr:rowOff>
    </xdr:from>
    <xdr:to>
      <xdr:col>67</xdr:col>
      <xdr:colOff>101600</xdr:colOff>
      <xdr:row>96</xdr:row>
      <xdr:rowOff>160496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5573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29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議会費、民生費、商工費、土木費、消防費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は、概ね類似団平均値と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値で推移しています。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類似団体平均値と比較し高い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総務費、衛生費、農林水産業費となっています。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総務費では、平成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年度から開始している航路運賃低廉化事業に加え、庁舎建設事業や体験型施設整備事業といった普通建設事業の増により類似団体平均と比較し高い数値となっています。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衛生費では、隠岐広域連合負担金（隠岐島前病院分）の増やごみ処理施設のストックヤード建設を行ったため高い数値となっています。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農林水産業費では、林道整備事業や漁業集落環境整備事業などの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事業費が大きかったことが主な要因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となり高い数値となっています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公債費については、普通建設事業実施にあたり起債を活用しているため、類似団体に比べ高い水準が続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き、特に令和元年度は学校建設事業の元金償還が始まり、また金額の大きい繰上償還を行ったため急激に増加しています。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歳出面では行財政改革で徹底した歳出抑制を行ったこと、歳入面では地方交付税が比較的堅調に推移していることや徴収強化による地方税の確保や財政措置の有利な交付金等の活用により収支の改善が図られています。</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実質単年度収支が大きく増加していますが、令和元年度に</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百万円繰上償還を行い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財源として減債基金</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億円を取崩しましたが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、繰上償還をしたことはプラス要因となりますが、減債基金の取崩をしたことがマイナス要因として反映されないため非常に良い数値となったように見えています。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今後も、引き続き計画的な財政運営に取り組んでまいりますが、大型事業の元金償還が始ま</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り、公債費の増加に伴い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は財政調整基金の取崩し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を予定しているため実質単年度収支はマイナス</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ことが予想されます。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年度からは一般会計、特別会計ともに赤字はなく、収支は均衡した状態にあります。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全会計とも黒字を確保し、健全な財政運営を行っています。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今後は大型施設の元金償還が始まることにより公債費の増加が見込まれ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、繰上償還や交付税算入上有利な地方債の活用、計画的な事業実施を行うとともに更なる歳出削減に努めてまいります。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1" sqref="B1:DI1"/>
    </sheetView>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5"/>
      <c r="DK3" s="185"/>
      <c r="DL3" s="185"/>
      <c r="DM3" s="185"/>
      <c r="DN3" s="185"/>
      <c r="DO3" s="185"/>
    </row>
    <row r="4" spans="1:119" ht="18.75" customHeight="1" x14ac:dyDescent="0.2">
      <c r="A4" s="186"/>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6129245</v>
      </c>
      <c r="BO4" s="462"/>
      <c r="BP4" s="462"/>
      <c r="BQ4" s="462"/>
      <c r="BR4" s="462"/>
      <c r="BS4" s="462"/>
      <c r="BT4" s="462"/>
      <c r="BU4" s="463"/>
      <c r="BV4" s="461">
        <v>5693836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v>
      </c>
      <c r="CU4" s="646"/>
      <c r="CV4" s="646"/>
      <c r="CW4" s="646"/>
      <c r="CX4" s="646"/>
      <c r="CY4" s="646"/>
      <c r="CZ4" s="646"/>
      <c r="DA4" s="647"/>
      <c r="DB4" s="645">
        <v>2.8</v>
      </c>
      <c r="DC4" s="646"/>
      <c r="DD4" s="646"/>
      <c r="DE4" s="646"/>
      <c r="DF4" s="646"/>
      <c r="DG4" s="646"/>
      <c r="DH4" s="646"/>
      <c r="DI4" s="647"/>
      <c r="DJ4" s="185"/>
      <c r="DK4" s="185"/>
      <c r="DL4" s="185"/>
      <c r="DM4" s="185"/>
      <c r="DN4" s="185"/>
      <c r="DO4" s="185"/>
    </row>
    <row r="5" spans="1:119" ht="18.75" customHeight="1" x14ac:dyDescent="0.2">
      <c r="A5" s="186"/>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6089302</v>
      </c>
      <c r="BO5" s="467"/>
      <c r="BP5" s="467"/>
      <c r="BQ5" s="467"/>
      <c r="BR5" s="467"/>
      <c r="BS5" s="467"/>
      <c r="BT5" s="467"/>
      <c r="BU5" s="468"/>
      <c r="BV5" s="466">
        <v>5605031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94.3</v>
      </c>
      <c r="CU5" s="437"/>
      <c r="CV5" s="437"/>
      <c r="CW5" s="437"/>
      <c r="CX5" s="437"/>
      <c r="CY5" s="437"/>
      <c r="CZ5" s="437"/>
      <c r="DA5" s="438"/>
      <c r="DB5" s="436">
        <v>88.9</v>
      </c>
      <c r="DC5" s="437"/>
      <c r="DD5" s="437"/>
      <c r="DE5" s="437"/>
      <c r="DF5" s="437"/>
      <c r="DG5" s="437"/>
      <c r="DH5" s="437"/>
      <c r="DI5" s="438"/>
      <c r="DJ5" s="185"/>
      <c r="DK5" s="185"/>
      <c r="DL5" s="185"/>
      <c r="DM5" s="185"/>
      <c r="DN5" s="185"/>
      <c r="DO5" s="185"/>
    </row>
    <row r="6" spans="1:119" ht="18.75" customHeight="1" x14ac:dyDescent="0.2">
      <c r="A6" s="186"/>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39943</v>
      </c>
      <c r="BO6" s="467"/>
      <c r="BP6" s="467"/>
      <c r="BQ6" s="467"/>
      <c r="BR6" s="467"/>
      <c r="BS6" s="467"/>
      <c r="BT6" s="467"/>
      <c r="BU6" s="468"/>
      <c r="BV6" s="466">
        <v>88805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96.9</v>
      </c>
      <c r="CU6" s="620"/>
      <c r="CV6" s="620"/>
      <c r="CW6" s="620"/>
      <c r="CX6" s="620"/>
      <c r="CY6" s="620"/>
      <c r="CZ6" s="620"/>
      <c r="DA6" s="621"/>
      <c r="DB6" s="619">
        <v>92.3</v>
      </c>
      <c r="DC6" s="620"/>
      <c r="DD6" s="620"/>
      <c r="DE6" s="620"/>
      <c r="DF6" s="620"/>
      <c r="DG6" s="620"/>
      <c r="DH6" s="620"/>
      <c r="DI6" s="621"/>
      <c r="DJ6" s="185"/>
      <c r="DK6" s="185"/>
      <c r="DL6" s="185"/>
      <c r="DM6" s="185"/>
      <c r="DN6" s="185"/>
      <c r="DO6" s="185"/>
    </row>
    <row r="7" spans="1:119" ht="18.75" customHeight="1" x14ac:dyDescent="0.2">
      <c r="A7" s="186"/>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11612</v>
      </c>
      <c r="BO7" s="467"/>
      <c r="BP7" s="467"/>
      <c r="BQ7" s="467"/>
      <c r="BR7" s="467"/>
      <c r="BS7" s="467"/>
      <c r="BT7" s="467"/>
      <c r="BU7" s="468"/>
      <c r="BV7" s="466">
        <v>12991</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2780665</v>
      </c>
      <c r="CU7" s="467"/>
      <c r="CV7" s="467"/>
      <c r="CW7" s="467"/>
      <c r="CX7" s="467"/>
      <c r="CY7" s="467"/>
      <c r="CZ7" s="467"/>
      <c r="DA7" s="468"/>
      <c r="DB7" s="466">
        <v>2680193</v>
      </c>
      <c r="DC7" s="467"/>
      <c r="DD7" s="467"/>
      <c r="DE7" s="467"/>
      <c r="DF7" s="467"/>
      <c r="DG7" s="467"/>
      <c r="DH7" s="467"/>
      <c r="DI7" s="468"/>
      <c r="DJ7" s="185"/>
      <c r="DK7" s="185"/>
      <c r="DL7" s="185"/>
      <c r="DM7" s="185"/>
      <c r="DN7" s="185"/>
      <c r="DO7" s="185"/>
    </row>
    <row r="8" spans="1:119" ht="18.75" customHeight="1" thickBot="1" x14ac:dyDescent="0.25">
      <c r="A8" s="186"/>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28331</v>
      </c>
      <c r="BO8" s="467"/>
      <c r="BP8" s="467"/>
      <c r="BQ8" s="467"/>
      <c r="BR8" s="467"/>
      <c r="BS8" s="467"/>
      <c r="BT8" s="467"/>
      <c r="BU8" s="468"/>
      <c r="BV8" s="466">
        <v>75814</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0.12</v>
      </c>
      <c r="CU8" s="580"/>
      <c r="CV8" s="580"/>
      <c r="CW8" s="580"/>
      <c r="CX8" s="580"/>
      <c r="CY8" s="580"/>
      <c r="CZ8" s="580"/>
      <c r="DA8" s="581"/>
      <c r="DB8" s="579">
        <v>0.12</v>
      </c>
      <c r="DC8" s="580"/>
      <c r="DD8" s="580"/>
      <c r="DE8" s="580"/>
      <c r="DF8" s="580"/>
      <c r="DG8" s="580"/>
      <c r="DH8" s="580"/>
      <c r="DI8" s="581"/>
      <c r="DJ8" s="185"/>
      <c r="DK8" s="185"/>
      <c r="DL8" s="185"/>
      <c r="DM8" s="185"/>
      <c r="DN8" s="185"/>
      <c r="DO8" s="185"/>
    </row>
    <row r="9" spans="1:119" ht="18.75" customHeight="1" thickBot="1" x14ac:dyDescent="0.25">
      <c r="A9" s="186"/>
      <c r="B9" s="608" t="s">
        <v>110</v>
      </c>
      <c r="C9" s="609"/>
      <c r="D9" s="609"/>
      <c r="E9" s="609"/>
      <c r="F9" s="609"/>
      <c r="G9" s="609"/>
      <c r="H9" s="609"/>
      <c r="I9" s="609"/>
      <c r="J9" s="609"/>
      <c r="K9" s="529"/>
      <c r="L9" s="610" t="s">
        <v>111</v>
      </c>
      <c r="M9" s="611"/>
      <c r="N9" s="611"/>
      <c r="O9" s="611"/>
      <c r="P9" s="611"/>
      <c r="Q9" s="612"/>
      <c r="R9" s="613">
        <v>3027</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94</v>
      </c>
      <c r="AV9" s="524"/>
      <c r="AW9" s="524"/>
      <c r="AX9" s="524"/>
      <c r="AY9" s="446" t="s">
        <v>114</v>
      </c>
      <c r="AZ9" s="447"/>
      <c r="BA9" s="447"/>
      <c r="BB9" s="447"/>
      <c r="BC9" s="447"/>
      <c r="BD9" s="447"/>
      <c r="BE9" s="447"/>
      <c r="BF9" s="447"/>
      <c r="BG9" s="447"/>
      <c r="BH9" s="447"/>
      <c r="BI9" s="447"/>
      <c r="BJ9" s="447"/>
      <c r="BK9" s="447"/>
      <c r="BL9" s="447"/>
      <c r="BM9" s="448"/>
      <c r="BN9" s="466">
        <v>-47483</v>
      </c>
      <c r="BO9" s="467"/>
      <c r="BP9" s="467"/>
      <c r="BQ9" s="467"/>
      <c r="BR9" s="467"/>
      <c r="BS9" s="467"/>
      <c r="BT9" s="467"/>
      <c r="BU9" s="468"/>
      <c r="BV9" s="466">
        <v>24355</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41.4</v>
      </c>
      <c r="CU9" s="437"/>
      <c r="CV9" s="437"/>
      <c r="CW9" s="437"/>
      <c r="CX9" s="437"/>
      <c r="CY9" s="437"/>
      <c r="CZ9" s="437"/>
      <c r="DA9" s="438"/>
      <c r="DB9" s="436">
        <v>27.7</v>
      </c>
      <c r="DC9" s="437"/>
      <c r="DD9" s="437"/>
      <c r="DE9" s="437"/>
      <c r="DF9" s="437"/>
      <c r="DG9" s="437"/>
      <c r="DH9" s="437"/>
      <c r="DI9" s="438"/>
      <c r="DJ9" s="185"/>
      <c r="DK9" s="185"/>
      <c r="DL9" s="185"/>
      <c r="DM9" s="185"/>
      <c r="DN9" s="185"/>
      <c r="DO9" s="185"/>
    </row>
    <row r="10" spans="1:119" ht="18.75" customHeight="1" thickBot="1" x14ac:dyDescent="0.25">
      <c r="A10" s="186"/>
      <c r="B10" s="608"/>
      <c r="C10" s="609"/>
      <c r="D10" s="609"/>
      <c r="E10" s="609"/>
      <c r="F10" s="609"/>
      <c r="G10" s="609"/>
      <c r="H10" s="609"/>
      <c r="I10" s="609"/>
      <c r="J10" s="609"/>
      <c r="K10" s="529"/>
      <c r="L10" s="439" t="s">
        <v>116</v>
      </c>
      <c r="M10" s="440"/>
      <c r="N10" s="440"/>
      <c r="O10" s="440"/>
      <c r="P10" s="440"/>
      <c r="Q10" s="441"/>
      <c r="R10" s="442">
        <v>3136</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7607</v>
      </c>
      <c r="BO10" s="467"/>
      <c r="BP10" s="467"/>
      <c r="BQ10" s="467"/>
      <c r="BR10" s="467"/>
      <c r="BS10" s="467"/>
      <c r="BT10" s="467"/>
      <c r="BU10" s="468"/>
      <c r="BV10" s="466">
        <v>5210</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94</v>
      </c>
      <c r="AV11" s="524"/>
      <c r="AW11" s="524"/>
      <c r="AX11" s="524"/>
      <c r="AY11" s="446" t="s">
        <v>124</v>
      </c>
      <c r="AZ11" s="447"/>
      <c r="BA11" s="447"/>
      <c r="BB11" s="447"/>
      <c r="BC11" s="447"/>
      <c r="BD11" s="447"/>
      <c r="BE11" s="447"/>
      <c r="BF11" s="447"/>
      <c r="BG11" s="447"/>
      <c r="BH11" s="447"/>
      <c r="BI11" s="447"/>
      <c r="BJ11" s="447"/>
      <c r="BK11" s="447"/>
      <c r="BL11" s="447"/>
      <c r="BM11" s="448"/>
      <c r="BN11" s="466">
        <v>584898</v>
      </c>
      <c r="BO11" s="467"/>
      <c r="BP11" s="467"/>
      <c r="BQ11" s="467"/>
      <c r="BR11" s="467"/>
      <c r="BS11" s="467"/>
      <c r="BT11" s="467"/>
      <c r="BU11" s="468"/>
      <c r="BV11" s="466">
        <v>50558</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5"/>
      <c r="DK11" s="185"/>
      <c r="DL11" s="185"/>
      <c r="DM11" s="185"/>
      <c r="DN11" s="185"/>
      <c r="DO11" s="185"/>
    </row>
    <row r="12" spans="1:119" ht="18.75" customHeight="1" x14ac:dyDescent="0.2">
      <c r="A12" s="186"/>
      <c r="B12" s="582" t="s">
        <v>128</v>
      </c>
      <c r="C12" s="583"/>
      <c r="D12" s="583"/>
      <c r="E12" s="583"/>
      <c r="F12" s="583"/>
      <c r="G12" s="583"/>
      <c r="H12" s="583"/>
      <c r="I12" s="583"/>
      <c r="J12" s="583"/>
      <c r="K12" s="584"/>
      <c r="L12" s="591" t="s">
        <v>129</v>
      </c>
      <c r="M12" s="592"/>
      <c r="N12" s="592"/>
      <c r="O12" s="592"/>
      <c r="P12" s="592"/>
      <c r="Q12" s="593"/>
      <c r="R12" s="594">
        <v>2790</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94</v>
      </c>
      <c r="AV12" s="524"/>
      <c r="AW12" s="524"/>
      <c r="AX12" s="524"/>
      <c r="AY12" s="446" t="s">
        <v>133</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126</v>
      </c>
      <c r="DC12" s="580"/>
      <c r="DD12" s="580"/>
      <c r="DE12" s="580"/>
      <c r="DF12" s="580"/>
      <c r="DG12" s="580"/>
      <c r="DH12" s="580"/>
      <c r="DI12" s="581"/>
      <c r="DJ12" s="185"/>
      <c r="DK12" s="185"/>
      <c r="DL12" s="185"/>
      <c r="DM12" s="185"/>
      <c r="DN12" s="185"/>
      <c r="DO12" s="185"/>
    </row>
    <row r="13" spans="1:119" ht="18.75" customHeight="1" x14ac:dyDescent="0.2">
      <c r="A13" s="186"/>
      <c r="B13" s="585"/>
      <c r="C13" s="586"/>
      <c r="D13" s="586"/>
      <c r="E13" s="586"/>
      <c r="F13" s="586"/>
      <c r="G13" s="586"/>
      <c r="H13" s="586"/>
      <c r="I13" s="586"/>
      <c r="J13" s="586"/>
      <c r="K13" s="587"/>
      <c r="L13" s="196"/>
      <c r="M13" s="566" t="s">
        <v>135</v>
      </c>
      <c r="N13" s="567"/>
      <c r="O13" s="567"/>
      <c r="P13" s="567"/>
      <c r="Q13" s="568"/>
      <c r="R13" s="569">
        <v>2768</v>
      </c>
      <c r="S13" s="570"/>
      <c r="T13" s="570"/>
      <c r="U13" s="570"/>
      <c r="V13" s="571"/>
      <c r="W13" s="557" t="s">
        <v>136</v>
      </c>
      <c r="X13" s="479"/>
      <c r="Y13" s="479"/>
      <c r="Z13" s="479"/>
      <c r="AA13" s="479"/>
      <c r="AB13" s="480"/>
      <c r="AC13" s="442">
        <v>249</v>
      </c>
      <c r="AD13" s="443"/>
      <c r="AE13" s="443"/>
      <c r="AF13" s="443"/>
      <c r="AG13" s="444"/>
      <c r="AH13" s="442">
        <v>265</v>
      </c>
      <c r="AI13" s="443"/>
      <c r="AJ13" s="443"/>
      <c r="AK13" s="443"/>
      <c r="AL13" s="445"/>
      <c r="AM13" s="535" t="s">
        <v>137</v>
      </c>
      <c r="AN13" s="440"/>
      <c r="AO13" s="440"/>
      <c r="AP13" s="440"/>
      <c r="AQ13" s="440"/>
      <c r="AR13" s="440"/>
      <c r="AS13" s="440"/>
      <c r="AT13" s="441"/>
      <c r="AU13" s="523" t="s">
        <v>118</v>
      </c>
      <c r="AV13" s="524"/>
      <c r="AW13" s="524"/>
      <c r="AX13" s="524"/>
      <c r="AY13" s="446" t="s">
        <v>138</v>
      </c>
      <c r="AZ13" s="447"/>
      <c r="BA13" s="447"/>
      <c r="BB13" s="447"/>
      <c r="BC13" s="447"/>
      <c r="BD13" s="447"/>
      <c r="BE13" s="447"/>
      <c r="BF13" s="447"/>
      <c r="BG13" s="447"/>
      <c r="BH13" s="447"/>
      <c r="BI13" s="447"/>
      <c r="BJ13" s="447"/>
      <c r="BK13" s="447"/>
      <c r="BL13" s="447"/>
      <c r="BM13" s="448"/>
      <c r="BN13" s="466">
        <v>545022</v>
      </c>
      <c r="BO13" s="467"/>
      <c r="BP13" s="467"/>
      <c r="BQ13" s="467"/>
      <c r="BR13" s="467"/>
      <c r="BS13" s="467"/>
      <c r="BT13" s="467"/>
      <c r="BU13" s="468"/>
      <c r="BV13" s="466">
        <v>80123</v>
      </c>
      <c r="BW13" s="467"/>
      <c r="BX13" s="467"/>
      <c r="BY13" s="467"/>
      <c r="BZ13" s="467"/>
      <c r="CA13" s="467"/>
      <c r="CB13" s="467"/>
      <c r="CC13" s="468"/>
      <c r="CD13" s="475" t="s">
        <v>139</v>
      </c>
      <c r="CE13" s="476"/>
      <c r="CF13" s="476"/>
      <c r="CG13" s="476"/>
      <c r="CH13" s="476"/>
      <c r="CI13" s="476"/>
      <c r="CJ13" s="476"/>
      <c r="CK13" s="476"/>
      <c r="CL13" s="476"/>
      <c r="CM13" s="476"/>
      <c r="CN13" s="476"/>
      <c r="CO13" s="476"/>
      <c r="CP13" s="476"/>
      <c r="CQ13" s="476"/>
      <c r="CR13" s="476"/>
      <c r="CS13" s="477"/>
      <c r="CT13" s="436">
        <v>13.1</v>
      </c>
      <c r="CU13" s="437"/>
      <c r="CV13" s="437"/>
      <c r="CW13" s="437"/>
      <c r="CX13" s="437"/>
      <c r="CY13" s="437"/>
      <c r="CZ13" s="437"/>
      <c r="DA13" s="438"/>
      <c r="DB13" s="436">
        <v>11.8</v>
      </c>
      <c r="DC13" s="437"/>
      <c r="DD13" s="437"/>
      <c r="DE13" s="437"/>
      <c r="DF13" s="437"/>
      <c r="DG13" s="437"/>
      <c r="DH13" s="437"/>
      <c r="DI13" s="438"/>
      <c r="DJ13" s="185"/>
      <c r="DK13" s="185"/>
      <c r="DL13" s="185"/>
      <c r="DM13" s="185"/>
      <c r="DN13" s="185"/>
      <c r="DO13" s="185"/>
    </row>
    <row r="14" spans="1:119" ht="18.75" customHeight="1" thickBot="1" x14ac:dyDescent="0.25">
      <c r="A14" s="186"/>
      <c r="B14" s="585"/>
      <c r="C14" s="586"/>
      <c r="D14" s="586"/>
      <c r="E14" s="586"/>
      <c r="F14" s="586"/>
      <c r="G14" s="586"/>
      <c r="H14" s="586"/>
      <c r="I14" s="586"/>
      <c r="J14" s="586"/>
      <c r="K14" s="587"/>
      <c r="L14" s="559" t="s">
        <v>140</v>
      </c>
      <c r="M14" s="603"/>
      <c r="N14" s="603"/>
      <c r="O14" s="603"/>
      <c r="P14" s="603"/>
      <c r="Q14" s="604"/>
      <c r="R14" s="569">
        <v>2850</v>
      </c>
      <c r="S14" s="570"/>
      <c r="T14" s="570"/>
      <c r="U14" s="570"/>
      <c r="V14" s="571"/>
      <c r="W14" s="572"/>
      <c r="X14" s="482"/>
      <c r="Y14" s="482"/>
      <c r="Z14" s="482"/>
      <c r="AA14" s="482"/>
      <c r="AB14" s="483"/>
      <c r="AC14" s="562">
        <v>17.2</v>
      </c>
      <c r="AD14" s="563"/>
      <c r="AE14" s="563"/>
      <c r="AF14" s="563"/>
      <c r="AG14" s="564"/>
      <c r="AH14" s="562">
        <v>18.5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141</v>
      </c>
      <c r="CE14" s="473"/>
      <c r="CF14" s="473"/>
      <c r="CG14" s="473"/>
      <c r="CH14" s="473"/>
      <c r="CI14" s="473"/>
      <c r="CJ14" s="473"/>
      <c r="CK14" s="473"/>
      <c r="CL14" s="473"/>
      <c r="CM14" s="473"/>
      <c r="CN14" s="473"/>
      <c r="CO14" s="473"/>
      <c r="CP14" s="473"/>
      <c r="CQ14" s="473"/>
      <c r="CR14" s="473"/>
      <c r="CS14" s="474"/>
      <c r="CT14" s="573">
        <v>83.7</v>
      </c>
      <c r="CU14" s="574"/>
      <c r="CV14" s="574"/>
      <c r="CW14" s="574"/>
      <c r="CX14" s="574"/>
      <c r="CY14" s="574"/>
      <c r="CZ14" s="574"/>
      <c r="DA14" s="575"/>
      <c r="DB14" s="573">
        <v>87.2</v>
      </c>
      <c r="DC14" s="574"/>
      <c r="DD14" s="574"/>
      <c r="DE14" s="574"/>
      <c r="DF14" s="574"/>
      <c r="DG14" s="574"/>
      <c r="DH14" s="574"/>
      <c r="DI14" s="575"/>
      <c r="DJ14" s="185"/>
      <c r="DK14" s="185"/>
      <c r="DL14" s="185"/>
      <c r="DM14" s="185"/>
      <c r="DN14" s="185"/>
      <c r="DO14" s="185"/>
    </row>
    <row r="15" spans="1:119" ht="18.75" customHeight="1" x14ac:dyDescent="0.2">
      <c r="A15" s="186"/>
      <c r="B15" s="585"/>
      <c r="C15" s="586"/>
      <c r="D15" s="586"/>
      <c r="E15" s="586"/>
      <c r="F15" s="586"/>
      <c r="G15" s="586"/>
      <c r="H15" s="586"/>
      <c r="I15" s="586"/>
      <c r="J15" s="586"/>
      <c r="K15" s="587"/>
      <c r="L15" s="196"/>
      <c r="M15" s="566" t="s">
        <v>142</v>
      </c>
      <c r="N15" s="567"/>
      <c r="O15" s="567"/>
      <c r="P15" s="567"/>
      <c r="Q15" s="568"/>
      <c r="R15" s="569">
        <v>2830</v>
      </c>
      <c r="S15" s="570"/>
      <c r="T15" s="570"/>
      <c r="U15" s="570"/>
      <c r="V15" s="571"/>
      <c r="W15" s="557" t="s">
        <v>143</v>
      </c>
      <c r="X15" s="479"/>
      <c r="Y15" s="479"/>
      <c r="Z15" s="479"/>
      <c r="AA15" s="479"/>
      <c r="AB15" s="480"/>
      <c r="AC15" s="442">
        <v>210</v>
      </c>
      <c r="AD15" s="443"/>
      <c r="AE15" s="443"/>
      <c r="AF15" s="443"/>
      <c r="AG15" s="444"/>
      <c r="AH15" s="442">
        <v>182</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301416</v>
      </c>
      <c r="BO15" s="462"/>
      <c r="BP15" s="462"/>
      <c r="BQ15" s="462"/>
      <c r="BR15" s="462"/>
      <c r="BS15" s="462"/>
      <c r="BT15" s="462"/>
      <c r="BU15" s="463"/>
      <c r="BV15" s="461">
        <v>304919</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14.5</v>
      </c>
      <c r="AD16" s="563"/>
      <c r="AE16" s="563"/>
      <c r="AF16" s="563"/>
      <c r="AG16" s="564"/>
      <c r="AH16" s="562">
        <v>12.7</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2634132</v>
      </c>
      <c r="BO16" s="467"/>
      <c r="BP16" s="467"/>
      <c r="BQ16" s="467"/>
      <c r="BR16" s="467"/>
      <c r="BS16" s="467"/>
      <c r="BT16" s="467"/>
      <c r="BU16" s="468"/>
      <c r="BV16" s="466">
        <v>2500708</v>
      </c>
      <c r="BW16" s="467"/>
      <c r="BX16" s="467"/>
      <c r="BY16" s="467"/>
      <c r="BZ16" s="467"/>
      <c r="CA16" s="467"/>
      <c r="CB16" s="467"/>
      <c r="CC16" s="468"/>
      <c r="CD16" s="200"/>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5"/>
      <c r="DK16" s="185"/>
      <c r="DL16" s="185"/>
      <c r="DM16" s="185"/>
      <c r="DN16" s="185"/>
      <c r="DO16" s="185"/>
    </row>
    <row r="17" spans="1:119" ht="18.75" customHeight="1" thickBot="1" x14ac:dyDescent="0.25">
      <c r="A17" s="186"/>
      <c r="B17" s="588"/>
      <c r="C17" s="589"/>
      <c r="D17" s="589"/>
      <c r="E17" s="589"/>
      <c r="F17" s="589"/>
      <c r="G17" s="589"/>
      <c r="H17" s="589"/>
      <c r="I17" s="589"/>
      <c r="J17" s="589"/>
      <c r="K17" s="590"/>
      <c r="L17" s="201"/>
      <c r="M17" s="551" t="s">
        <v>149</v>
      </c>
      <c r="N17" s="552"/>
      <c r="O17" s="552"/>
      <c r="P17" s="552"/>
      <c r="Q17" s="553"/>
      <c r="R17" s="554" t="s">
        <v>150</v>
      </c>
      <c r="S17" s="555"/>
      <c r="T17" s="555"/>
      <c r="U17" s="555"/>
      <c r="V17" s="556"/>
      <c r="W17" s="557" t="s">
        <v>151</v>
      </c>
      <c r="X17" s="479"/>
      <c r="Y17" s="479"/>
      <c r="Z17" s="479"/>
      <c r="AA17" s="479"/>
      <c r="AB17" s="480"/>
      <c r="AC17" s="442">
        <v>988</v>
      </c>
      <c r="AD17" s="443"/>
      <c r="AE17" s="443"/>
      <c r="AF17" s="443"/>
      <c r="AG17" s="444"/>
      <c r="AH17" s="442">
        <v>983</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377904</v>
      </c>
      <c r="BO17" s="467"/>
      <c r="BP17" s="467"/>
      <c r="BQ17" s="467"/>
      <c r="BR17" s="467"/>
      <c r="BS17" s="467"/>
      <c r="BT17" s="467"/>
      <c r="BU17" s="468"/>
      <c r="BV17" s="466">
        <v>384261</v>
      </c>
      <c r="BW17" s="467"/>
      <c r="BX17" s="467"/>
      <c r="BY17" s="467"/>
      <c r="BZ17" s="467"/>
      <c r="CA17" s="467"/>
      <c r="CB17" s="467"/>
      <c r="CC17" s="468"/>
      <c r="CD17" s="200"/>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5"/>
      <c r="DK17" s="185"/>
      <c r="DL17" s="185"/>
      <c r="DM17" s="185"/>
      <c r="DN17" s="185"/>
      <c r="DO17" s="185"/>
    </row>
    <row r="18" spans="1:119" ht="18.75" customHeight="1" thickBot="1" x14ac:dyDescent="0.25">
      <c r="A18" s="186"/>
      <c r="B18" s="528" t="s">
        <v>153</v>
      </c>
      <c r="C18" s="529"/>
      <c r="D18" s="529"/>
      <c r="E18" s="530"/>
      <c r="F18" s="530"/>
      <c r="G18" s="530"/>
      <c r="H18" s="530"/>
      <c r="I18" s="530"/>
      <c r="J18" s="530"/>
      <c r="K18" s="530"/>
      <c r="L18" s="531">
        <v>55.96</v>
      </c>
      <c r="M18" s="531"/>
      <c r="N18" s="531"/>
      <c r="O18" s="531"/>
      <c r="P18" s="531"/>
      <c r="Q18" s="531"/>
      <c r="R18" s="532"/>
      <c r="S18" s="532"/>
      <c r="T18" s="532"/>
      <c r="U18" s="532"/>
      <c r="V18" s="533"/>
      <c r="W18" s="547"/>
      <c r="X18" s="548"/>
      <c r="Y18" s="548"/>
      <c r="Z18" s="548"/>
      <c r="AA18" s="548"/>
      <c r="AB18" s="558"/>
      <c r="AC18" s="430">
        <v>68.3</v>
      </c>
      <c r="AD18" s="431"/>
      <c r="AE18" s="431"/>
      <c r="AF18" s="431"/>
      <c r="AG18" s="534"/>
      <c r="AH18" s="430">
        <v>68.7</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2624053</v>
      </c>
      <c r="BO18" s="467"/>
      <c r="BP18" s="467"/>
      <c r="BQ18" s="467"/>
      <c r="BR18" s="467"/>
      <c r="BS18" s="467"/>
      <c r="BT18" s="467"/>
      <c r="BU18" s="468"/>
      <c r="BV18" s="466">
        <v>2381808</v>
      </c>
      <c r="BW18" s="467"/>
      <c r="BX18" s="467"/>
      <c r="BY18" s="467"/>
      <c r="BZ18" s="467"/>
      <c r="CA18" s="467"/>
      <c r="CB18" s="467"/>
      <c r="CC18" s="468"/>
      <c r="CD18" s="200"/>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5"/>
      <c r="DK18" s="185"/>
      <c r="DL18" s="185"/>
      <c r="DM18" s="185"/>
      <c r="DN18" s="185"/>
      <c r="DO18" s="185"/>
    </row>
    <row r="19" spans="1:119" ht="18.75" customHeight="1" thickBot="1" x14ac:dyDescent="0.25">
      <c r="A19" s="186"/>
      <c r="B19" s="528" t="s">
        <v>155</v>
      </c>
      <c r="C19" s="529"/>
      <c r="D19" s="529"/>
      <c r="E19" s="530"/>
      <c r="F19" s="530"/>
      <c r="G19" s="530"/>
      <c r="H19" s="530"/>
      <c r="I19" s="530"/>
      <c r="J19" s="530"/>
      <c r="K19" s="530"/>
      <c r="L19" s="536">
        <v>54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3836286</v>
      </c>
      <c r="BO19" s="467"/>
      <c r="BP19" s="467"/>
      <c r="BQ19" s="467"/>
      <c r="BR19" s="467"/>
      <c r="BS19" s="467"/>
      <c r="BT19" s="467"/>
      <c r="BU19" s="468"/>
      <c r="BV19" s="466">
        <v>3133247</v>
      </c>
      <c r="BW19" s="467"/>
      <c r="BX19" s="467"/>
      <c r="BY19" s="467"/>
      <c r="BZ19" s="467"/>
      <c r="CA19" s="467"/>
      <c r="CB19" s="467"/>
      <c r="CC19" s="468"/>
      <c r="CD19" s="200"/>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5"/>
      <c r="DK19" s="185"/>
      <c r="DL19" s="185"/>
      <c r="DM19" s="185"/>
      <c r="DN19" s="185"/>
      <c r="DO19" s="185"/>
    </row>
    <row r="20" spans="1:119" ht="18.75" customHeight="1" thickBot="1" x14ac:dyDescent="0.25">
      <c r="A20" s="186"/>
      <c r="B20" s="528" t="s">
        <v>157</v>
      </c>
      <c r="C20" s="529"/>
      <c r="D20" s="529"/>
      <c r="E20" s="530"/>
      <c r="F20" s="530"/>
      <c r="G20" s="530"/>
      <c r="H20" s="530"/>
      <c r="I20" s="530"/>
      <c r="J20" s="530"/>
      <c r="K20" s="530"/>
      <c r="L20" s="536">
        <v>1499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0"/>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5"/>
      <c r="DK20" s="185"/>
      <c r="DL20" s="185"/>
      <c r="DM20" s="185"/>
      <c r="DN20" s="185"/>
      <c r="DO20" s="185"/>
    </row>
    <row r="21" spans="1:119" ht="18.75" customHeight="1" x14ac:dyDescent="0.2">
      <c r="A21" s="186"/>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0"/>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5"/>
      <c r="DK21" s="185"/>
      <c r="DL21" s="185"/>
      <c r="DM21" s="185"/>
      <c r="DN21" s="185"/>
      <c r="DO21" s="185"/>
    </row>
    <row r="22" spans="1:119" ht="18.75" customHeight="1" thickBot="1" x14ac:dyDescent="0.25">
      <c r="A22" s="186"/>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0"/>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5"/>
      <c r="DK22" s="185"/>
      <c r="DL22" s="185"/>
      <c r="DM22" s="185"/>
      <c r="DN22" s="185"/>
      <c r="DO22" s="185"/>
    </row>
    <row r="23" spans="1:119" ht="18.75" customHeight="1" x14ac:dyDescent="0.2">
      <c r="A23" s="186"/>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11442026</v>
      </c>
      <c r="BO23" s="467"/>
      <c r="BP23" s="467"/>
      <c r="BQ23" s="467"/>
      <c r="BR23" s="467"/>
      <c r="BS23" s="467"/>
      <c r="BT23" s="467"/>
      <c r="BU23" s="468"/>
      <c r="BV23" s="466">
        <v>11808826</v>
      </c>
      <c r="BW23" s="467"/>
      <c r="BX23" s="467"/>
      <c r="BY23" s="467"/>
      <c r="BZ23" s="467"/>
      <c r="CA23" s="467"/>
      <c r="CB23" s="467"/>
      <c r="CC23" s="468"/>
      <c r="CD23" s="200"/>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5"/>
      <c r="DK23" s="185"/>
      <c r="DL23" s="185"/>
      <c r="DM23" s="185"/>
      <c r="DN23" s="185"/>
      <c r="DO23" s="185"/>
    </row>
    <row r="24" spans="1:119" ht="18.75" customHeight="1" thickBot="1" x14ac:dyDescent="0.25">
      <c r="A24" s="186"/>
      <c r="B24" s="498"/>
      <c r="C24" s="499"/>
      <c r="D24" s="500"/>
      <c r="E24" s="439" t="s">
        <v>166</v>
      </c>
      <c r="F24" s="440"/>
      <c r="G24" s="440"/>
      <c r="H24" s="440"/>
      <c r="I24" s="440"/>
      <c r="J24" s="440"/>
      <c r="K24" s="441"/>
      <c r="L24" s="442">
        <v>1</v>
      </c>
      <c r="M24" s="443"/>
      <c r="N24" s="443"/>
      <c r="O24" s="443"/>
      <c r="P24" s="444"/>
      <c r="Q24" s="442">
        <v>6900</v>
      </c>
      <c r="R24" s="443"/>
      <c r="S24" s="443"/>
      <c r="T24" s="443"/>
      <c r="U24" s="443"/>
      <c r="V24" s="444"/>
      <c r="W24" s="508"/>
      <c r="X24" s="499"/>
      <c r="Y24" s="500"/>
      <c r="Z24" s="439" t="s">
        <v>167</v>
      </c>
      <c r="AA24" s="440"/>
      <c r="AB24" s="440"/>
      <c r="AC24" s="440"/>
      <c r="AD24" s="440"/>
      <c r="AE24" s="440"/>
      <c r="AF24" s="440"/>
      <c r="AG24" s="441"/>
      <c r="AH24" s="442">
        <v>74</v>
      </c>
      <c r="AI24" s="443"/>
      <c r="AJ24" s="443"/>
      <c r="AK24" s="443"/>
      <c r="AL24" s="444"/>
      <c r="AM24" s="442">
        <v>195508</v>
      </c>
      <c r="AN24" s="443"/>
      <c r="AO24" s="443"/>
      <c r="AP24" s="443"/>
      <c r="AQ24" s="443"/>
      <c r="AR24" s="444"/>
      <c r="AS24" s="442">
        <v>2642</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11179086</v>
      </c>
      <c r="BO24" s="467"/>
      <c r="BP24" s="467"/>
      <c r="BQ24" s="467"/>
      <c r="BR24" s="467"/>
      <c r="BS24" s="467"/>
      <c r="BT24" s="467"/>
      <c r="BU24" s="468"/>
      <c r="BV24" s="466">
        <v>11547223</v>
      </c>
      <c r="BW24" s="467"/>
      <c r="BX24" s="467"/>
      <c r="BY24" s="467"/>
      <c r="BZ24" s="467"/>
      <c r="CA24" s="467"/>
      <c r="CB24" s="467"/>
      <c r="CC24" s="468"/>
      <c r="CD24" s="200"/>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5"/>
      <c r="DK24" s="185"/>
      <c r="DL24" s="185"/>
      <c r="DM24" s="185"/>
      <c r="DN24" s="185"/>
      <c r="DO24" s="185"/>
    </row>
    <row r="25" spans="1:119" s="185" customFormat="1" ht="18.75" customHeight="1" x14ac:dyDescent="0.2">
      <c r="A25" s="186"/>
      <c r="B25" s="498"/>
      <c r="C25" s="499"/>
      <c r="D25" s="500"/>
      <c r="E25" s="439" t="s">
        <v>169</v>
      </c>
      <c r="F25" s="440"/>
      <c r="G25" s="440"/>
      <c r="H25" s="440"/>
      <c r="I25" s="440"/>
      <c r="J25" s="440"/>
      <c r="K25" s="441"/>
      <c r="L25" s="442">
        <v>1</v>
      </c>
      <c r="M25" s="443"/>
      <c r="N25" s="443"/>
      <c r="O25" s="443"/>
      <c r="P25" s="444"/>
      <c r="Q25" s="442">
        <v>5870</v>
      </c>
      <c r="R25" s="443"/>
      <c r="S25" s="443"/>
      <c r="T25" s="443"/>
      <c r="U25" s="443"/>
      <c r="V25" s="444"/>
      <c r="W25" s="508"/>
      <c r="X25" s="499"/>
      <c r="Y25" s="500"/>
      <c r="Z25" s="439" t="s">
        <v>170</v>
      </c>
      <c r="AA25" s="440"/>
      <c r="AB25" s="440"/>
      <c r="AC25" s="440"/>
      <c r="AD25" s="440"/>
      <c r="AE25" s="440"/>
      <c r="AF25" s="440"/>
      <c r="AG25" s="441"/>
      <c r="AH25" s="442" t="s">
        <v>126</v>
      </c>
      <c r="AI25" s="443"/>
      <c r="AJ25" s="443"/>
      <c r="AK25" s="443"/>
      <c r="AL25" s="444"/>
      <c r="AM25" s="442" t="s">
        <v>127</v>
      </c>
      <c r="AN25" s="443"/>
      <c r="AO25" s="443"/>
      <c r="AP25" s="443"/>
      <c r="AQ25" s="443"/>
      <c r="AR25" s="444"/>
      <c r="AS25" s="442" t="s">
        <v>171</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2048353</v>
      </c>
      <c r="BO25" s="462"/>
      <c r="BP25" s="462"/>
      <c r="BQ25" s="462"/>
      <c r="BR25" s="462"/>
      <c r="BS25" s="462"/>
      <c r="BT25" s="462"/>
      <c r="BU25" s="463"/>
      <c r="BV25" s="461">
        <v>205796</v>
      </c>
      <c r="BW25" s="462"/>
      <c r="BX25" s="462"/>
      <c r="BY25" s="462"/>
      <c r="BZ25" s="462"/>
      <c r="CA25" s="462"/>
      <c r="CB25" s="462"/>
      <c r="CC25" s="463"/>
      <c r="CD25" s="200"/>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5" customFormat="1" ht="18.75" customHeight="1" x14ac:dyDescent="0.2">
      <c r="A26" s="186"/>
      <c r="B26" s="498"/>
      <c r="C26" s="499"/>
      <c r="D26" s="500"/>
      <c r="E26" s="439" t="s">
        <v>173</v>
      </c>
      <c r="F26" s="440"/>
      <c r="G26" s="440"/>
      <c r="H26" s="440"/>
      <c r="I26" s="440"/>
      <c r="J26" s="440"/>
      <c r="K26" s="441"/>
      <c r="L26" s="442">
        <v>1</v>
      </c>
      <c r="M26" s="443"/>
      <c r="N26" s="443"/>
      <c r="O26" s="443"/>
      <c r="P26" s="444"/>
      <c r="Q26" s="442">
        <v>5330</v>
      </c>
      <c r="R26" s="443"/>
      <c r="S26" s="443"/>
      <c r="T26" s="443"/>
      <c r="U26" s="443"/>
      <c r="V26" s="444"/>
      <c r="W26" s="508"/>
      <c r="X26" s="499"/>
      <c r="Y26" s="500"/>
      <c r="Z26" s="439" t="s">
        <v>174</v>
      </c>
      <c r="AA26" s="521"/>
      <c r="AB26" s="521"/>
      <c r="AC26" s="521"/>
      <c r="AD26" s="521"/>
      <c r="AE26" s="521"/>
      <c r="AF26" s="521"/>
      <c r="AG26" s="522"/>
      <c r="AH26" s="442">
        <v>3</v>
      </c>
      <c r="AI26" s="443"/>
      <c r="AJ26" s="443"/>
      <c r="AK26" s="443"/>
      <c r="AL26" s="444"/>
      <c r="AM26" s="442">
        <v>6591</v>
      </c>
      <c r="AN26" s="443"/>
      <c r="AO26" s="443"/>
      <c r="AP26" s="443"/>
      <c r="AQ26" s="443"/>
      <c r="AR26" s="444"/>
      <c r="AS26" s="442">
        <v>2197</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171</v>
      </c>
      <c r="BO26" s="467"/>
      <c r="BP26" s="467"/>
      <c r="BQ26" s="467"/>
      <c r="BR26" s="467"/>
      <c r="BS26" s="467"/>
      <c r="BT26" s="467"/>
      <c r="BU26" s="468"/>
      <c r="BV26" s="466" t="s">
        <v>171</v>
      </c>
      <c r="BW26" s="467"/>
      <c r="BX26" s="467"/>
      <c r="BY26" s="467"/>
      <c r="BZ26" s="467"/>
      <c r="CA26" s="467"/>
      <c r="CB26" s="467"/>
      <c r="CC26" s="468"/>
      <c r="CD26" s="200"/>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6"/>
      <c r="B27" s="498"/>
      <c r="C27" s="499"/>
      <c r="D27" s="500"/>
      <c r="E27" s="439" t="s">
        <v>176</v>
      </c>
      <c r="F27" s="440"/>
      <c r="G27" s="440"/>
      <c r="H27" s="440"/>
      <c r="I27" s="440"/>
      <c r="J27" s="440"/>
      <c r="K27" s="441"/>
      <c r="L27" s="442">
        <v>1</v>
      </c>
      <c r="M27" s="443"/>
      <c r="N27" s="443"/>
      <c r="O27" s="443"/>
      <c r="P27" s="444"/>
      <c r="Q27" s="442">
        <v>2490</v>
      </c>
      <c r="R27" s="443"/>
      <c r="S27" s="443"/>
      <c r="T27" s="443"/>
      <c r="U27" s="443"/>
      <c r="V27" s="444"/>
      <c r="W27" s="508"/>
      <c r="X27" s="499"/>
      <c r="Y27" s="500"/>
      <c r="Z27" s="439" t="s">
        <v>177</v>
      </c>
      <c r="AA27" s="440"/>
      <c r="AB27" s="440"/>
      <c r="AC27" s="440"/>
      <c r="AD27" s="440"/>
      <c r="AE27" s="440"/>
      <c r="AF27" s="440"/>
      <c r="AG27" s="441"/>
      <c r="AH27" s="442" t="s">
        <v>171</v>
      </c>
      <c r="AI27" s="443"/>
      <c r="AJ27" s="443"/>
      <c r="AK27" s="443"/>
      <c r="AL27" s="444"/>
      <c r="AM27" s="442" t="s">
        <v>126</v>
      </c>
      <c r="AN27" s="443"/>
      <c r="AO27" s="443"/>
      <c r="AP27" s="443"/>
      <c r="AQ27" s="443"/>
      <c r="AR27" s="444"/>
      <c r="AS27" s="442" t="s">
        <v>126</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t="s">
        <v>126</v>
      </c>
      <c r="BO27" s="470"/>
      <c r="BP27" s="470"/>
      <c r="BQ27" s="470"/>
      <c r="BR27" s="470"/>
      <c r="BS27" s="470"/>
      <c r="BT27" s="470"/>
      <c r="BU27" s="471"/>
      <c r="BV27" s="469" t="s">
        <v>126</v>
      </c>
      <c r="BW27" s="470"/>
      <c r="BX27" s="470"/>
      <c r="BY27" s="470"/>
      <c r="BZ27" s="470"/>
      <c r="CA27" s="470"/>
      <c r="CB27" s="470"/>
      <c r="CC27" s="471"/>
      <c r="CD27" s="202"/>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5"/>
      <c r="DK27" s="185"/>
      <c r="DL27" s="185"/>
      <c r="DM27" s="185"/>
      <c r="DN27" s="185"/>
      <c r="DO27" s="185"/>
    </row>
    <row r="28" spans="1:119" ht="18.75" customHeight="1" x14ac:dyDescent="0.2">
      <c r="A28" s="186"/>
      <c r="B28" s="498"/>
      <c r="C28" s="499"/>
      <c r="D28" s="500"/>
      <c r="E28" s="439" t="s">
        <v>179</v>
      </c>
      <c r="F28" s="440"/>
      <c r="G28" s="440"/>
      <c r="H28" s="440"/>
      <c r="I28" s="440"/>
      <c r="J28" s="440"/>
      <c r="K28" s="441"/>
      <c r="L28" s="442">
        <v>1</v>
      </c>
      <c r="M28" s="443"/>
      <c r="N28" s="443"/>
      <c r="O28" s="443"/>
      <c r="P28" s="444"/>
      <c r="Q28" s="442">
        <v>2070</v>
      </c>
      <c r="R28" s="443"/>
      <c r="S28" s="443"/>
      <c r="T28" s="443"/>
      <c r="U28" s="443"/>
      <c r="V28" s="444"/>
      <c r="W28" s="508"/>
      <c r="X28" s="499"/>
      <c r="Y28" s="500"/>
      <c r="Z28" s="439" t="s">
        <v>180</v>
      </c>
      <c r="AA28" s="440"/>
      <c r="AB28" s="440"/>
      <c r="AC28" s="440"/>
      <c r="AD28" s="440"/>
      <c r="AE28" s="440"/>
      <c r="AF28" s="440"/>
      <c r="AG28" s="441"/>
      <c r="AH28" s="442" t="s">
        <v>171</v>
      </c>
      <c r="AI28" s="443"/>
      <c r="AJ28" s="443"/>
      <c r="AK28" s="443"/>
      <c r="AL28" s="444"/>
      <c r="AM28" s="442" t="s">
        <v>171</v>
      </c>
      <c r="AN28" s="443"/>
      <c r="AO28" s="443"/>
      <c r="AP28" s="443"/>
      <c r="AQ28" s="443"/>
      <c r="AR28" s="444"/>
      <c r="AS28" s="442" t="s">
        <v>171</v>
      </c>
      <c r="AT28" s="443"/>
      <c r="AU28" s="443"/>
      <c r="AV28" s="443"/>
      <c r="AW28" s="443"/>
      <c r="AX28" s="445"/>
      <c r="AY28" s="449" t="s">
        <v>181</v>
      </c>
      <c r="AZ28" s="450"/>
      <c r="BA28" s="450"/>
      <c r="BB28" s="451"/>
      <c r="BC28" s="458" t="s">
        <v>48</v>
      </c>
      <c r="BD28" s="459"/>
      <c r="BE28" s="459"/>
      <c r="BF28" s="459"/>
      <c r="BG28" s="459"/>
      <c r="BH28" s="459"/>
      <c r="BI28" s="459"/>
      <c r="BJ28" s="459"/>
      <c r="BK28" s="459"/>
      <c r="BL28" s="459"/>
      <c r="BM28" s="460"/>
      <c r="BN28" s="461">
        <v>944595</v>
      </c>
      <c r="BO28" s="462"/>
      <c r="BP28" s="462"/>
      <c r="BQ28" s="462"/>
      <c r="BR28" s="462"/>
      <c r="BS28" s="462"/>
      <c r="BT28" s="462"/>
      <c r="BU28" s="463"/>
      <c r="BV28" s="461">
        <v>936988</v>
      </c>
      <c r="BW28" s="462"/>
      <c r="BX28" s="462"/>
      <c r="BY28" s="462"/>
      <c r="BZ28" s="462"/>
      <c r="CA28" s="462"/>
      <c r="CB28" s="462"/>
      <c r="CC28" s="463"/>
      <c r="CD28" s="200"/>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5"/>
      <c r="DK28" s="185"/>
      <c r="DL28" s="185"/>
      <c r="DM28" s="185"/>
      <c r="DN28" s="185"/>
      <c r="DO28" s="185"/>
    </row>
    <row r="29" spans="1:119" ht="18.75" customHeight="1" x14ac:dyDescent="0.2">
      <c r="A29" s="186"/>
      <c r="B29" s="498"/>
      <c r="C29" s="499"/>
      <c r="D29" s="500"/>
      <c r="E29" s="439" t="s">
        <v>182</v>
      </c>
      <c r="F29" s="440"/>
      <c r="G29" s="440"/>
      <c r="H29" s="440"/>
      <c r="I29" s="440"/>
      <c r="J29" s="440"/>
      <c r="K29" s="441"/>
      <c r="L29" s="442">
        <v>8</v>
      </c>
      <c r="M29" s="443"/>
      <c r="N29" s="443"/>
      <c r="O29" s="443"/>
      <c r="P29" s="444"/>
      <c r="Q29" s="442">
        <v>1730</v>
      </c>
      <c r="R29" s="443"/>
      <c r="S29" s="443"/>
      <c r="T29" s="443"/>
      <c r="U29" s="443"/>
      <c r="V29" s="444"/>
      <c r="W29" s="509"/>
      <c r="X29" s="510"/>
      <c r="Y29" s="511"/>
      <c r="Z29" s="439" t="s">
        <v>183</v>
      </c>
      <c r="AA29" s="440"/>
      <c r="AB29" s="440"/>
      <c r="AC29" s="440"/>
      <c r="AD29" s="440"/>
      <c r="AE29" s="440"/>
      <c r="AF29" s="440"/>
      <c r="AG29" s="441"/>
      <c r="AH29" s="442">
        <v>74</v>
      </c>
      <c r="AI29" s="443"/>
      <c r="AJ29" s="443"/>
      <c r="AK29" s="443"/>
      <c r="AL29" s="444"/>
      <c r="AM29" s="442">
        <v>195508</v>
      </c>
      <c r="AN29" s="443"/>
      <c r="AO29" s="443"/>
      <c r="AP29" s="443"/>
      <c r="AQ29" s="443"/>
      <c r="AR29" s="444"/>
      <c r="AS29" s="442">
        <v>2642</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396149</v>
      </c>
      <c r="BO29" s="467"/>
      <c r="BP29" s="467"/>
      <c r="BQ29" s="467"/>
      <c r="BR29" s="467"/>
      <c r="BS29" s="467"/>
      <c r="BT29" s="467"/>
      <c r="BU29" s="468"/>
      <c r="BV29" s="466">
        <v>865811</v>
      </c>
      <c r="BW29" s="467"/>
      <c r="BX29" s="467"/>
      <c r="BY29" s="467"/>
      <c r="BZ29" s="467"/>
      <c r="CA29" s="467"/>
      <c r="CB29" s="467"/>
      <c r="CC29" s="468"/>
      <c r="CD29" s="202"/>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5"/>
      <c r="DK29" s="185"/>
      <c r="DL29" s="185"/>
      <c r="DM29" s="185"/>
      <c r="DN29" s="185"/>
      <c r="DO29" s="185"/>
    </row>
    <row r="30" spans="1:119" ht="18.75" customHeight="1" thickBot="1" x14ac:dyDescent="0.25">
      <c r="A30" s="186"/>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97.3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559501</v>
      </c>
      <c r="BO30" s="470"/>
      <c r="BP30" s="470"/>
      <c r="BQ30" s="470"/>
      <c r="BR30" s="470"/>
      <c r="BS30" s="470"/>
      <c r="BT30" s="470"/>
      <c r="BU30" s="471"/>
      <c r="BV30" s="469">
        <v>586773</v>
      </c>
      <c r="BW30" s="470"/>
      <c r="BX30" s="470"/>
      <c r="BY30" s="470"/>
      <c r="BZ30" s="470"/>
      <c r="CA30" s="470"/>
      <c r="CB30" s="470"/>
      <c r="CC30" s="47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9" t="s">
        <v>192</v>
      </c>
      <c r="D33" s="429"/>
      <c r="E33" s="428" t="s">
        <v>193</v>
      </c>
      <c r="F33" s="428"/>
      <c r="G33" s="428"/>
      <c r="H33" s="428"/>
      <c r="I33" s="428"/>
      <c r="J33" s="428"/>
      <c r="K33" s="428"/>
      <c r="L33" s="428"/>
      <c r="M33" s="428"/>
      <c r="N33" s="428"/>
      <c r="O33" s="428"/>
      <c r="P33" s="428"/>
      <c r="Q33" s="428"/>
      <c r="R33" s="428"/>
      <c r="S33" s="428"/>
      <c r="T33" s="215"/>
      <c r="U33" s="429" t="s">
        <v>192</v>
      </c>
      <c r="V33" s="429"/>
      <c r="W33" s="428" t="s">
        <v>194</v>
      </c>
      <c r="X33" s="428"/>
      <c r="Y33" s="428"/>
      <c r="Z33" s="428"/>
      <c r="AA33" s="428"/>
      <c r="AB33" s="428"/>
      <c r="AC33" s="428"/>
      <c r="AD33" s="428"/>
      <c r="AE33" s="428"/>
      <c r="AF33" s="428"/>
      <c r="AG33" s="428"/>
      <c r="AH33" s="428"/>
      <c r="AI33" s="428"/>
      <c r="AJ33" s="428"/>
      <c r="AK33" s="428"/>
      <c r="AL33" s="215"/>
      <c r="AM33" s="429" t="s">
        <v>192</v>
      </c>
      <c r="AN33" s="429"/>
      <c r="AO33" s="428" t="s">
        <v>194</v>
      </c>
      <c r="AP33" s="428"/>
      <c r="AQ33" s="428"/>
      <c r="AR33" s="428"/>
      <c r="AS33" s="428"/>
      <c r="AT33" s="428"/>
      <c r="AU33" s="428"/>
      <c r="AV33" s="428"/>
      <c r="AW33" s="428"/>
      <c r="AX33" s="428"/>
      <c r="AY33" s="428"/>
      <c r="AZ33" s="428"/>
      <c r="BA33" s="428"/>
      <c r="BB33" s="428"/>
      <c r="BC33" s="428"/>
      <c r="BD33" s="216"/>
      <c r="BE33" s="428" t="s">
        <v>195</v>
      </c>
      <c r="BF33" s="428"/>
      <c r="BG33" s="428" t="s">
        <v>196</v>
      </c>
      <c r="BH33" s="428"/>
      <c r="BI33" s="428"/>
      <c r="BJ33" s="428"/>
      <c r="BK33" s="428"/>
      <c r="BL33" s="428"/>
      <c r="BM33" s="428"/>
      <c r="BN33" s="428"/>
      <c r="BO33" s="428"/>
      <c r="BP33" s="428"/>
      <c r="BQ33" s="428"/>
      <c r="BR33" s="428"/>
      <c r="BS33" s="428"/>
      <c r="BT33" s="428"/>
      <c r="BU33" s="428"/>
      <c r="BV33" s="216"/>
      <c r="BW33" s="429" t="s">
        <v>195</v>
      </c>
      <c r="BX33" s="429"/>
      <c r="BY33" s="428" t="s">
        <v>197</v>
      </c>
      <c r="BZ33" s="428"/>
      <c r="CA33" s="428"/>
      <c r="CB33" s="428"/>
      <c r="CC33" s="428"/>
      <c r="CD33" s="428"/>
      <c r="CE33" s="428"/>
      <c r="CF33" s="428"/>
      <c r="CG33" s="428"/>
      <c r="CH33" s="428"/>
      <c r="CI33" s="428"/>
      <c r="CJ33" s="428"/>
      <c r="CK33" s="428"/>
      <c r="CL33" s="428"/>
      <c r="CM33" s="428"/>
      <c r="CN33" s="215"/>
      <c r="CO33" s="429" t="s">
        <v>198</v>
      </c>
      <c r="CP33" s="429"/>
      <c r="CQ33" s="428" t="s">
        <v>199</v>
      </c>
      <c r="CR33" s="428"/>
      <c r="CS33" s="428"/>
      <c r="CT33" s="428"/>
      <c r="CU33" s="428"/>
      <c r="CV33" s="428"/>
      <c r="CW33" s="428"/>
      <c r="CX33" s="428"/>
      <c r="CY33" s="428"/>
      <c r="CZ33" s="428"/>
      <c r="DA33" s="428"/>
      <c r="DB33" s="428"/>
      <c r="DC33" s="428"/>
      <c r="DD33" s="428"/>
      <c r="DE33" s="428"/>
      <c r="DF33" s="215"/>
      <c r="DG33" s="427" t="s">
        <v>200</v>
      </c>
      <c r="DH33" s="427"/>
      <c r="DI33" s="217"/>
      <c r="DJ33" s="185"/>
      <c r="DK33" s="185"/>
      <c r="DL33" s="185"/>
      <c r="DM33" s="185"/>
      <c r="DN33" s="185"/>
      <c r="DO33" s="185"/>
    </row>
    <row r="34" spans="1:119" ht="32.25" customHeight="1" x14ac:dyDescent="0.2">
      <c r="A34" s="186"/>
      <c r="B34" s="212"/>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3"/>
      <c r="U34" s="425">
        <f>IF(W34="","",MAX(C34:D43)+1)</f>
        <v>3</v>
      </c>
      <c r="V34" s="425"/>
      <c r="W34" s="424" t="str">
        <f>IF('各会計、関係団体の財政状況及び健全化判断比率'!B28="","",'各会計、関係団体の財政状況及び健全化判断比率'!B28)</f>
        <v>特別会計国民健康保険事業</v>
      </c>
      <c r="X34" s="424"/>
      <c r="Y34" s="424"/>
      <c r="Z34" s="424"/>
      <c r="AA34" s="424"/>
      <c r="AB34" s="424"/>
      <c r="AC34" s="424"/>
      <c r="AD34" s="424"/>
      <c r="AE34" s="424"/>
      <c r="AF34" s="424"/>
      <c r="AG34" s="424"/>
      <c r="AH34" s="424"/>
      <c r="AI34" s="424"/>
      <c r="AJ34" s="424"/>
      <c r="AK34" s="424"/>
      <c r="AL34" s="213"/>
      <c r="AM34" s="425" t="str">
        <f>IF(AO34="","",MAX(C34:D43,U34:V43)+1)</f>
        <v/>
      </c>
      <c r="AN34" s="425"/>
      <c r="AO34" s="424"/>
      <c r="AP34" s="424"/>
      <c r="AQ34" s="424"/>
      <c r="AR34" s="424"/>
      <c r="AS34" s="424"/>
      <c r="AT34" s="424"/>
      <c r="AU34" s="424"/>
      <c r="AV34" s="424"/>
      <c r="AW34" s="424"/>
      <c r="AX34" s="424"/>
      <c r="AY34" s="424"/>
      <c r="AZ34" s="424"/>
      <c r="BA34" s="424"/>
      <c r="BB34" s="424"/>
      <c r="BC34" s="424"/>
      <c r="BD34" s="213"/>
      <c r="BE34" s="425">
        <f>IF(BG34="","",MAX(C34:D43,U34:V43,AM34:AN43)+1)</f>
        <v>6</v>
      </c>
      <c r="BF34" s="425"/>
      <c r="BG34" s="424" t="str">
        <f>IF('各会計、関係団体の財政状況及び健全化判断比率'!B31="","",'各会計、関係団体の財政状況及び健全化判断比率'!B31)</f>
        <v>特別会計簡易水道事業</v>
      </c>
      <c r="BH34" s="424"/>
      <c r="BI34" s="424"/>
      <c r="BJ34" s="424"/>
      <c r="BK34" s="424"/>
      <c r="BL34" s="424"/>
      <c r="BM34" s="424"/>
      <c r="BN34" s="424"/>
      <c r="BO34" s="424"/>
      <c r="BP34" s="424"/>
      <c r="BQ34" s="424"/>
      <c r="BR34" s="424"/>
      <c r="BS34" s="424"/>
      <c r="BT34" s="424"/>
      <c r="BU34" s="424"/>
      <c r="BV34" s="213"/>
      <c r="BW34" s="425">
        <f>IF(BY34="","",MAX(C34:D43,U34:V43,AM34:AN43,BE34:BF43)+1)</f>
        <v>8</v>
      </c>
      <c r="BX34" s="425"/>
      <c r="BY34" s="424" t="str">
        <f>IF('各会計、関係団体の財政状況及び健全化判断比率'!B68="","",'各会計、関係団体の財政状況及び健全化判断比率'!B68)</f>
        <v>隠岐広域連合（普通会計）</v>
      </c>
      <c r="BZ34" s="424"/>
      <c r="CA34" s="424"/>
      <c r="CB34" s="424"/>
      <c r="CC34" s="424"/>
      <c r="CD34" s="424"/>
      <c r="CE34" s="424"/>
      <c r="CF34" s="424"/>
      <c r="CG34" s="424"/>
      <c r="CH34" s="424"/>
      <c r="CI34" s="424"/>
      <c r="CJ34" s="424"/>
      <c r="CK34" s="424"/>
      <c r="CL34" s="424"/>
      <c r="CM34" s="424"/>
      <c r="CN34" s="213"/>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0"/>
      <c r="DG34" s="426" t="str">
        <f>IF('各会計、関係団体の財政状況及び健全化判断比率'!BR7="","",'各会計、関係団体の財政状況及び健全化判断比率'!BR7)</f>
        <v/>
      </c>
      <c r="DH34" s="426"/>
      <c r="DI34" s="217"/>
      <c r="DJ34" s="185"/>
      <c r="DK34" s="185"/>
      <c r="DL34" s="185"/>
      <c r="DM34" s="185"/>
      <c r="DN34" s="185"/>
      <c r="DO34" s="185"/>
    </row>
    <row r="35" spans="1:119" ht="32.25" customHeight="1" x14ac:dyDescent="0.2">
      <c r="A35" s="186"/>
      <c r="B35" s="212"/>
      <c r="C35" s="425">
        <f>IF(E35="","",C34+1)</f>
        <v>2</v>
      </c>
      <c r="D35" s="425"/>
      <c r="E35" s="424" t="str">
        <f>IF('各会計、関係団体の財政状況及び健全化判断比率'!B8="","",'各会計、関係団体の財政状況及び健全化判断比率'!B8)</f>
        <v>特別会計へき地三度出張診療所</v>
      </c>
      <c r="F35" s="424"/>
      <c r="G35" s="424"/>
      <c r="H35" s="424"/>
      <c r="I35" s="424"/>
      <c r="J35" s="424"/>
      <c r="K35" s="424"/>
      <c r="L35" s="424"/>
      <c r="M35" s="424"/>
      <c r="N35" s="424"/>
      <c r="O35" s="424"/>
      <c r="P35" s="424"/>
      <c r="Q35" s="424"/>
      <c r="R35" s="424"/>
      <c r="S35" s="424"/>
      <c r="T35" s="213"/>
      <c r="U35" s="425">
        <f>IF(W35="","",U34+1)</f>
        <v>4</v>
      </c>
      <c r="V35" s="425"/>
      <c r="W35" s="424" t="str">
        <f>IF('各会計、関係団体の財政状況及び健全化判断比率'!B29="","",'各会計、関係団体の財政状況及び健全化判断比率'!B29)</f>
        <v>特別会計後期高齢者医療保険事業</v>
      </c>
      <c r="X35" s="424"/>
      <c r="Y35" s="424"/>
      <c r="Z35" s="424"/>
      <c r="AA35" s="424"/>
      <c r="AB35" s="424"/>
      <c r="AC35" s="424"/>
      <c r="AD35" s="424"/>
      <c r="AE35" s="424"/>
      <c r="AF35" s="424"/>
      <c r="AG35" s="424"/>
      <c r="AH35" s="424"/>
      <c r="AI35" s="424"/>
      <c r="AJ35" s="424"/>
      <c r="AK35" s="424"/>
      <c r="AL35" s="213"/>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3"/>
      <c r="BE35" s="425">
        <f t="shared" ref="BE35:BE43" si="1">IF(BG35="","",BE34+1)</f>
        <v>7</v>
      </c>
      <c r="BF35" s="425"/>
      <c r="BG35" s="424" t="str">
        <f>IF('各会計、関係団体の財政状況及び健全化判断比率'!B32="","",'各会計、関係団体の財政状況及び健全化判断比率'!B32)</f>
        <v>特別会計下水道事業</v>
      </c>
      <c r="BH35" s="424"/>
      <c r="BI35" s="424"/>
      <c r="BJ35" s="424"/>
      <c r="BK35" s="424"/>
      <c r="BL35" s="424"/>
      <c r="BM35" s="424"/>
      <c r="BN35" s="424"/>
      <c r="BO35" s="424"/>
      <c r="BP35" s="424"/>
      <c r="BQ35" s="424"/>
      <c r="BR35" s="424"/>
      <c r="BS35" s="424"/>
      <c r="BT35" s="424"/>
      <c r="BU35" s="424"/>
      <c r="BV35" s="213"/>
      <c r="BW35" s="425">
        <f t="shared" ref="BW35:BW43" si="2">IF(BY35="","",BW34+1)</f>
        <v>9</v>
      </c>
      <c r="BX35" s="425"/>
      <c r="BY35" s="424" t="str">
        <f>IF('各会計、関係団体の財政状況及び健全化判断比率'!B69="","",'各会計、関係団体の財政状況及び健全化判断比率'!B69)</f>
        <v>隠岐広域連合（介護会計）</v>
      </c>
      <c r="BZ35" s="424"/>
      <c r="CA35" s="424"/>
      <c r="CB35" s="424"/>
      <c r="CC35" s="424"/>
      <c r="CD35" s="424"/>
      <c r="CE35" s="424"/>
      <c r="CF35" s="424"/>
      <c r="CG35" s="424"/>
      <c r="CH35" s="424"/>
      <c r="CI35" s="424"/>
      <c r="CJ35" s="424"/>
      <c r="CK35" s="424"/>
      <c r="CL35" s="424"/>
      <c r="CM35" s="424"/>
      <c r="CN35" s="213"/>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0"/>
      <c r="DG35" s="426" t="str">
        <f>IF('各会計、関係団体の財政状況及び健全化判断比率'!BR8="","",'各会計、関係団体の財政状況及び健全化判断比率'!BR8)</f>
        <v/>
      </c>
      <c r="DH35" s="426"/>
      <c r="DI35" s="217"/>
      <c r="DJ35" s="185"/>
      <c r="DK35" s="185"/>
      <c r="DL35" s="185"/>
      <c r="DM35" s="185"/>
      <c r="DN35" s="185"/>
      <c r="DO35" s="185"/>
    </row>
    <row r="36" spans="1:119" ht="32.25" customHeight="1" x14ac:dyDescent="0.2">
      <c r="A36" s="186"/>
      <c r="B36" s="212"/>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3"/>
      <c r="U36" s="425">
        <f t="shared" ref="U36:U43" si="4">IF(W36="","",U35+1)</f>
        <v>5</v>
      </c>
      <c r="V36" s="425"/>
      <c r="W36" s="424" t="str">
        <f>IF('各会計、関係団体の財政状況及び健全化判断比率'!B30="","",'各会計、関係団体の財政状況及び健全化判断比率'!B30)</f>
        <v>特別会計浦郷診療所</v>
      </c>
      <c r="X36" s="424"/>
      <c r="Y36" s="424"/>
      <c r="Z36" s="424"/>
      <c r="AA36" s="424"/>
      <c r="AB36" s="424"/>
      <c r="AC36" s="424"/>
      <c r="AD36" s="424"/>
      <c r="AE36" s="424"/>
      <c r="AF36" s="424"/>
      <c r="AG36" s="424"/>
      <c r="AH36" s="424"/>
      <c r="AI36" s="424"/>
      <c r="AJ36" s="424"/>
      <c r="AK36" s="424"/>
      <c r="AL36" s="213"/>
      <c r="AM36" s="425" t="str">
        <f t="shared" si="0"/>
        <v/>
      </c>
      <c r="AN36" s="425"/>
      <c r="AO36" s="424"/>
      <c r="AP36" s="424"/>
      <c r="AQ36" s="424"/>
      <c r="AR36" s="424"/>
      <c r="AS36" s="424"/>
      <c r="AT36" s="424"/>
      <c r="AU36" s="424"/>
      <c r="AV36" s="424"/>
      <c r="AW36" s="424"/>
      <c r="AX36" s="424"/>
      <c r="AY36" s="424"/>
      <c r="AZ36" s="424"/>
      <c r="BA36" s="424"/>
      <c r="BB36" s="424"/>
      <c r="BC36" s="424"/>
      <c r="BD36" s="213"/>
      <c r="BE36" s="425" t="str">
        <f t="shared" si="1"/>
        <v/>
      </c>
      <c r="BF36" s="425"/>
      <c r="BG36" s="424"/>
      <c r="BH36" s="424"/>
      <c r="BI36" s="424"/>
      <c r="BJ36" s="424"/>
      <c r="BK36" s="424"/>
      <c r="BL36" s="424"/>
      <c r="BM36" s="424"/>
      <c r="BN36" s="424"/>
      <c r="BO36" s="424"/>
      <c r="BP36" s="424"/>
      <c r="BQ36" s="424"/>
      <c r="BR36" s="424"/>
      <c r="BS36" s="424"/>
      <c r="BT36" s="424"/>
      <c r="BU36" s="424"/>
      <c r="BV36" s="213"/>
      <c r="BW36" s="425">
        <f t="shared" si="2"/>
        <v>10</v>
      </c>
      <c r="BX36" s="425"/>
      <c r="BY36" s="424" t="str">
        <f>IF('各会計、関係団体の財政状況及び健全化判断比率'!B70="","",'各会計、関係団体の財政状況及び健全化判断比率'!B70)</f>
        <v>隠岐広域連合（隠岐病院会計）</v>
      </c>
      <c r="BZ36" s="424"/>
      <c r="CA36" s="424"/>
      <c r="CB36" s="424"/>
      <c r="CC36" s="424"/>
      <c r="CD36" s="424"/>
      <c r="CE36" s="424"/>
      <c r="CF36" s="424"/>
      <c r="CG36" s="424"/>
      <c r="CH36" s="424"/>
      <c r="CI36" s="424"/>
      <c r="CJ36" s="424"/>
      <c r="CK36" s="424"/>
      <c r="CL36" s="424"/>
      <c r="CM36" s="424"/>
      <c r="CN36" s="213"/>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0"/>
      <c r="DG36" s="426" t="str">
        <f>IF('各会計、関係団体の財政状況及び健全化判断比率'!BR9="","",'各会計、関係団体の財政状況及び健全化判断比率'!BR9)</f>
        <v/>
      </c>
      <c r="DH36" s="426"/>
      <c r="DI36" s="217"/>
      <c r="DJ36" s="185"/>
      <c r="DK36" s="185"/>
      <c r="DL36" s="185"/>
      <c r="DM36" s="185"/>
      <c r="DN36" s="185"/>
      <c r="DO36" s="185"/>
    </row>
    <row r="37" spans="1:119" ht="32.25" customHeight="1" x14ac:dyDescent="0.2">
      <c r="A37" s="186"/>
      <c r="B37" s="212"/>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3"/>
      <c r="U37" s="425" t="str">
        <f t="shared" si="4"/>
        <v/>
      </c>
      <c r="V37" s="425"/>
      <c r="W37" s="424"/>
      <c r="X37" s="424"/>
      <c r="Y37" s="424"/>
      <c r="Z37" s="424"/>
      <c r="AA37" s="424"/>
      <c r="AB37" s="424"/>
      <c r="AC37" s="424"/>
      <c r="AD37" s="424"/>
      <c r="AE37" s="424"/>
      <c r="AF37" s="424"/>
      <c r="AG37" s="424"/>
      <c r="AH37" s="424"/>
      <c r="AI37" s="424"/>
      <c r="AJ37" s="424"/>
      <c r="AK37" s="424"/>
      <c r="AL37" s="213"/>
      <c r="AM37" s="425" t="str">
        <f t="shared" si="0"/>
        <v/>
      </c>
      <c r="AN37" s="425"/>
      <c r="AO37" s="424"/>
      <c r="AP37" s="424"/>
      <c r="AQ37" s="424"/>
      <c r="AR37" s="424"/>
      <c r="AS37" s="424"/>
      <c r="AT37" s="424"/>
      <c r="AU37" s="424"/>
      <c r="AV37" s="424"/>
      <c r="AW37" s="424"/>
      <c r="AX37" s="424"/>
      <c r="AY37" s="424"/>
      <c r="AZ37" s="424"/>
      <c r="BA37" s="424"/>
      <c r="BB37" s="424"/>
      <c r="BC37" s="424"/>
      <c r="BD37" s="213"/>
      <c r="BE37" s="425" t="str">
        <f t="shared" si="1"/>
        <v/>
      </c>
      <c r="BF37" s="425"/>
      <c r="BG37" s="424"/>
      <c r="BH37" s="424"/>
      <c r="BI37" s="424"/>
      <c r="BJ37" s="424"/>
      <c r="BK37" s="424"/>
      <c r="BL37" s="424"/>
      <c r="BM37" s="424"/>
      <c r="BN37" s="424"/>
      <c r="BO37" s="424"/>
      <c r="BP37" s="424"/>
      <c r="BQ37" s="424"/>
      <c r="BR37" s="424"/>
      <c r="BS37" s="424"/>
      <c r="BT37" s="424"/>
      <c r="BU37" s="424"/>
      <c r="BV37" s="213"/>
      <c r="BW37" s="425">
        <f t="shared" si="2"/>
        <v>11</v>
      </c>
      <c r="BX37" s="425"/>
      <c r="BY37" s="424" t="str">
        <f>IF('各会計、関係団体の財政状況及び健全化判断比率'!B71="","",'各会計、関係団体の財政状況及び健全化判断比率'!B71)</f>
        <v>隠岐広域連合（隠岐島前病院会計）</v>
      </c>
      <c r="BZ37" s="424"/>
      <c r="CA37" s="424"/>
      <c r="CB37" s="424"/>
      <c r="CC37" s="424"/>
      <c r="CD37" s="424"/>
      <c r="CE37" s="424"/>
      <c r="CF37" s="424"/>
      <c r="CG37" s="424"/>
      <c r="CH37" s="424"/>
      <c r="CI37" s="424"/>
      <c r="CJ37" s="424"/>
      <c r="CK37" s="424"/>
      <c r="CL37" s="424"/>
      <c r="CM37" s="424"/>
      <c r="CN37" s="213"/>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0"/>
      <c r="DG37" s="426" t="str">
        <f>IF('各会計、関係団体の財政状況及び健全化判断比率'!BR10="","",'各会計、関係団体の財政状況及び健全化判断比率'!BR10)</f>
        <v/>
      </c>
      <c r="DH37" s="426"/>
      <c r="DI37" s="217"/>
      <c r="DJ37" s="185"/>
      <c r="DK37" s="185"/>
      <c r="DL37" s="185"/>
      <c r="DM37" s="185"/>
      <c r="DN37" s="185"/>
      <c r="DO37" s="185"/>
    </row>
    <row r="38" spans="1:119" ht="32.25" customHeight="1" x14ac:dyDescent="0.2">
      <c r="A38" s="186"/>
      <c r="B38" s="212"/>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3"/>
      <c r="U38" s="425" t="str">
        <f t="shared" si="4"/>
        <v/>
      </c>
      <c r="V38" s="425"/>
      <c r="W38" s="424"/>
      <c r="X38" s="424"/>
      <c r="Y38" s="424"/>
      <c r="Z38" s="424"/>
      <c r="AA38" s="424"/>
      <c r="AB38" s="424"/>
      <c r="AC38" s="424"/>
      <c r="AD38" s="424"/>
      <c r="AE38" s="424"/>
      <c r="AF38" s="424"/>
      <c r="AG38" s="424"/>
      <c r="AH38" s="424"/>
      <c r="AI38" s="424"/>
      <c r="AJ38" s="424"/>
      <c r="AK38" s="424"/>
      <c r="AL38" s="213"/>
      <c r="AM38" s="425" t="str">
        <f t="shared" si="0"/>
        <v/>
      </c>
      <c r="AN38" s="425"/>
      <c r="AO38" s="424"/>
      <c r="AP38" s="424"/>
      <c r="AQ38" s="424"/>
      <c r="AR38" s="424"/>
      <c r="AS38" s="424"/>
      <c r="AT38" s="424"/>
      <c r="AU38" s="424"/>
      <c r="AV38" s="424"/>
      <c r="AW38" s="424"/>
      <c r="AX38" s="424"/>
      <c r="AY38" s="424"/>
      <c r="AZ38" s="424"/>
      <c r="BA38" s="424"/>
      <c r="BB38" s="424"/>
      <c r="BC38" s="424"/>
      <c r="BD38" s="213"/>
      <c r="BE38" s="425" t="str">
        <f t="shared" si="1"/>
        <v/>
      </c>
      <c r="BF38" s="425"/>
      <c r="BG38" s="424"/>
      <c r="BH38" s="424"/>
      <c r="BI38" s="424"/>
      <c r="BJ38" s="424"/>
      <c r="BK38" s="424"/>
      <c r="BL38" s="424"/>
      <c r="BM38" s="424"/>
      <c r="BN38" s="424"/>
      <c r="BO38" s="424"/>
      <c r="BP38" s="424"/>
      <c r="BQ38" s="424"/>
      <c r="BR38" s="424"/>
      <c r="BS38" s="424"/>
      <c r="BT38" s="424"/>
      <c r="BU38" s="424"/>
      <c r="BV38" s="213"/>
      <c r="BW38" s="425">
        <f t="shared" si="2"/>
        <v>12</v>
      </c>
      <c r="BX38" s="425"/>
      <c r="BY38" s="424" t="str">
        <f>IF('各会計、関係団体の財政状況及び健全化判断比率'!B72="","",'各会計、関係団体の財政状況及び健全化判断比率'!B72)</f>
        <v>島前町村組合</v>
      </c>
      <c r="BZ38" s="424"/>
      <c r="CA38" s="424"/>
      <c r="CB38" s="424"/>
      <c r="CC38" s="424"/>
      <c r="CD38" s="424"/>
      <c r="CE38" s="424"/>
      <c r="CF38" s="424"/>
      <c r="CG38" s="424"/>
      <c r="CH38" s="424"/>
      <c r="CI38" s="424"/>
      <c r="CJ38" s="424"/>
      <c r="CK38" s="424"/>
      <c r="CL38" s="424"/>
      <c r="CM38" s="424"/>
      <c r="CN38" s="213"/>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0"/>
      <c r="DG38" s="426" t="str">
        <f>IF('各会計、関係団体の財政状況及び健全化判断比率'!BR11="","",'各会計、関係団体の財政状況及び健全化判断比率'!BR11)</f>
        <v/>
      </c>
      <c r="DH38" s="426"/>
      <c r="DI38" s="217"/>
      <c r="DJ38" s="185"/>
      <c r="DK38" s="185"/>
      <c r="DL38" s="185"/>
      <c r="DM38" s="185"/>
      <c r="DN38" s="185"/>
      <c r="DO38" s="185"/>
    </row>
    <row r="39" spans="1:119" ht="32.25" customHeight="1" x14ac:dyDescent="0.2">
      <c r="A39" s="186"/>
      <c r="B39" s="212"/>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3"/>
      <c r="U39" s="425" t="str">
        <f t="shared" si="4"/>
        <v/>
      </c>
      <c r="V39" s="425"/>
      <c r="W39" s="424"/>
      <c r="X39" s="424"/>
      <c r="Y39" s="424"/>
      <c r="Z39" s="424"/>
      <c r="AA39" s="424"/>
      <c r="AB39" s="424"/>
      <c r="AC39" s="424"/>
      <c r="AD39" s="424"/>
      <c r="AE39" s="424"/>
      <c r="AF39" s="424"/>
      <c r="AG39" s="424"/>
      <c r="AH39" s="424"/>
      <c r="AI39" s="424"/>
      <c r="AJ39" s="424"/>
      <c r="AK39" s="424"/>
      <c r="AL39" s="213"/>
      <c r="AM39" s="425" t="str">
        <f t="shared" si="0"/>
        <v/>
      </c>
      <c r="AN39" s="425"/>
      <c r="AO39" s="424"/>
      <c r="AP39" s="424"/>
      <c r="AQ39" s="424"/>
      <c r="AR39" s="424"/>
      <c r="AS39" s="424"/>
      <c r="AT39" s="424"/>
      <c r="AU39" s="424"/>
      <c r="AV39" s="424"/>
      <c r="AW39" s="424"/>
      <c r="AX39" s="424"/>
      <c r="AY39" s="424"/>
      <c r="AZ39" s="424"/>
      <c r="BA39" s="424"/>
      <c r="BB39" s="424"/>
      <c r="BC39" s="424"/>
      <c r="BD39" s="213"/>
      <c r="BE39" s="425" t="str">
        <f t="shared" si="1"/>
        <v/>
      </c>
      <c r="BF39" s="425"/>
      <c r="BG39" s="424"/>
      <c r="BH39" s="424"/>
      <c r="BI39" s="424"/>
      <c r="BJ39" s="424"/>
      <c r="BK39" s="424"/>
      <c r="BL39" s="424"/>
      <c r="BM39" s="424"/>
      <c r="BN39" s="424"/>
      <c r="BO39" s="424"/>
      <c r="BP39" s="424"/>
      <c r="BQ39" s="424"/>
      <c r="BR39" s="424"/>
      <c r="BS39" s="424"/>
      <c r="BT39" s="424"/>
      <c r="BU39" s="424"/>
      <c r="BV39" s="213"/>
      <c r="BW39" s="425">
        <f t="shared" si="2"/>
        <v>13</v>
      </c>
      <c r="BX39" s="425"/>
      <c r="BY39" s="424" t="str">
        <f>IF('各会計、関係団体の財政状況及び健全化判断比率'!B73="","",'各会計、関係団体の財政状況及び健全化判断比率'!B73)</f>
        <v>島根県市町村総合事務組合</v>
      </c>
      <c r="BZ39" s="424"/>
      <c r="CA39" s="424"/>
      <c r="CB39" s="424"/>
      <c r="CC39" s="424"/>
      <c r="CD39" s="424"/>
      <c r="CE39" s="424"/>
      <c r="CF39" s="424"/>
      <c r="CG39" s="424"/>
      <c r="CH39" s="424"/>
      <c r="CI39" s="424"/>
      <c r="CJ39" s="424"/>
      <c r="CK39" s="424"/>
      <c r="CL39" s="424"/>
      <c r="CM39" s="424"/>
      <c r="CN39" s="213"/>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0"/>
      <c r="DG39" s="426" t="str">
        <f>IF('各会計、関係団体の財政状況及び健全化判断比率'!BR12="","",'各会計、関係団体の財政状況及び健全化判断比率'!BR12)</f>
        <v/>
      </c>
      <c r="DH39" s="426"/>
      <c r="DI39" s="217"/>
      <c r="DJ39" s="185"/>
      <c r="DK39" s="185"/>
      <c r="DL39" s="185"/>
      <c r="DM39" s="185"/>
      <c r="DN39" s="185"/>
      <c r="DO39" s="185"/>
    </row>
    <row r="40" spans="1:119" ht="32.25" customHeight="1" x14ac:dyDescent="0.2">
      <c r="A40" s="186"/>
      <c r="B40" s="212"/>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3"/>
      <c r="U40" s="425" t="str">
        <f t="shared" si="4"/>
        <v/>
      </c>
      <c r="V40" s="425"/>
      <c r="W40" s="424"/>
      <c r="X40" s="424"/>
      <c r="Y40" s="424"/>
      <c r="Z40" s="424"/>
      <c r="AA40" s="424"/>
      <c r="AB40" s="424"/>
      <c r="AC40" s="424"/>
      <c r="AD40" s="424"/>
      <c r="AE40" s="424"/>
      <c r="AF40" s="424"/>
      <c r="AG40" s="424"/>
      <c r="AH40" s="424"/>
      <c r="AI40" s="424"/>
      <c r="AJ40" s="424"/>
      <c r="AK40" s="424"/>
      <c r="AL40" s="213"/>
      <c r="AM40" s="425" t="str">
        <f t="shared" si="0"/>
        <v/>
      </c>
      <c r="AN40" s="425"/>
      <c r="AO40" s="424"/>
      <c r="AP40" s="424"/>
      <c r="AQ40" s="424"/>
      <c r="AR40" s="424"/>
      <c r="AS40" s="424"/>
      <c r="AT40" s="424"/>
      <c r="AU40" s="424"/>
      <c r="AV40" s="424"/>
      <c r="AW40" s="424"/>
      <c r="AX40" s="424"/>
      <c r="AY40" s="424"/>
      <c r="AZ40" s="424"/>
      <c r="BA40" s="424"/>
      <c r="BB40" s="424"/>
      <c r="BC40" s="424"/>
      <c r="BD40" s="213"/>
      <c r="BE40" s="425" t="str">
        <f t="shared" si="1"/>
        <v/>
      </c>
      <c r="BF40" s="425"/>
      <c r="BG40" s="424"/>
      <c r="BH40" s="424"/>
      <c r="BI40" s="424"/>
      <c r="BJ40" s="424"/>
      <c r="BK40" s="424"/>
      <c r="BL40" s="424"/>
      <c r="BM40" s="424"/>
      <c r="BN40" s="424"/>
      <c r="BO40" s="424"/>
      <c r="BP40" s="424"/>
      <c r="BQ40" s="424"/>
      <c r="BR40" s="424"/>
      <c r="BS40" s="424"/>
      <c r="BT40" s="424"/>
      <c r="BU40" s="424"/>
      <c r="BV40" s="213"/>
      <c r="BW40" s="425">
        <f t="shared" si="2"/>
        <v>14</v>
      </c>
      <c r="BX40" s="425"/>
      <c r="BY40" s="424" t="str">
        <f>IF('各会計、関係団体の財政状況及び健全化判断比率'!B74="","",'各会計、関係団体の財政状況及び健全化判断比率'!B74)</f>
        <v>島根県後期高齢者医療広域連合（普通会計）</v>
      </c>
      <c r="BZ40" s="424"/>
      <c r="CA40" s="424"/>
      <c r="CB40" s="424"/>
      <c r="CC40" s="424"/>
      <c r="CD40" s="424"/>
      <c r="CE40" s="424"/>
      <c r="CF40" s="424"/>
      <c r="CG40" s="424"/>
      <c r="CH40" s="424"/>
      <c r="CI40" s="424"/>
      <c r="CJ40" s="424"/>
      <c r="CK40" s="424"/>
      <c r="CL40" s="424"/>
      <c r="CM40" s="424"/>
      <c r="CN40" s="213"/>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0"/>
      <c r="DG40" s="426" t="str">
        <f>IF('各会計、関係団体の財政状況及び健全化判断比率'!BR13="","",'各会計、関係団体の財政状況及び健全化判断比率'!BR13)</f>
        <v/>
      </c>
      <c r="DH40" s="426"/>
      <c r="DI40" s="217"/>
      <c r="DJ40" s="185"/>
      <c r="DK40" s="185"/>
      <c r="DL40" s="185"/>
      <c r="DM40" s="185"/>
      <c r="DN40" s="185"/>
      <c r="DO40" s="185"/>
    </row>
    <row r="41" spans="1:119" ht="32.25" customHeight="1" x14ac:dyDescent="0.2">
      <c r="A41" s="186"/>
      <c r="B41" s="212"/>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3"/>
      <c r="U41" s="425" t="str">
        <f t="shared" si="4"/>
        <v/>
      </c>
      <c r="V41" s="425"/>
      <c r="W41" s="424"/>
      <c r="X41" s="424"/>
      <c r="Y41" s="424"/>
      <c r="Z41" s="424"/>
      <c r="AA41" s="424"/>
      <c r="AB41" s="424"/>
      <c r="AC41" s="424"/>
      <c r="AD41" s="424"/>
      <c r="AE41" s="424"/>
      <c r="AF41" s="424"/>
      <c r="AG41" s="424"/>
      <c r="AH41" s="424"/>
      <c r="AI41" s="424"/>
      <c r="AJ41" s="424"/>
      <c r="AK41" s="424"/>
      <c r="AL41" s="213"/>
      <c r="AM41" s="425" t="str">
        <f t="shared" si="0"/>
        <v/>
      </c>
      <c r="AN41" s="425"/>
      <c r="AO41" s="424"/>
      <c r="AP41" s="424"/>
      <c r="AQ41" s="424"/>
      <c r="AR41" s="424"/>
      <c r="AS41" s="424"/>
      <c r="AT41" s="424"/>
      <c r="AU41" s="424"/>
      <c r="AV41" s="424"/>
      <c r="AW41" s="424"/>
      <c r="AX41" s="424"/>
      <c r="AY41" s="424"/>
      <c r="AZ41" s="424"/>
      <c r="BA41" s="424"/>
      <c r="BB41" s="424"/>
      <c r="BC41" s="424"/>
      <c r="BD41" s="213"/>
      <c r="BE41" s="425" t="str">
        <f t="shared" si="1"/>
        <v/>
      </c>
      <c r="BF41" s="425"/>
      <c r="BG41" s="424"/>
      <c r="BH41" s="424"/>
      <c r="BI41" s="424"/>
      <c r="BJ41" s="424"/>
      <c r="BK41" s="424"/>
      <c r="BL41" s="424"/>
      <c r="BM41" s="424"/>
      <c r="BN41" s="424"/>
      <c r="BO41" s="424"/>
      <c r="BP41" s="424"/>
      <c r="BQ41" s="424"/>
      <c r="BR41" s="424"/>
      <c r="BS41" s="424"/>
      <c r="BT41" s="424"/>
      <c r="BU41" s="424"/>
      <c r="BV41" s="213"/>
      <c r="BW41" s="425">
        <f t="shared" si="2"/>
        <v>15</v>
      </c>
      <c r="BX41" s="425"/>
      <c r="BY41" s="424" t="str">
        <f>IF('各会計、関係団体の財政状況及び健全化判断比率'!B75="","",'各会計、関係団体の財政状況及び健全化判断比率'!B75)</f>
        <v>島根県後期高齢者医療広域連合（後期高齢会計）</v>
      </c>
      <c r="BZ41" s="424"/>
      <c r="CA41" s="424"/>
      <c r="CB41" s="424"/>
      <c r="CC41" s="424"/>
      <c r="CD41" s="424"/>
      <c r="CE41" s="424"/>
      <c r="CF41" s="424"/>
      <c r="CG41" s="424"/>
      <c r="CH41" s="424"/>
      <c r="CI41" s="424"/>
      <c r="CJ41" s="424"/>
      <c r="CK41" s="424"/>
      <c r="CL41" s="424"/>
      <c r="CM41" s="424"/>
      <c r="CN41" s="213"/>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0"/>
      <c r="DG41" s="426" t="str">
        <f>IF('各会計、関係団体の財政状況及び健全化判断比率'!BR14="","",'各会計、関係団体の財政状況及び健全化判断比率'!BR14)</f>
        <v/>
      </c>
      <c r="DH41" s="426"/>
      <c r="DI41" s="217"/>
      <c r="DJ41" s="185"/>
      <c r="DK41" s="185"/>
      <c r="DL41" s="185"/>
      <c r="DM41" s="185"/>
      <c r="DN41" s="185"/>
      <c r="DO41" s="185"/>
    </row>
    <row r="42" spans="1:119" ht="32.25" customHeight="1" x14ac:dyDescent="0.2">
      <c r="A42" s="185"/>
      <c r="B42" s="212"/>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3"/>
      <c r="U42" s="425" t="str">
        <f t="shared" si="4"/>
        <v/>
      </c>
      <c r="V42" s="425"/>
      <c r="W42" s="424"/>
      <c r="X42" s="424"/>
      <c r="Y42" s="424"/>
      <c r="Z42" s="424"/>
      <c r="AA42" s="424"/>
      <c r="AB42" s="424"/>
      <c r="AC42" s="424"/>
      <c r="AD42" s="424"/>
      <c r="AE42" s="424"/>
      <c r="AF42" s="424"/>
      <c r="AG42" s="424"/>
      <c r="AH42" s="424"/>
      <c r="AI42" s="424"/>
      <c r="AJ42" s="424"/>
      <c r="AK42" s="424"/>
      <c r="AL42" s="213"/>
      <c r="AM42" s="425" t="str">
        <f t="shared" si="0"/>
        <v/>
      </c>
      <c r="AN42" s="425"/>
      <c r="AO42" s="424"/>
      <c r="AP42" s="424"/>
      <c r="AQ42" s="424"/>
      <c r="AR42" s="424"/>
      <c r="AS42" s="424"/>
      <c r="AT42" s="424"/>
      <c r="AU42" s="424"/>
      <c r="AV42" s="424"/>
      <c r="AW42" s="424"/>
      <c r="AX42" s="424"/>
      <c r="AY42" s="424"/>
      <c r="AZ42" s="424"/>
      <c r="BA42" s="424"/>
      <c r="BB42" s="424"/>
      <c r="BC42" s="424"/>
      <c r="BD42" s="213"/>
      <c r="BE42" s="425" t="str">
        <f t="shared" si="1"/>
        <v/>
      </c>
      <c r="BF42" s="425"/>
      <c r="BG42" s="424"/>
      <c r="BH42" s="424"/>
      <c r="BI42" s="424"/>
      <c r="BJ42" s="424"/>
      <c r="BK42" s="424"/>
      <c r="BL42" s="424"/>
      <c r="BM42" s="424"/>
      <c r="BN42" s="424"/>
      <c r="BO42" s="424"/>
      <c r="BP42" s="424"/>
      <c r="BQ42" s="424"/>
      <c r="BR42" s="424"/>
      <c r="BS42" s="424"/>
      <c r="BT42" s="424"/>
      <c r="BU42" s="424"/>
      <c r="BV42" s="213"/>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3"/>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0"/>
      <c r="DG42" s="426" t="str">
        <f>IF('各会計、関係団体の財政状況及び健全化判断比率'!BR15="","",'各会計、関係団体の財政状況及び健全化判断比率'!BR15)</f>
        <v/>
      </c>
      <c r="DH42" s="426"/>
      <c r="DI42" s="217"/>
      <c r="DJ42" s="185"/>
      <c r="DK42" s="185"/>
      <c r="DL42" s="185"/>
      <c r="DM42" s="185"/>
      <c r="DN42" s="185"/>
      <c r="DO42" s="185"/>
    </row>
    <row r="43" spans="1:119" ht="32.25" customHeight="1" x14ac:dyDescent="0.2">
      <c r="A43" s="185"/>
      <c r="B43" s="212"/>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3"/>
      <c r="U43" s="425" t="str">
        <f t="shared" si="4"/>
        <v/>
      </c>
      <c r="V43" s="425"/>
      <c r="W43" s="424"/>
      <c r="X43" s="424"/>
      <c r="Y43" s="424"/>
      <c r="Z43" s="424"/>
      <c r="AA43" s="424"/>
      <c r="AB43" s="424"/>
      <c r="AC43" s="424"/>
      <c r="AD43" s="424"/>
      <c r="AE43" s="424"/>
      <c r="AF43" s="424"/>
      <c r="AG43" s="424"/>
      <c r="AH43" s="424"/>
      <c r="AI43" s="424"/>
      <c r="AJ43" s="424"/>
      <c r="AK43" s="424"/>
      <c r="AL43" s="213"/>
      <c r="AM43" s="425" t="str">
        <f t="shared" si="0"/>
        <v/>
      </c>
      <c r="AN43" s="425"/>
      <c r="AO43" s="424"/>
      <c r="AP43" s="424"/>
      <c r="AQ43" s="424"/>
      <c r="AR43" s="424"/>
      <c r="AS43" s="424"/>
      <c r="AT43" s="424"/>
      <c r="AU43" s="424"/>
      <c r="AV43" s="424"/>
      <c r="AW43" s="424"/>
      <c r="AX43" s="424"/>
      <c r="AY43" s="424"/>
      <c r="AZ43" s="424"/>
      <c r="BA43" s="424"/>
      <c r="BB43" s="424"/>
      <c r="BC43" s="424"/>
      <c r="BD43" s="213"/>
      <c r="BE43" s="425" t="str">
        <f t="shared" si="1"/>
        <v/>
      </c>
      <c r="BF43" s="425"/>
      <c r="BG43" s="424"/>
      <c r="BH43" s="424"/>
      <c r="BI43" s="424"/>
      <c r="BJ43" s="424"/>
      <c r="BK43" s="424"/>
      <c r="BL43" s="424"/>
      <c r="BM43" s="424"/>
      <c r="BN43" s="424"/>
      <c r="BO43" s="424"/>
      <c r="BP43" s="424"/>
      <c r="BQ43" s="424"/>
      <c r="BR43" s="424"/>
      <c r="BS43" s="424"/>
      <c r="BT43" s="424"/>
      <c r="BU43" s="424"/>
      <c r="BV43" s="213"/>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3"/>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0"/>
      <c r="DG43" s="426" t="str">
        <f>IF('各会計、関係団体の財政状況及び健全化判断比率'!BR16="","",'各会計、関係団体の財政状況及び健全化判断比率'!BR16)</f>
        <v/>
      </c>
      <c r="DH43" s="42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205</v>
      </c>
    </row>
    <row r="50" spans="5:5" x14ac:dyDescent="0.2">
      <c r="E50" s="187" t="s">
        <v>206</v>
      </c>
    </row>
    <row r="51" spans="5:5" x14ac:dyDescent="0.2">
      <c r="E51" s="187" t="s">
        <v>207</v>
      </c>
    </row>
    <row r="52" spans="5:5" x14ac:dyDescent="0.2">
      <c r="E52" s="187" t="s">
        <v>208</v>
      </c>
    </row>
    <row r="53" spans="5:5" x14ac:dyDescent="0.2"/>
    <row r="54" spans="5:5" x14ac:dyDescent="0.2"/>
    <row r="55" spans="5:5" x14ac:dyDescent="0.2"/>
    <row r="56" spans="5:5" x14ac:dyDescent="0.2"/>
  </sheetData>
  <sheetProtection algorithmName="SHA-512" hashValue="LDsyH2b8dndgccAqWzIRszhWt13YKJodRSufOzk/TgUWuwV8YtuZJ0+TsNcG6XTbd8Cw/vLVaREvhGkzqSyJ6Q==" saltValue="SoUI5W4/D1CoawlW+Z2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48" t="s">
        <v>567</v>
      </c>
      <c r="D34" s="1248"/>
      <c r="E34" s="1249"/>
      <c r="F34" s="32">
        <v>1.94</v>
      </c>
      <c r="G34" s="33">
        <v>2.75</v>
      </c>
      <c r="H34" s="33">
        <v>1.96</v>
      </c>
      <c r="I34" s="33">
        <v>2.82</v>
      </c>
      <c r="J34" s="34">
        <v>1.01</v>
      </c>
      <c r="K34" s="22"/>
      <c r="L34" s="22"/>
      <c r="M34" s="22"/>
      <c r="N34" s="22"/>
      <c r="O34" s="22"/>
      <c r="P34" s="22"/>
    </row>
    <row r="35" spans="1:16" ht="39" customHeight="1" x14ac:dyDescent="0.2">
      <c r="A35" s="22"/>
      <c r="B35" s="35"/>
      <c r="C35" s="1242" t="s">
        <v>568</v>
      </c>
      <c r="D35" s="1243"/>
      <c r="E35" s="1244"/>
      <c r="F35" s="36">
        <v>0.03</v>
      </c>
      <c r="G35" s="37">
        <v>0.03</v>
      </c>
      <c r="H35" s="37">
        <v>0.02</v>
      </c>
      <c r="I35" s="37">
        <v>0.03</v>
      </c>
      <c r="J35" s="38">
        <v>0.02</v>
      </c>
      <c r="K35" s="22"/>
      <c r="L35" s="22"/>
      <c r="M35" s="22"/>
      <c r="N35" s="22"/>
      <c r="O35" s="22"/>
      <c r="P35" s="22"/>
    </row>
    <row r="36" spans="1:16" ht="39" customHeight="1" x14ac:dyDescent="0.2">
      <c r="A36" s="22"/>
      <c r="B36" s="35"/>
      <c r="C36" s="1242" t="s">
        <v>569</v>
      </c>
      <c r="D36" s="1243"/>
      <c r="E36" s="1244"/>
      <c r="F36" s="36">
        <v>0.02</v>
      </c>
      <c r="G36" s="37">
        <v>0</v>
      </c>
      <c r="H36" s="37">
        <v>0.5</v>
      </c>
      <c r="I36" s="37">
        <v>0.11</v>
      </c>
      <c r="J36" s="38">
        <v>0</v>
      </c>
      <c r="K36" s="22"/>
      <c r="L36" s="22"/>
      <c r="M36" s="22"/>
      <c r="N36" s="22"/>
      <c r="O36" s="22"/>
      <c r="P36" s="22"/>
    </row>
    <row r="37" spans="1:16" ht="39" customHeight="1" x14ac:dyDescent="0.2">
      <c r="A37" s="22"/>
      <c r="B37" s="35"/>
      <c r="C37" s="1242" t="s">
        <v>570</v>
      </c>
      <c r="D37" s="1243"/>
      <c r="E37" s="1244"/>
      <c r="F37" s="36">
        <v>0.01</v>
      </c>
      <c r="G37" s="37">
        <v>0.01</v>
      </c>
      <c r="H37" s="37">
        <v>0.01</v>
      </c>
      <c r="I37" s="37">
        <v>0.01</v>
      </c>
      <c r="J37" s="38">
        <v>0</v>
      </c>
      <c r="K37" s="22"/>
      <c r="L37" s="22"/>
      <c r="M37" s="22"/>
      <c r="N37" s="22"/>
      <c r="O37" s="22"/>
      <c r="P37" s="22"/>
    </row>
    <row r="38" spans="1:16" ht="39" customHeight="1" x14ac:dyDescent="0.2">
      <c r="A38" s="22"/>
      <c r="B38" s="35"/>
      <c r="C38" s="1242" t="s">
        <v>571</v>
      </c>
      <c r="D38" s="1243"/>
      <c r="E38" s="1244"/>
      <c r="F38" s="36">
        <v>0</v>
      </c>
      <c r="G38" s="37">
        <v>0</v>
      </c>
      <c r="H38" s="37">
        <v>0</v>
      </c>
      <c r="I38" s="37">
        <v>0</v>
      </c>
      <c r="J38" s="38">
        <v>0</v>
      </c>
      <c r="K38" s="22"/>
      <c r="L38" s="22"/>
      <c r="M38" s="22"/>
      <c r="N38" s="22"/>
      <c r="O38" s="22"/>
      <c r="P38" s="22"/>
    </row>
    <row r="39" spans="1:16" ht="39" customHeight="1" x14ac:dyDescent="0.2">
      <c r="A39" s="22"/>
      <c r="B39" s="35"/>
      <c r="C39" s="1242" t="s">
        <v>572</v>
      </c>
      <c r="D39" s="1243"/>
      <c r="E39" s="1244"/>
      <c r="F39" s="36">
        <v>0</v>
      </c>
      <c r="G39" s="37">
        <v>0</v>
      </c>
      <c r="H39" s="37">
        <v>0</v>
      </c>
      <c r="I39" s="37">
        <v>0</v>
      </c>
      <c r="J39" s="38">
        <v>0</v>
      </c>
      <c r="K39" s="22"/>
      <c r="L39" s="22"/>
      <c r="M39" s="22"/>
      <c r="N39" s="22"/>
      <c r="O39" s="22"/>
      <c r="P39" s="22"/>
    </row>
    <row r="40" spans="1:16" ht="39" customHeight="1" x14ac:dyDescent="0.2">
      <c r="A40" s="22"/>
      <c r="B40" s="35"/>
      <c r="C40" s="1242" t="s">
        <v>573</v>
      </c>
      <c r="D40" s="1243"/>
      <c r="E40" s="1244"/>
      <c r="F40" s="36">
        <v>0.02</v>
      </c>
      <c r="G40" s="37">
        <v>0</v>
      </c>
      <c r="H40" s="37">
        <v>0</v>
      </c>
      <c r="I40" s="37">
        <v>0</v>
      </c>
      <c r="J40" s="38">
        <v>0</v>
      </c>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574</v>
      </c>
      <c r="D42" s="1243"/>
      <c r="E42" s="1244"/>
      <c r="F42" s="36" t="s">
        <v>518</v>
      </c>
      <c r="G42" s="37" t="s">
        <v>518</v>
      </c>
      <c r="H42" s="37" t="s">
        <v>518</v>
      </c>
      <c r="I42" s="37" t="s">
        <v>518</v>
      </c>
      <c r="J42" s="38" t="s">
        <v>518</v>
      </c>
      <c r="K42" s="22"/>
      <c r="L42" s="22"/>
      <c r="M42" s="22"/>
      <c r="N42" s="22"/>
      <c r="O42" s="22"/>
      <c r="P42" s="22"/>
    </row>
    <row r="43" spans="1:16" ht="39" customHeight="1" thickBot="1" x14ac:dyDescent="0.25">
      <c r="A43" s="22"/>
      <c r="B43" s="40"/>
      <c r="C43" s="1245" t="s">
        <v>575</v>
      </c>
      <c r="D43" s="1246"/>
      <c r="E43" s="1247"/>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rER4ZfwNDmU3pVX0Aa7L5u7ZG9m/24X8nPSnmGz7+0ME12i/yU8WorZk3RM3tlguaRV7EvvtxTwgGa7JjhrxMw==" saltValue="aIjzFCbXnthVGe4Wyljl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8"/>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701</v>
      </c>
      <c r="L45" s="60">
        <v>769</v>
      </c>
      <c r="M45" s="60">
        <v>788</v>
      </c>
      <c r="N45" s="60">
        <v>891</v>
      </c>
      <c r="O45" s="61">
        <v>1068</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2">
      <c r="A48" s="48"/>
      <c r="B48" s="1270"/>
      <c r="C48" s="1271"/>
      <c r="D48" s="62"/>
      <c r="E48" s="1252" t="s">
        <v>15</v>
      </c>
      <c r="F48" s="1252"/>
      <c r="G48" s="1252"/>
      <c r="H48" s="1252"/>
      <c r="I48" s="1252"/>
      <c r="J48" s="1253"/>
      <c r="K48" s="63">
        <v>167</v>
      </c>
      <c r="L48" s="64">
        <v>178</v>
      </c>
      <c r="M48" s="64">
        <v>178</v>
      </c>
      <c r="N48" s="64">
        <v>176</v>
      </c>
      <c r="O48" s="65">
        <v>151</v>
      </c>
      <c r="P48" s="48"/>
      <c r="Q48" s="48"/>
      <c r="R48" s="48"/>
      <c r="S48" s="48"/>
      <c r="T48" s="48"/>
      <c r="U48" s="48"/>
    </row>
    <row r="49" spans="1:21" ht="30.75" customHeight="1" x14ac:dyDescent="0.2">
      <c r="A49" s="48"/>
      <c r="B49" s="1270"/>
      <c r="C49" s="1271"/>
      <c r="D49" s="62"/>
      <c r="E49" s="1252" t="s">
        <v>16</v>
      </c>
      <c r="F49" s="1252"/>
      <c r="G49" s="1252"/>
      <c r="H49" s="1252"/>
      <c r="I49" s="1252"/>
      <c r="J49" s="1253"/>
      <c r="K49" s="63">
        <v>19</v>
      </c>
      <c r="L49" s="64">
        <v>21</v>
      </c>
      <c r="M49" s="64">
        <v>23</v>
      </c>
      <c r="N49" s="64">
        <v>24</v>
      </c>
      <c r="O49" s="65">
        <v>28</v>
      </c>
      <c r="P49" s="48"/>
      <c r="Q49" s="48"/>
      <c r="R49" s="48"/>
      <c r="S49" s="48"/>
      <c r="T49" s="48"/>
      <c r="U49" s="48"/>
    </row>
    <row r="50" spans="1:21" ht="30.75" customHeight="1" x14ac:dyDescent="0.2">
      <c r="A50" s="48"/>
      <c r="B50" s="1270"/>
      <c r="C50" s="1271"/>
      <c r="D50" s="62"/>
      <c r="E50" s="1252" t="s">
        <v>17</v>
      </c>
      <c r="F50" s="1252"/>
      <c r="G50" s="1252"/>
      <c r="H50" s="1252"/>
      <c r="I50" s="1252"/>
      <c r="J50" s="1253"/>
      <c r="K50" s="63" t="s">
        <v>518</v>
      </c>
      <c r="L50" s="64" t="s">
        <v>518</v>
      </c>
      <c r="M50" s="64" t="s">
        <v>518</v>
      </c>
      <c r="N50" s="64" t="s">
        <v>518</v>
      </c>
      <c r="O50" s="65" t="s">
        <v>518</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518</v>
      </c>
      <c r="L51" s="64">
        <v>0</v>
      </c>
      <c r="M51" s="64" t="s">
        <v>518</v>
      </c>
      <c r="N51" s="64">
        <v>0</v>
      </c>
      <c r="O51" s="65">
        <v>0</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699</v>
      </c>
      <c r="L52" s="64">
        <v>753</v>
      </c>
      <c r="M52" s="64">
        <v>772</v>
      </c>
      <c r="N52" s="64">
        <v>853</v>
      </c>
      <c r="O52" s="65">
        <v>956</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188</v>
      </c>
      <c r="L53" s="69">
        <v>215</v>
      </c>
      <c r="M53" s="69">
        <v>217</v>
      </c>
      <c r="N53" s="69">
        <v>238</v>
      </c>
      <c r="O53" s="70">
        <v>291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582</v>
      </c>
      <c r="L57" s="84" t="s">
        <v>582</v>
      </c>
      <c r="M57" s="84" t="s">
        <v>582</v>
      </c>
      <c r="N57" s="84" t="s">
        <v>582</v>
      </c>
      <c r="O57" s="85" t="s">
        <v>582</v>
      </c>
    </row>
    <row r="58" spans="1:21" ht="31.5" customHeight="1" thickBot="1" x14ac:dyDescent="0.25">
      <c r="B58" s="1260"/>
      <c r="C58" s="1261"/>
      <c r="D58" s="1265" t="s">
        <v>27</v>
      </c>
      <c r="E58" s="1266"/>
      <c r="F58" s="1266"/>
      <c r="G58" s="1266"/>
      <c r="H58" s="1266"/>
      <c r="I58" s="1266"/>
      <c r="J58" s="1267"/>
      <c r="K58" s="385" t="s">
        <v>582</v>
      </c>
      <c r="L58" s="86" t="s">
        <v>582</v>
      </c>
      <c r="M58" s="86" t="s">
        <v>582</v>
      </c>
      <c r="N58" s="86" t="s">
        <v>582</v>
      </c>
      <c r="O58" s="87" t="s">
        <v>582</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row r="65" s="49" customFormat="1" ht="12.6" hidden="1" customHeight="1" x14ac:dyDescent="0.2"/>
    <row r="66" s="49" customFormat="1" ht="12.6" hidden="1" customHeight="1" x14ac:dyDescent="0.2"/>
    <row r="67" s="49" customFormat="1" ht="12.6" hidden="1" customHeight="1" x14ac:dyDescent="0.2"/>
    <row r="68" s="49" customFormat="1" ht="12.6" hidden="1" customHeight="1" x14ac:dyDescent="0.2"/>
  </sheetData>
  <sheetProtection algorithmName="SHA-512" hashValue="5Boy917173bPmawbTNivYetbXlvEgALT3ezYC32DFhfFX+6pfOW0aMAQABH7ooEIRzOe19D4BzdztLj2oS6OSw==" saltValue="fwPDdqOrspznboZ8YJ8N0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92"/>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s="92" customFormat="1" ht="15" customHeight="1" x14ac:dyDescent="0.2"/>
    <row r="18" s="92" customFormat="1" ht="15" customHeight="1" x14ac:dyDescent="0.2"/>
    <row r="19" s="92" customFormat="1" ht="15" customHeight="1" x14ac:dyDescent="0.2"/>
    <row r="20" s="92" customFormat="1" ht="15" customHeight="1" x14ac:dyDescent="0.2"/>
    <row r="21" s="92" customFormat="1" ht="15" customHeight="1" x14ac:dyDescent="0.2"/>
    <row r="22" s="92" customFormat="1" ht="15" customHeight="1" x14ac:dyDescent="0.2"/>
    <row r="23" s="92" customFormat="1" ht="15" customHeight="1" x14ac:dyDescent="0.2"/>
    <row r="24" s="92" customFormat="1" ht="15" customHeight="1" x14ac:dyDescent="0.2"/>
    <row r="25" s="92" customFormat="1" ht="15" customHeight="1" x14ac:dyDescent="0.2"/>
    <row r="26" s="92" customFormat="1" ht="15" customHeight="1" x14ac:dyDescent="0.2"/>
    <row r="27" s="92" customFormat="1" ht="15" customHeight="1" x14ac:dyDescent="0.2"/>
    <row r="28" s="92" customFormat="1" ht="15" customHeight="1" x14ac:dyDescent="0.2"/>
    <row r="29" s="92" customFormat="1" ht="15" customHeight="1" x14ac:dyDescent="0.2"/>
    <row r="30" s="92" customFormat="1" ht="15" customHeight="1" x14ac:dyDescent="0.2"/>
    <row r="31" s="92" customFormat="1" ht="15" customHeight="1" x14ac:dyDescent="0.2"/>
    <row r="32" s="92"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560</v>
      </c>
      <c r="J40" s="99" t="s">
        <v>561</v>
      </c>
      <c r="K40" s="99" t="s">
        <v>562</v>
      </c>
      <c r="L40" s="99" t="s">
        <v>563</v>
      </c>
      <c r="M40" s="100" t="s">
        <v>564</v>
      </c>
    </row>
    <row r="41" spans="2:13" ht="27.75" customHeight="1" x14ac:dyDescent="0.2">
      <c r="B41" s="1288" t="s">
        <v>30</v>
      </c>
      <c r="C41" s="1289"/>
      <c r="D41" s="101"/>
      <c r="E41" s="1290" t="s">
        <v>31</v>
      </c>
      <c r="F41" s="1290"/>
      <c r="G41" s="1290"/>
      <c r="H41" s="1291"/>
      <c r="I41" s="102">
        <v>9155</v>
      </c>
      <c r="J41" s="103">
        <v>9242</v>
      </c>
      <c r="K41" s="103">
        <v>11294</v>
      </c>
      <c r="L41" s="103">
        <v>11809</v>
      </c>
      <c r="M41" s="104">
        <v>11442</v>
      </c>
    </row>
    <row r="42" spans="2:13" ht="27.75" customHeight="1" x14ac:dyDescent="0.2">
      <c r="B42" s="1278"/>
      <c r="C42" s="1279"/>
      <c r="D42" s="105"/>
      <c r="E42" s="1282" t="s">
        <v>32</v>
      </c>
      <c r="F42" s="1282"/>
      <c r="G42" s="1282"/>
      <c r="H42" s="1283"/>
      <c r="I42" s="106" t="s">
        <v>518</v>
      </c>
      <c r="J42" s="107" t="s">
        <v>518</v>
      </c>
      <c r="K42" s="107" t="s">
        <v>518</v>
      </c>
      <c r="L42" s="107" t="s">
        <v>518</v>
      </c>
      <c r="M42" s="108" t="s">
        <v>518</v>
      </c>
    </row>
    <row r="43" spans="2:13" ht="27.75" customHeight="1" x14ac:dyDescent="0.2">
      <c r="B43" s="1278"/>
      <c r="C43" s="1279"/>
      <c r="D43" s="105"/>
      <c r="E43" s="1282" t="s">
        <v>33</v>
      </c>
      <c r="F43" s="1282"/>
      <c r="G43" s="1282"/>
      <c r="H43" s="1283"/>
      <c r="I43" s="106">
        <v>1680</v>
      </c>
      <c r="J43" s="107">
        <v>1656</v>
      </c>
      <c r="K43" s="107">
        <v>1632</v>
      </c>
      <c r="L43" s="107">
        <v>1542</v>
      </c>
      <c r="M43" s="108">
        <v>1481</v>
      </c>
    </row>
    <row r="44" spans="2:13" ht="27.75" customHeight="1" x14ac:dyDescent="0.2">
      <c r="B44" s="1278"/>
      <c r="C44" s="1279"/>
      <c r="D44" s="105"/>
      <c r="E44" s="1282" t="s">
        <v>34</v>
      </c>
      <c r="F44" s="1282"/>
      <c r="G44" s="1282"/>
      <c r="H44" s="1283"/>
      <c r="I44" s="106">
        <v>241</v>
      </c>
      <c r="J44" s="107">
        <v>230</v>
      </c>
      <c r="K44" s="107">
        <v>231</v>
      </c>
      <c r="L44" s="107">
        <v>221</v>
      </c>
      <c r="M44" s="108">
        <v>204</v>
      </c>
    </row>
    <row r="45" spans="2:13" ht="27.75" customHeight="1" x14ac:dyDescent="0.2">
      <c r="B45" s="1278"/>
      <c r="C45" s="1279"/>
      <c r="D45" s="105"/>
      <c r="E45" s="1282" t="s">
        <v>35</v>
      </c>
      <c r="F45" s="1282"/>
      <c r="G45" s="1282"/>
      <c r="H45" s="1283"/>
      <c r="I45" s="106">
        <v>710</v>
      </c>
      <c r="J45" s="107">
        <v>698</v>
      </c>
      <c r="K45" s="107">
        <v>690</v>
      </c>
      <c r="L45" s="107">
        <v>660</v>
      </c>
      <c r="M45" s="108">
        <v>658</v>
      </c>
    </row>
    <row r="46" spans="2:13" ht="27.75" customHeight="1" x14ac:dyDescent="0.2">
      <c r="B46" s="1278"/>
      <c r="C46" s="1279"/>
      <c r="D46" s="109"/>
      <c r="E46" s="1282" t="s">
        <v>36</v>
      </c>
      <c r="F46" s="1282"/>
      <c r="G46" s="1282"/>
      <c r="H46" s="1283"/>
      <c r="I46" s="106" t="s">
        <v>518</v>
      </c>
      <c r="J46" s="107" t="s">
        <v>518</v>
      </c>
      <c r="K46" s="107" t="s">
        <v>518</v>
      </c>
      <c r="L46" s="107" t="s">
        <v>518</v>
      </c>
      <c r="M46" s="108" t="s">
        <v>518</v>
      </c>
    </row>
    <row r="47" spans="2:13" ht="27.75" customHeight="1" x14ac:dyDescent="0.2">
      <c r="B47" s="1278"/>
      <c r="C47" s="1279"/>
      <c r="D47" s="110"/>
      <c r="E47" s="1292" t="s">
        <v>37</v>
      </c>
      <c r="F47" s="1293"/>
      <c r="G47" s="1293"/>
      <c r="H47" s="1294"/>
      <c r="I47" s="106" t="s">
        <v>518</v>
      </c>
      <c r="J47" s="107" t="s">
        <v>518</v>
      </c>
      <c r="K47" s="107" t="s">
        <v>518</v>
      </c>
      <c r="L47" s="107" t="s">
        <v>518</v>
      </c>
      <c r="M47" s="108" t="s">
        <v>518</v>
      </c>
    </row>
    <row r="48" spans="2:13" ht="27.75" customHeight="1" x14ac:dyDescent="0.2">
      <c r="B48" s="1278"/>
      <c r="C48" s="1279"/>
      <c r="D48" s="105"/>
      <c r="E48" s="1282" t="s">
        <v>38</v>
      </c>
      <c r="F48" s="1282"/>
      <c r="G48" s="1282"/>
      <c r="H48" s="1283"/>
      <c r="I48" s="106" t="s">
        <v>518</v>
      </c>
      <c r="J48" s="107" t="s">
        <v>518</v>
      </c>
      <c r="K48" s="107" t="s">
        <v>518</v>
      </c>
      <c r="L48" s="107" t="s">
        <v>518</v>
      </c>
      <c r="M48" s="108" t="s">
        <v>518</v>
      </c>
    </row>
    <row r="49" spans="2:13" ht="27.75" customHeight="1" x14ac:dyDescent="0.2">
      <c r="B49" s="1280"/>
      <c r="C49" s="1281"/>
      <c r="D49" s="105"/>
      <c r="E49" s="1282" t="s">
        <v>39</v>
      </c>
      <c r="F49" s="1282"/>
      <c r="G49" s="1282"/>
      <c r="H49" s="1283"/>
      <c r="I49" s="106" t="s">
        <v>518</v>
      </c>
      <c r="J49" s="107" t="s">
        <v>518</v>
      </c>
      <c r="K49" s="107" t="s">
        <v>518</v>
      </c>
      <c r="L49" s="107" t="s">
        <v>518</v>
      </c>
      <c r="M49" s="108" t="s">
        <v>518</v>
      </c>
    </row>
    <row r="50" spans="2:13" ht="27.75" customHeight="1" x14ac:dyDescent="0.2">
      <c r="B50" s="1276" t="s">
        <v>40</v>
      </c>
      <c r="C50" s="1277"/>
      <c r="D50" s="111"/>
      <c r="E50" s="1282" t="s">
        <v>41</v>
      </c>
      <c r="F50" s="1282"/>
      <c r="G50" s="1282"/>
      <c r="H50" s="1283"/>
      <c r="I50" s="106">
        <v>2125</v>
      </c>
      <c r="J50" s="107">
        <v>2242</v>
      </c>
      <c r="K50" s="107">
        <v>2367</v>
      </c>
      <c r="L50" s="107">
        <v>2435</v>
      </c>
      <c r="M50" s="108">
        <v>1941</v>
      </c>
    </row>
    <row r="51" spans="2:13" ht="27.75" customHeight="1" x14ac:dyDescent="0.2">
      <c r="B51" s="1278"/>
      <c r="C51" s="1279"/>
      <c r="D51" s="105"/>
      <c r="E51" s="1282" t="s">
        <v>42</v>
      </c>
      <c r="F51" s="1282"/>
      <c r="G51" s="1282"/>
      <c r="H51" s="1283"/>
      <c r="I51" s="106">
        <v>453</v>
      </c>
      <c r="J51" s="107">
        <v>403</v>
      </c>
      <c r="K51" s="107">
        <v>451</v>
      </c>
      <c r="L51" s="107">
        <v>409</v>
      </c>
      <c r="M51" s="108">
        <v>393</v>
      </c>
    </row>
    <row r="52" spans="2:13" ht="27.75" customHeight="1" x14ac:dyDescent="0.2">
      <c r="B52" s="1280"/>
      <c r="C52" s="1281"/>
      <c r="D52" s="105"/>
      <c r="E52" s="1282" t="s">
        <v>43</v>
      </c>
      <c r="F52" s="1282"/>
      <c r="G52" s="1282"/>
      <c r="H52" s="1283"/>
      <c r="I52" s="106">
        <v>7883</v>
      </c>
      <c r="J52" s="107">
        <v>7791</v>
      </c>
      <c r="K52" s="107">
        <v>9332</v>
      </c>
      <c r="L52" s="107">
        <v>9729</v>
      </c>
      <c r="M52" s="108">
        <v>9870</v>
      </c>
    </row>
    <row r="53" spans="2:13" ht="27.75" customHeight="1" thickBot="1" x14ac:dyDescent="0.25">
      <c r="B53" s="1284" t="s">
        <v>44</v>
      </c>
      <c r="C53" s="1285"/>
      <c r="D53" s="112"/>
      <c r="E53" s="1286" t="s">
        <v>45</v>
      </c>
      <c r="F53" s="1286"/>
      <c r="G53" s="1286"/>
      <c r="H53" s="1287"/>
      <c r="I53" s="113">
        <v>1326</v>
      </c>
      <c r="J53" s="114">
        <v>1391</v>
      </c>
      <c r="K53" s="114">
        <v>1698</v>
      </c>
      <c r="L53" s="114">
        <v>1658</v>
      </c>
      <c r="M53" s="115">
        <v>1581</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65" s="92" customFormat="1" ht="13.5" hidden="1" customHeight="1" x14ac:dyDescent="0.2"/>
    <row r="66" s="92" customFormat="1" ht="13.5" hidden="1" customHeight="1" x14ac:dyDescent="0.2"/>
    <row r="67" s="92" customFormat="1" ht="13.5" hidden="1" customHeight="1" x14ac:dyDescent="0.2"/>
    <row r="68" s="92" customFormat="1" ht="13.5" hidden="1" customHeight="1" x14ac:dyDescent="0.2"/>
    <row r="69" s="92" customFormat="1" ht="13.5" hidden="1" customHeight="1" x14ac:dyDescent="0.2"/>
    <row r="70" s="92" customFormat="1" ht="13.5" hidden="1" customHeight="1" x14ac:dyDescent="0.2"/>
    <row r="71" s="92" customFormat="1" ht="13.5" hidden="1" customHeight="1" x14ac:dyDescent="0.2"/>
    <row r="72" s="92" customFormat="1" ht="13.5" hidden="1" customHeight="1" x14ac:dyDescent="0.2"/>
    <row r="73" s="92" customFormat="1" ht="13.5" hidden="1" customHeight="1" x14ac:dyDescent="0.2"/>
    <row r="74" s="92" customFormat="1" ht="13.5" hidden="1" customHeight="1" x14ac:dyDescent="0.2"/>
    <row r="75" s="92" customFormat="1" ht="13.5" hidden="1" customHeight="1" x14ac:dyDescent="0.2"/>
    <row r="76" s="92" customFormat="1" ht="13.5" hidden="1" customHeight="1" x14ac:dyDescent="0.2"/>
    <row r="77" s="92" customFormat="1" ht="13.5" hidden="1" customHeight="1" x14ac:dyDescent="0.2"/>
    <row r="78" s="92" customFormat="1" ht="13.5" hidden="1" customHeight="1" x14ac:dyDescent="0.2"/>
    <row r="79" s="92" customFormat="1" ht="13.5" hidden="1" customHeight="1" x14ac:dyDescent="0.2"/>
    <row r="80" s="92" customFormat="1" ht="13.5" hidden="1" customHeight="1" x14ac:dyDescent="0.2"/>
    <row r="81" s="92" customFormat="1" ht="13.5" hidden="1" customHeight="1" x14ac:dyDescent="0.2"/>
    <row r="82" s="92" customFormat="1" ht="13.5" hidden="1" customHeight="1" x14ac:dyDescent="0.2"/>
    <row r="83" s="92" customFormat="1" ht="13.5" hidden="1" customHeight="1" x14ac:dyDescent="0.2"/>
    <row r="84" s="92" customFormat="1" ht="13.5" hidden="1" customHeight="1" x14ac:dyDescent="0.2"/>
    <row r="85" s="92" customFormat="1" ht="13.5" hidden="1" customHeight="1" x14ac:dyDescent="0.2"/>
    <row r="86" s="92" customFormat="1" ht="13.5" hidden="1" customHeight="1" x14ac:dyDescent="0.2"/>
    <row r="87" s="92" customFormat="1" ht="13.5" hidden="1" customHeight="1" x14ac:dyDescent="0.2"/>
    <row r="88" s="92" customFormat="1" ht="13.5" hidden="1" customHeight="1" x14ac:dyDescent="0.2"/>
    <row r="89" s="92" customFormat="1" ht="13.5" hidden="1" customHeight="1" x14ac:dyDescent="0.2"/>
    <row r="90" s="92" customFormat="1" ht="13.5" hidden="1" customHeight="1" x14ac:dyDescent="0.2"/>
    <row r="91" s="92" customFormat="1" ht="13.5" hidden="1" customHeight="1" x14ac:dyDescent="0.2"/>
    <row r="92" s="92" customFormat="1" ht="13.5" hidden="1" customHeight="1" x14ac:dyDescent="0.2"/>
  </sheetData>
  <sheetProtection algorithmName="SHA-512" hashValue="Ns21XuNP+hiN1DBHLqlXAVzIYUiZR5ur1xRZmuGy0oShkuPfu+tIhdGK3kmRZh5zGk/Mg0QkLbPIL76Znc42iQ==" saltValue="NxA8+8X51UUKSdv7ZnEK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4"/>
  <sheetViews>
    <sheetView showGridLines="0" zoomScale="60" zoomScaleNormal="6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562</v>
      </c>
      <c r="G54" s="124" t="s">
        <v>563</v>
      </c>
      <c r="H54" s="125" t="s">
        <v>564</v>
      </c>
    </row>
    <row r="55" spans="2:8" ht="52.5" customHeight="1" x14ac:dyDescent="0.2">
      <c r="B55" s="126"/>
      <c r="C55" s="1303" t="s">
        <v>48</v>
      </c>
      <c r="D55" s="1303"/>
      <c r="E55" s="1304"/>
      <c r="F55" s="127">
        <v>932</v>
      </c>
      <c r="G55" s="127">
        <v>937</v>
      </c>
      <c r="H55" s="128">
        <v>945</v>
      </c>
    </row>
    <row r="56" spans="2:8" ht="52.5" customHeight="1" x14ac:dyDescent="0.2">
      <c r="B56" s="129"/>
      <c r="C56" s="1305" t="s">
        <v>49</v>
      </c>
      <c r="D56" s="1305"/>
      <c r="E56" s="1306"/>
      <c r="F56" s="130">
        <v>845</v>
      </c>
      <c r="G56" s="130">
        <v>866</v>
      </c>
      <c r="H56" s="131">
        <v>396</v>
      </c>
    </row>
    <row r="57" spans="2:8" ht="53.25" customHeight="1" x14ac:dyDescent="0.2">
      <c r="B57" s="129"/>
      <c r="C57" s="1307" t="s">
        <v>50</v>
      </c>
      <c r="D57" s="1307"/>
      <c r="E57" s="1308"/>
      <c r="F57" s="132">
        <v>551</v>
      </c>
      <c r="G57" s="132">
        <v>587</v>
      </c>
      <c r="H57" s="133">
        <v>560</v>
      </c>
    </row>
    <row r="58" spans="2:8" ht="45.75" customHeight="1" x14ac:dyDescent="0.2">
      <c r="B58" s="134"/>
      <c r="C58" s="1295" t="s">
        <v>591</v>
      </c>
      <c r="D58" s="1296"/>
      <c r="E58" s="1297"/>
      <c r="F58" s="135">
        <v>473</v>
      </c>
      <c r="G58" s="135">
        <v>441</v>
      </c>
      <c r="H58" s="136">
        <v>408</v>
      </c>
    </row>
    <row r="59" spans="2:8" ht="45.75" customHeight="1" x14ac:dyDescent="0.2">
      <c r="B59" s="134"/>
      <c r="C59" s="1295" t="s">
        <v>592</v>
      </c>
      <c r="D59" s="1296"/>
      <c r="E59" s="1297"/>
      <c r="F59" s="135">
        <v>59</v>
      </c>
      <c r="G59" s="135">
        <v>71</v>
      </c>
      <c r="H59" s="136">
        <v>75</v>
      </c>
    </row>
    <row r="60" spans="2:8" ht="45.75" customHeight="1" x14ac:dyDescent="0.2">
      <c r="B60" s="134"/>
      <c r="C60" s="1295" t="s">
        <v>593</v>
      </c>
      <c r="D60" s="1296"/>
      <c r="E60" s="1297"/>
      <c r="F60" s="135" t="s">
        <v>518</v>
      </c>
      <c r="G60" s="135">
        <v>57</v>
      </c>
      <c r="H60" s="136">
        <v>57</v>
      </c>
    </row>
    <row r="61" spans="2:8" ht="45.75" customHeight="1" x14ac:dyDescent="0.2">
      <c r="B61" s="134"/>
      <c r="C61" s="1295" t="s">
        <v>594</v>
      </c>
      <c r="D61" s="1296"/>
      <c r="E61" s="1297"/>
      <c r="F61" s="135">
        <v>10</v>
      </c>
      <c r="G61" s="135">
        <v>10</v>
      </c>
      <c r="H61" s="136">
        <v>10</v>
      </c>
    </row>
    <row r="62" spans="2:8" ht="45.75" customHeight="1" thickBot="1" x14ac:dyDescent="0.25">
      <c r="B62" s="137"/>
      <c r="C62" s="1298" t="s">
        <v>595</v>
      </c>
      <c r="D62" s="1299"/>
      <c r="E62" s="1300"/>
      <c r="F62" s="138">
        <v>8</v>
      </c>
      <c r="G62" s="138">
        <v>7</v>
      </c>
      <c r="H62" s="139">
        <v>6</v>
      </c>
    </row>
    <row r="63" spans="2:8" ht="52.5" customHeight="1" thickBot="1" x14ac:dyDescent="0.25">
      <c r="B63" s="140"/>
      <c r="C63" s="1301" t="s">
        <v>51</v>
      </c>
      <c r="D63" s="1301"/>
      <c r="E63" s="1302"/>
      <c r="F63" s="141">
        <v>2328</v>
      </c>
      <c r="G63" s="141">
        <v>2390</v>
      </c>
      <c r="H63" s="142">
        <v>1900</v>
      </c>
    </row>
    <row r="64" spans="2:8" ht="15" customHeight="1" x14ac:dyDescent="0.2"/>
  </sheetData>
  <sheetProtection algorithmName="SHA-512" hashValue="eaiT3TYplUO8GhuIJRbbmZtayZq2UZE1tjW3MxVH2KgRAalmvOAhnRjDeTvjDO6AIoQzNRQrZ0XYioXhIPG5pA==" saltValue="9yXgGUzRlk2dGoRwa4Zz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EF49D-2598-41E9-9E60-47AF5DA9744B}">
  <sheetPr>
    <pageSetUpPr fitToPage="1"/>
  </sheetPr>
  <dimension ref="A1:WZM160"/>
  <sheetViews>
    <sheetView showGridLines="0" tabSelected="1" zoomScaleNormal="10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606</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599</v>
      </c>
    </row>
    <row r="50" spans="1:109" ht="13.2"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560</v>
      </c>
      <c r="BQ50" s="1315"/>
      <c r="BR50" s="1315"/>
      <c r="BS50" s="1315"/>
      <c r="BT50" s="1315"/>
      <c r="BU50" s="1315"/>
      <c r="BV50" s="1315"/>
      <c r="BW50" s="1315"/>
      <c r="BX50" s="1315" t="s">
        <v>561</v>
      </c>
      <c r="BY50" s="1315"/>
      <c r="BZ50" s="1315"/>
      <c r="CA50" s="1315"/>
      <c r="CB50" s="1315"/>
      <c r="CC50" s="1315"/>
      <c r="CD50" s="1315"/>
      <c r="CE50" s="1315"/>
      <c r="CF50" s="1315" t="s">
        <v>562</v>
      </c>
      <c r="CG50" s="1315"/>
      <c r="CH50" s="1315"/>
      <c r="CI50" s="1315"/>
      <c r="CJ50" s="1315"/>
      <c r="CK50" s="1315"/>
      <c r="CL50" s="1315"/>
      <c r="CM50" s="1315"/>
      <c r="CN50" s="1315" t="s">
        <v>563</v>
      </c>
      <c r="CO50" s="1315"/>
      <c r="CP50" s="1315"/>
      <c r="CQ50" s="1315"/>
      <c r="CR50" s="1315"/>
      <c r="CS50" s="1315"/>
      <c r="CT50" s="1315"/>
      <c r="CU50" s="1315"/>
      <c r="CV50" s="1315" t="s">
        <v>564</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600</v>
      </c>
      <c r="AO51" s="1314"/>
      <c r="AP51" s="1314"/>
      <c r="AQ51" s="1314"/>
      <c r="AR51" s="1314"/>
      <c r="AS51" s="1314"/>
      <c r="AT51" s="1314"/>
      <c r="AU51" s="1314"/>
      <c r="AV51" s="1314"/>
      <c r="AW51" s="1314"/>
      <c r="AX51" s="1314"/>
      <c r="AY51" s="1314"/>
      <c r="AZ51" s="1314"/>
      <c r="BA51" s="1314"/>
      <c r="BB51" s="1314" t="s">
        <v>601</v>
      </c>
      <c r="BC51" s="1314"/>
      <c r="BD51" s="1314"/>
      <c r="BE51" s="1314"/>
      <c r="BF51" s="1314"/>
      <c r="BG51" s="1314"/>
      <c r="BH51" s="1314"/>
      <c r="BI51" s="1314"/>
      <c r="BJ51" s="1314"/>
      <c r="BK51" s="1314"/>
      <c r="BL51" s="1314"/>
      <c r="BM51" s="1314"/>
      <c r="BN51" s="1314"/>
      <c r="BO51" s="1314"/>
      <c r="BP51" s="1311">
        <v>72.7</v>
      </c>
      <c r="BQ51" s="1311"/>
      <c r="BR51" s="1311"/>
      <c r="BS51" s="1311"/>
      <c r="BT51" s="1311"/>
      <c r="BU51" s="1311"/>
      <c r="BV51" s="1311"/>
      <c r="BW51" s="1311"/>
      <c r="BX51" s="1311">
        <v>75.8</v>
      </c>
      <c r="BY51" s="1311"/>
      <c r="BZ51" s="1311"/>
      <c r="CA51" s="1311"/>
      <c r="CB51" s="1311"/>
      <c r="CC51" s="1311"/>
      <c r="CD51" s="1311"/>
      <c r="CE51" s="1311"/>
      <c r="CF51" s="1311">
        <v>89</v>
      </c>
      <c r="CG51" s="1311"/>
      <c r="CH51" s="1311"/>
      <c r="CI51" s="1311"/>
      <c r="CJ51" s="1311"/>
      <c r="CK51" s="1311"/>
      <c r="CL51" s="1311"/>
      <c r="CM51" s="1311"/>
      <c r="CN51" s="1311">
        <v>87.2</v>
      </c>
      <c r="CO51" s="1311"/>
      <c r="CP51" s="1311"/>
      <c r="CQ51" s="1311"/>
      <c r="CR51" s="1311"/>
      <c r="CS51" s="1311"/>
      <c r="CT51" s="1311"/>
      <c r="CU51" s="1311"/>
      <c r="CV51" s="1311">
        <v>83.7</v>
      </c>
      <c r="CW51" s="1311"/>
      <c r="CX51" s="1311"/>
      <c r="CY51" s="1311"/>
      <c r="CZ51" s="1311"/>
      <c r="DA51" s="1311"/>
      <c r="DB51" s="1311"/>
      <c r="DC51" s="1311"/>
    </row>
    <row r="52" spans="1:109" ht="13.2"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602</v>
      </c>
      <c r="BC53" s="1314"/>
      <c r="BD53" s="1314"/>
      <c r="BE53" s="1314"/>
      <c r="BF53" s="1314"/>
      <c r="BG53" s="1314"/>
      <c r="BH53" s="1314"/>
      <c r="BI53" s="1314"/>
      <c r="BJ53" s="1314"/>
      <c r="BK53" s="1314"/>
      <c r="BL53" s="1314"/>
      <c r="BM53" s="1314"/>
      <c r="BN53" s="1314"/>
      <c r="BO53" s="1314"/>
      <c r="BP53" s="1311">
        <v>57.4</v>
      </c>
      <c r="BQ53" s="1311"/>
      <c r="BR53" s="1311"/>
      <c r="BS53" s="1311"/>
      <c r="BT53" s="1311"/>
      <c r="BU53" s="1311"/>
      <c r="BV53" s="1311"/>
      <c r="BW53" s="1311"/>
      <c r="BX53" s="1311">
        <v>59.2</v>
      </c>
      <c r="BY53" s="1311"/>
      <c r="BZ53" s="1311"/>
      <c r="CA53" s="1311"/>
      <c r="CB53" s="1311"/>
      <c r="CC53" s="1311"/>
      <c r="CD53" s="1311"/>
      <c r="CE53" s="1311"/>
      <c r="CF53" s="1311">
        <v>56.5</v>
      </c>
      <c r="CG53" s="1311"/>
      <c r="CH53" s="1311"/>
      <c r="CI53" s="1311"/>
      <c r="CJ53" s="1311"/>
      <c r="CK53" s="1311"/>
      <c r="CL53" s="1311"/>
      <c r="CM53" s="1311"/>
      <c r="CN53" s="1311">
        <v>56.9</v>
      </c>
      <c r="CO53" s="1311"/>
      <c r="CP53" s="1311"/>
      <c r="CQ53" s="1311"/>
      <c r="CR53" s="1311"/>
      <c r="CS53" s="1311"/>
      <c r="CT53" s="1311"/>
      <c r="CU53" s="1311"/>
      <c r="CV53" s="1311">
        <v>57.7</v>
      </c>
      <c r="CW53" s="1311"/>
      <c r="CX53" s="1311"/>
      <c r="CY53" s="1311"/>
      <c r="CZ53" s="1311"/>
      <c r="DA53" s="1311"/>
      <c r="DB53" s="1311"/>
      <c r="DC53" s="1311"/>
    </row>
    <row r="54" spans="1:109" ht="13.2"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603</v>
      </c>
      <c r="AO55" s="1315"/>
      <c r="AP55" s="1315"/>
      <c r="AQ55" s="1315"/>
      <c r="AR55" s="1315"/>
      <c r="AS55" s="1315"/>
      <c r="AT55" s="1315"/>
      <c r="AU55" s="1315"/>
      <c r="AV55" s="1315"/>
      <c r="AW55" s="1315"/>
      <c r="AX55" s="1315"/>
      <c r="AY55" s="1315"/>
      <c r="AZ55" s="1315"/>
      <c r="BA55" s="1315"/>
      <c r="BB55" s="1314" t="s">
        <v>601</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602</v>
      </c>
      <c r="BC57" s="1314"/>
      <c r="BD57" s="1314"/>
      <c r="BE57" s="1314"/>
      <c r="BF57" s="1314"/>
      <c r="BG57" s="1314"/>
      <c r="BH57" s="1314"/>
      <c r="BI57" s="1314"/>
      <c r="BJ57" s="1314"/>
      <c r="BK57" s="1314"/>
      <c r="BL57" s="1314"/>
      <c r="BM57" s="1314"/>
      <c r="BN57" s="1314"/>
      <c r="BO57" s="1314"/>
      <c r="BP57" s="1311">
        <v>57.1</v>
      </c>
      <c r="BQ57" s="1311"/>
      <c r="BR57" s="1311"/>
      <c r="BS57" s="1311"/>
      <c r="BT57" s="1311"/>
      <c r="BU57" s="1311"/>
      <c r="BV57" s="1311"/>
      <c r="BW57" s="1311"/>
      <c r="BX57" s="1311">
        <v>57.9</v>
      </c>
      <c r="BY57" s="1311"/>
      <c r="BZ57" s="1311"/>
      <c r="CA57" s="1311"/>
      <c r="CB57" s="1311"/>
      <c r="CC57" s="1311"/>
      <c r="CD57" s="1311"/>
      <c r="CE57" s="1311"/>
      <c r="CF57" s="1311">
        <v>58.2</v>
      </c>
      <c r="CG57" s="1311"/>
      <c r="CH57" s="1311"/>
      <c r="CI57" s="1311"/>
      <c r="CJ57" s="1311"/>
      <c r="CK57" s="1311"/>
      <c r="CL57" s="1311"/>
      <c r="CM57" s="1311"/>
      <c r="CN57" s="1311">
        <v>59.4</v>
      </c>
      <c r="CO57" s="1311"/>
      <c r="CP57" s="1311"/>
      <c r="CQ57" s="1311"/>
      <c r="CR57" s="1311"/>
      <c r="CS57" s="1311"/>
      <c r="CT57" s="1311"/>
      <c r="CU57" s="1311"/>
      <c r="CV57" s="1311">
        <v>60.3</v>
      </c>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604</v>
      </c>
    </row>
    <row r="64" spans="1:109" ht="13.2" x14ac:dyDescent="0.2">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607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599</v>
      </c>
    </row>
    <row r="72" spans="2:107" ht="13.2"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560</v>
      </c>
      <c r="BQ72" s="1315"/>
      <c r="BR72" s="1315"/>
      <c r="BS72" s="1315"/>
      <c r="BT72" s="1315"/>
      <c r="BU72" s="1315"/>
      <c r="BV72" s="1315"/>
      <c r="BW72" s="1315"/>
      <c r="BX72" s="1315" t="s">
        <v>561</v>
      </c>
      <c r="BY72" s="1315"/>
      <c r="BZ72" s="1315"/>
      <c r="CA72" s="1315"/>
      <c r="CB72" s="1315"/>
      <c r="CC72" s="1315"/>
      <c r="CD72" s="1315"/>
      <c r="CE72" s="1315"/>
      <c r="CF72" s="1315" t="s">
        <v>562</v>
      </c>
      <c r="CG72" s="1315"/>
      <c r="CH72" s="1315"/>
      <c r="CI72" s="1315"/>
      <c r="CJ72" s="1315"/>
      <c r="CK72" s="1315"/>
      <c r="CL72" s="1315"/>
      <c r="CM72" s="1315"/>
      <c r="CN72" s="1315" t="s">
        <v>563</v>
      </c>
      <c r="CO72" s="1315"/>
      <c r="CP72" s="1315"/>
      <c r="CQ72" s="1315"/>
      <c r="CR72" s="1315"/>
      <c r="CS72" s="1315"/>
      <c r="CT72" s="1315"/>
      <c r="CU72" s="1315"/>
      <c r="CV72" s="1315" t="s">
        <v>564</v>
      </c>
      <c r="CW72" s="1315"/>
      <c r="CX72" s="1315"/>
      <c r="CY72" s="1315"/>
      <c r="CZ72" s="1315"/>
      <c r="DA72" s="1315"/>
      <c r="DB72" s="1315"/>
      <c r="DC72" s="1315"/>
    </row>
    <row r="73" spans="2:107" ht="13.2" x14ac:dyDescent="0.2">
      <c r="B73" s="395"/>
      <c r="G73" s="1326"/>
      <c r="H73" s="1326"/>
      <c r="I73" s="1326"/>
      <c r="J73" s="1326"/>
      <c r="K73" s="1310"/>
      <c r="L73" s="1310"/>
      <c r="M73" s="1310"/>
      <c r="N73" s="1310"/>
      <c r="AM73" s="404"/>
      <c r="AN73" s="1314" t="s">
        <v>600</v>
      </c>
      <c r="AO73" s="1314"/>
      <c r="AP73" s="1314"/>
      <c r="AQ73" s="1314"/>
      <c r="AR73" s="1314"/>
      <c r="AS73" s="1314"/>
      <c r="AT73" s="1314"/>
      <c r="AU73" s="1314"/>
      <c r="AV73" s="1314"/>
      <c r="AW73" s="1314"/>
      <c r="AX73" s="1314"/>
      <c r="AY73" s="1314"/>
      <c r="AZ73" s="1314"/>
      <c r="BA73" s="1314"/>
      <c r="BB73" s="1314" t="s">
        <v>601</v>
      </c>
      <c r="BC73" s="1314"/>
      <c r="BD73" s="1314"/>
      <c r="BE73" s="1314"/>
      <c r="BF73" s="1314"/>
      <c r="BG73" s="1314"/>
      <c r="BH73" s="1314"/>
      <c r="BI73" s="1314"/>
      <c r="BJ73" s="1314"/>
      <c r="BK73" s="1314"/>
      <c r="BL73" s="1314"/>
      <c r="BM73" s="1314"/>
      <c r="BN73" s="1314"/>
      <c r="BO73" s="1314"/>
      <c r="BP73" s="1311">
        <v>72.7</v>
      </c>
      <c r="BQ73" s="1311"/>
      <c r="BR73" s="1311"/>
      <c r="BS73" s="1311"/>
      <c r="BT73" s="1311"/>
      <c r="BU73" s="1311"/>
      <c r="BV73" s="1311"/>
      <c r="BW73" s="1311"/>
      <c r="BX73" s="1311">
        <v>75.8</v>
      </c>
      <c r="BY73" s="1311"/>
      <c r="BZ73" s="1311"/>
      <c r="CA73" s="1311"/>
      <c r="CB73" s="1311"/>
      <c r="CC73" s="1311"/>
      <c r="CD73" s="1311"/>
      <c r="CE73" s="1311"/>
      <c r="CF73" s="1311">
        <v>89</v>
      </c>
      <c r="CG73" s="1311"/>
      <c r="CH73" s="1311"/>
      <c r="CI73" s="1311"/>
      <c r="CJ73" s="1311"/>
      <c r="CK73" s="1311"/>
      <c r="CL73" s="1311"/>
      <c r="CM73" s="1311"/>
      <c r="CN73" s="1311">
        <v>87.2</v>
      </c>
      <c r="CO73" s="1311"/>
      <c r="CP73" s="1311"/>
      <c r="CQ73" s="1311"/>
      <c r="CR73" s="1311"/>
      <c r="CS73" s="1311"/>
      <c r="CT73" s="1311"/>
      <c r="CU73" s="1311"/>
      <c r="CV73" s="1311">
        <v>83.7</v>
      </c>
      <c r="CW73" s="1311"/>
      <c r="CX73" s="1311"/>
      <c r="CY73" s="1311"/>
      <c r="CZ73" s="1311"/>
      <c r="DA73" s="1311"/>
      <c r="DB73" s="1311"/>
      <c r="DC73" s="1311"/>
    </row>
    <row r="74" spans="2:107" ht="13.2"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605</v>
      </c>
      <c r="BC75" s="1314"/>
      <c r="BD75" s="1314"/>
      <c r="BE75" s="1314"/>
      <c r="BF75" s="1314"/>
      <c r="BG75" s="1314"/>
      <c r="BH75" s="1314"/>
      <c r="BI75" s="1314"/>
      <c r="BJ75" s="1314"/>
      <c r="BK75" s="1314"/>
      <c r="BL75" s="1314"/>
      <c r="BM75" s="1314"/>
      <c r="BN75" s="1314"/>
      <c r="BO75" s="1314"/>
      <c r="BP75" s="1311">
        <v>11</v>
      </c>
      <c r="BQ75" s="1311"/>
      <c r="BR75" s="1311"/>
      <c r="BS75" s="1311"/>
      <c r="BT75" s="1311"/>
      <c r="BU75" s="1311"/>
      <c r="BV75" s="1311"/>
      <c r="BW75" s="1311"/>
      <c r="BX75" s="1311">
        <v>10.7</v>
      </c>
      <c r="BY75" s="1311"/>
      <c r="BZ75" s="1311"/>
      <c r="CA75" s="1311"/>
      <c r="CB75" s="1311"/>
      <c r="CC75" s="1311"/>
      <c r="CD75" s="1311"/>
      <c r="CE75" s="1311"/>
      <c r="CF75" s="1311">
        <v>11.1</v>
      </c>
      <c r="CG75" s="1311"/>
      <c r="CH75" s="1311"/>
      <c r="CI75" s="1311"/>
      <c r="CJ75" s="1311"/>
      <c r="CK75" s="1311"/>
      <c r="CL75" s="1311"/>
      <c r="CM75" s="1311"/>
      <c r="CN75" s="1311">
        <v>11.8</v>
      </c>
      <c r="CO75" s="1311"/>
      <c r="CP75" s="1311"/>
      <c r="CQ75" s="1311"/>
      <c r="CR75" s="1311"/>
      <c r="CS75" s="1311"/>
      <c r="CT75" s="1311"/>
      <c r="CU75" s="1311"/>
      <c r="CV75" s="1311">
        <v>13.1</v>
      </c>
      <c r="CW75" s="1311"/>
      <c r="CX75" s="1311"/>
      <c r="CY75" s="1311"/>
      <c r="CZ75" s="1311"/>
      <c r="DA75" s="1311"/>
      <c r="DB75" s="1311"/>
      <c r="DC75" s="1311"/>
    </row>
    <row r="76" spans="2:107" ht="13.2"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603</v>
      </c>
      <c r="AO77" s="1315"/>
      <c r="AP77" s="1315"/>
      <c r="AQ77" s="1315"/>
      <c r="AR77" s="1315"/>
      <c r="AS77" s="1315"/>
      <c r="AT77" s="1315"/>
      <c r="AU77" s="1315"/>
      <c r="AV77" s="1315"/>
      <c r="AW77" s="1315"/>
      <c r="AX77" s="1315"/>
      <c r="AY77" s="1315"/>
      <c r="AZ77" s="1315"/>
      <c r="BA77" s="1315"/>
      <c r="BB77" s="1314" t="s">
        <v>601</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605</v>
      </c>
      <c r="BC79" s="1314"/>
      <c r="BD79" s="1314"/>
      <c r="BE79" s="1314"/>
      <c r="BF79" s="1314"/>
      <c r="BG79" s="1314"/>
      <c r="BH79" s="1314"/>
      <c r="BI79" s="1314"/>
      <c r="BJ79" s="1314"/>
      <c r="BK79" s="1314"/>
      <c r="BL79" s="1314"/>
      <c r="BM79" s="1314"/>
      <c r="BN79" s="1314"/>
      <c r="BO79" s="1314"/>
      <c r="BP79" s="1311">
        <v>6.4</v>
      </c>
      <c r="BQ79" s="1311"/>
      <c r="BR79" s="1311"/>
      <c r="BS79" s="1311"/>
      <c r="BT79" s="1311"/>
      <c r="BU79" s="1311"/>
      <c r="BV79" s="1311"/>
      <c r="BW79" s="1311"/>
      <c r="BX79" s="1311">
        <v>6.9</v>
      </c>
      <c r="BY79" s="1311"/>
      <c r="BZ79" s="1311"/>
      <c r="CA79" s="1311"/>
      <c r="CB79" s="1311"/>
      <c r="CC79" s="1311"/>
      <c r="CD79" s="1311"/>
      <c r="CE79" s="1311"/>
      <c r="CF79" s="1311">
        <v>7.1</v>
      </c>
      <c r="CG79" s="1311"/>
      <c r="CH79" s="1311"/>
      <c r="CI79" s="1311"/>
      <c r="CJ79" s="1311"/>
      <c r="CK79" s="1311"/>
      <c r="CL79" s="1311"/>
      <c r="CM79" s="1311"/>
      <c r="CN79" s="1311">
        <v>7.4</v>
      </c>
      <c r="CO79" s="1311"/>
      <c r="CP79" s="1311"/>
      <c r="CQ79" s="1311"/>
      <c r="CR79" s="1311"/>
      <c r="CS79" s="1311"/>
      <c r="CT79" s="1311"/>
      <c r="CU79" s="1311"/>
      <c r="CV79" s="1311">
        <v>7.4</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LwvDDDxUpInK1KqUgMwsaSNmcTCMRCIoTNByDc/K6XkC+rl5jqFRegVQ8QkZD5WpjDcPIeNtrWKgHJ01sPJIJg==" saltValue="IxoHksIgQDvHEnQDBqTnD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35C11-4EC9-4470-B6DE-A49FF7B08399}">
  <sheetPr>
    <pageSetUpPr fitToPage="1"/>
  </sheetPr>
  <dimension ref="A1:DR125"/>
  <sheetViews>
    <sheetView showGridLines="0" zoomScale="90" zoomScaleNormal="9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1:34"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ht="13.2" x14ac:dyDescent="0.2">
      <c r="S2" s="290"/>
      <c r="AH2" s="290"/>
    </row>
    <row r="3" spans="1: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ht="13.2" x14ac:dyDescent="0.2"/>
    <row r="5" spans="1:34" ht="13.2" x14ac:dyDescent="0.2"/>
    <row r="6" spans="1:34" ht="13.2" x14ac:dyDescent="0.2"/>
    <row r="7" spans="1:34" ht="13.2" x14ac:dyDescent="0.2"/>
    <row r="8" spans="1:34" ht="13.2" x14ac:dyDescent="0.2"/>
    <row r="9" spans="1:34" ht="13.2" x14ac:dyDescent="0.2">
      <c r="AH9" s="29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506</v>
      </c>
    </row>
  </sheetData>
  <sheetProtection algorithmName="SHA-512" hashValue="lQvx5gcLmREnbK0fkT2ZUdPlC+5Uinhsqbhw3g5Do/VaTvuizsC7a28vnUj1q3/o+0/QdHMTTiCHVHr5gCQvzA==" saltValue="03m1+SJcMSB6lx4KhLPgB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946BC-1294-4F16-AB45-50F7F3F4C81A}">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506</v>
      </c>
    </row>
  </sheetData>
  <sheetProtection algorithmName="SHA-512" hashValue="j6rwuI4hCyKJQPqIWrBGhSGh3bdQx9z+kd0T78Jiv5528uezY28MWUTPiOE/VbZT8o+uiCOvRt+j7NglTV5bxQ==" saltValue="plkyNW4YOkcor1ZEPHbcv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557</v>
      </c>
      <c r="G2" s="156"/>
      <c r="H2" s="157"/>
    </row>
    <row r="3" spans="1:8" x14ac:dyDescent="0.2">
      <c r="A3" s="153" t="s">
        <v>550</v>
      </c>
      <c r="B3" s="158"/>
      <c r="C3" s="159"/>
      <c r="D3" s="160">
        <v>1108701</v>
      </c>
      <c r="E3" s="161"/>
      <c r="F3" s="162">
        <v>287914</v>
      </c>
      <c r="G3" s="163"/>
      <c r="H3" s="164"/>
    </row>
    <row r="4" spans="1:8" x14ac:dyDescent="0.2">
      <c r="A4" s="165"/>
      <c r="B4" s="166"/>
      <c r="C4" s="167"/>
      <c r="D4" s="168">
        <v>265053</v>
      </c>
      <c r="E4" s="169"/>
      <c r="F4" s="170">
        <v>146531</v>
      </c>
      <c r="G4" s="171"/>
      <c r="H4" s="172"/>
    </row>
    <row r="5" spans="1:8" x14ac:dyDescent="0.2">
      <c r="A5" s="153" t="s">
        <v>552</v>
      </c>
      <c r="B5" s="158"/>
      <c r="C5" s="159"/>
      <c r="D5" s="160">
        <v>406918</v>
      </c>
      <c r="E5" s="161"/>
      <c r="F5" s="162">
        <v>310300</v>
      </c>
      <c r="G5" s="163"/>
      <c r="H5" s="164"/>
    </row>
    <row r="6" spans="1:8" x14ac:dyDescent="0.2">
      <c r="A6" s="165"/>
      <c r="B6" s="166"/>
      <c r="C6" s="167"/>
      <c r="D6" s="168">
        <v>144722</v>
      </c>
      <c r="E6" s="169"/>
      <c r="F6" s="170">
        <v>157576</v>
      </c>
      <c r="G6" s="171"/>
      <c r="H6" s="172"/>
    </row>
    <row r="7" spans="1:8" x14ac:dyDescent="0.2">
      <c r="A7" s="153" t="s">
        <v>553</v>
      </c>
      <c r="B7" s="158"/>
      <c r="C7" s="159"/>
      <c r="D7" s="160">
        <v>1018049</v>
      </c>
      <c r="E7" s="161"/>
      <c r="F7" s="162">
        <v>317319</v>
      </c>
      <c r="G7" s="163"/>
      <c r="H7" s="164"/>
    </row>
    <row r="8" spans="1:8" x14ac:dyDescent="0.2">
      <c r="A8" s="165"/>
      <c r="B8" s="166"/>
      <c r="C8" s="167"/>
      <c r="D8" s="168">
        <v>441382</v>
      </c>
      <c r="E8" s="169"/>
      <c r="F8" s="170">
        <v>164214</v>
      </c>
      <c r="G8" s="171"/>
      <c r="H8" s="172"/>
    </row>
    <row r="9" spans="1:8" x14ac:dyDescent="0.2">
      <c r="A9" s="153" t="s">
        <v>554</v>
      </c>
      <c r="B9" s="158"/>
      <c r="C9" s="159"/>
      <c r="D9" s="160">
        <v>535075</v>
      </c>
      <c r="E9" s="161"/>
      <c r="F9" s="162">
        <v>289738</v>
      </c>
      <c r="G9" s="163"/>
      <c r="H9" s="164"/>
    </row>
    <row r="10" spans="1:8" x14ac:dyDescent="0.2">
      <c r="A10" s="165"/>
      <c r="B10" s="166"/>
      <c r="C10" s="167"/>
      <c r="D10" s="168">
        <v>373018</v>
      </c>
      <c r="E10" s="169"/>
      <c r="F10" s="170">
        <v>156238</v>
      </c>
      <c r="G10" s="171"/>
      <c r="H10" s="172"/>
    </row>
    <row r="11" spans="1:8" x14ac:dyDescent="0.2">
      <c r="A11" s="153" t="s">
        <v>555</v>
      </c>
      <c r="B11" s="158"/>
      <c r="C11" s="159"/>
      <c r="D11" s="160">
        <v>484665</v>
      </c>
      <c r="E11" s="161"/>
      <c r="F11" s="162">
        <v>316937</v>
      </c>
      <c r="G11" s="163"/>
      <c r="H11" s="164"/>
    </row>
    <row r="12" spans="1:8" x14ac:dyDescent="0.2">
      <c r="A12" s="165"/>
      <c r="B12" s="166"/>
      <c r="C12" s="173"/>
      <c r="D12" s="168">
        <v>276720</v>
      </c>
      <c r="E12" s="169"/>
      <c r="F12" s="170">
        <v>199150</v>
      </c>
      <c r="G12" s="171"/>
      <c r="H12" s="172"/>
    </row>
    <row r="13" spans="1:8" x14ac:dyDescent="0.2">
      <c r="A13" s="153"/>
      <c r="B13" s="158"/>
      <c r="C13" s="174"/>
      <c r="D13" s="175">
        <v>710682</v>
      </c>
      <c r="E13" s="176"/>
      <c r="F13" s="177">
        <v>304442</v>
      </c>
      <c r="G13" s="178"/>
      <c r="H13" s="164"/>
    </row>
    <row r="14" spans="1:8" x14ac:dyDescent="0.2">
      <c r="A14" s="165"/>
      <c r="B14" s="166"/>
      <c r="C14" s="167"/>
      <c r="D14" s="168">
        <v>300179</v>
      </c>
      <c r="E14" s="169"/>
      <c r="F14" s="170">
        <v>164742</v>
      </c>
      <c r="G14" s="171"/>
      <c r="H14" s="172"/>
    </row>
    <row r="17" spans="1:11" x14ac:dyDescent="0.2">
      <c r="A17" s="149" t="s">
        <v>53</v>
      </c>
    </row>
    <row r="18" spans="1:11" x14ac:dyDescent="0.2">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x14ac:dyDescent="0.2">
      <c r="A19" s="179" t="s">
        <v>54</v>
      </c>
      <c r="B19" s="179">
        <f>ROUND(VALUE(SUBSTITUTE(実質収支比率等に係る経年分析!F$48,"▲","-")),2)</f>
        <v>1.95</v>
      </c>
      <c r="C19" s="179">
        <f>ROUND(VALUE(SUBSTITUTE(実質収支比率等に係る経年分析!G$48,"▲","-")),2)</f>
        <v>2.76</v>
      </c>
      <c r="D19" s="179">
        <f>ROUND(VALUE(SUBSTITUTE(実質収支比率等に係る経年分析!H$48,"▲","-")),2)</f>
        <v>1.97</v>
      </c>
      <c r="E19" s="179">
        <f>ROUND(VALUE(SUBSTITUTE(実質収支比率等に係る経年分析!I$48,"▲","-")),2)</f>
        <v>2.83</v>
      </c>
      <c r="F19" s="179">
        <f>ROUND(VALUE(SUBSTITUTE(実質収支比率等に係る経年分析!J$48,"▲","-")),2)</f>
        <v>1.02</v>
      </c>
    </row>
    <row r="20" spans="1:11" x14ac:dyDescent="0.2">
      <c r="A20" s="179" t="s">
        <v>55</v>
      </c>
      <c r="B20" s="179">
        <f>ROUND(VALUE(SUBSTITUTE(実質収支比率等に係る経年分析!F$47,"▲","-")),2)</f>
        <v>40.67</v>
      </c>
      <c r="C20" s="179">
        <f>ROUND(VALUE(SUBSTITUTE(実質収支比率等に係る経年分析!G$47,"▲","-")),2)</f>
        <v>39.799999999999997</v>
      </c>
      <c r="D20" s="179">
        <f>ROUND(VALUE(SUBSTITUTE(実質収支比率等に係る経年分析!H$47,"▲","-")),2)</f>
        <v>35.68</v>
      </c>
      <c r="E20" s="179">
        <f>ROUND(VALUE(SUBSTITUTE(実質収支比率等に係る経年分析!I$47,"▲","-")),2)</f>
        <v>34.96</v>
      </c>
      <c r="F20" s="179">
        <f>ROUND(VALUE(SUBSTITUTE(実質収支比率等に係る経年分析!J$47,"▲","-")),2)</f>
        <v>33.97</v>
      </c>
    </row>
    <row r="21" spans="1:11" x14ac:dyDescent="0.2">
      <c r="A21" s="179" t="s">
        <v>56</v>
      </c>
      <c r="B21" s="179">
        <f>IF(ISNUMBER(VALUE(SUBSTITUTE(実質収支比率等に係る経年分析!F$49,"▲","-"))),ROUND(VALUE(SUBSTITUTE(実質収支比率等に係る経年分析!F$49,"▲","-")),2),NA())</f>
        <v>-2.1</v>
      </c>
      <c r="C21" s="179">
        <f>IF(ISNUMBER(VALUE(SUBSTITUTE(実質収支比率等に係る経年分析!G$49,"▲","-"))),ROUND(VALUE(SUBSTITUTE(実質収支比率等に係る経年分析!G$49,"▲","-")),2),NA())</f>
        <v>1.06</v>
      </c>
      <c r="D21" s="179">
        <f>IF(ISNUMBER(VALUE(SUBSTITUTE(実質収支比率等に係る経年分析!H$49,"▲","-"))),ROUND(VALUE(SUBSTITUTE(実質収支比率等に係る経年分析!H$49,"▲","-")),2),NA())</f>
        <v>-1.0900000000000001</v>
      </c>
      <c r="E21" s="179">
        <f>IF(ISNUMBER(VALUE(SUBSTITUTE(実質収支比率等に係る経年分析!I$49,"▲","-"))),ROUND(VALUE(SUBSTITUTE(実質収支比率等に係る経年分析!I$49,"▲","-")),2),NA())</f>
        <v>2.99</v>
      </c>
      <c r="F21" s="179">
        <f>IF(ISNUMBER(VALUE(SUBSTITUTE(実質収支比率等に係る経年分析!J$49,"▲","-"))),ROUND(VALUE(SUBSTITUTE(実質収支比率等に係る経年分析!J$49,"▲","-")),2),NA())</f>
        <v>19.600000000000001</v>
      </c>
    </row>
    <row r="24" spans="1:11" x14ac:dyDescent="0.2">
      <c r="A24" s="149" t="s">
        <v>57</v>
      </c>
    </row>
    <row r="25" spans="1:11" x14ac:dyDescent="0.2">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特別会計後期高齢者医療保険事業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特別会計浦郷診療所</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特別会計へき地三度出張診療所</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2">
      <c r="A33" s="180" t="str">
        <f>IF(連結実質赤字比率に係る赤字・黒字の構成分析!C$37="",NA(),連結実質赤字比率に係る赤字・黒字の構成分析!C$37)</f>
        <v>特別会計簡易水道事業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2">
      <c r="A34" s="180" t="str">
        <f>IF(連結実質赤字比率に係る赤字・黒字の構成分析!C$36="",NA(),連結実質赤字比率に係る赤字・黒字の構成分析!C$36)</f>
        <v>特別会計国民健康保険事業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v>
      </c>
    </row>
    <row r="35" spans="1:16" x14ac:dyDescent="0.2">
      <c r="A35" s="180" t="str">
        <f>IF(連結実質赤字比率に係る赤字・黒字の構成分析!C$35="",NA(),連結実質赤字比率に係る赤字・黒字の構成分析!C$35)</f>
        <v>特別会計下水道事業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0.02</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2.82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1.01</v>
      </c>
    </row>
    <row r="39" spans="1:16" x14ac:dyDescent="0.2">
      <c r="A39" s="149" t="s">
        <v>60</v>
      </c>
    </row>
    <row r="40" spans="1:16" x14ac:dyDescent="0.2">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699</v>
      </c>
      <c r="E42" s="181"/>
      <c r="F42" s="181"/>
      <c r="G42" s="181">
        <f>'実質公債費比率（分子）の構造'!L$52</f>
        <v>753</v>
      </c>
      <c r="H42" s="181"/>
      <c r="I42" s="181"/>
      <c r="J42" s="181">
        <f>'実質公債費比率（分子）の構造'!M$52</f>
        <v>772</v>
      </c>
      <c r="K42" s="181"/>
      <c r="L42" s="181"/>
      <c r="M42" s="181">
        <f>'実質公債費比率（分子）の構造'!N$52</f>
        <v>853</v>
      </c>
      <c r="N42" s="181"/>
      <c r="O42" s="181"/>
      <c r="P42" s="181">
        <f>'実質公債費比率（分子）の構造'!O$52</f>
        <v>956</v>
      </c>
    </row>
    <row r="43" spans="1:16" x14ac:dyDescent="0.2">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19</v>
      </c>
      <c r="C45" s="181"/>
      <c r="D45" s="181"/>
      <c r="E45" s="181">
        <f>'実質公債費比率（分子）の構造'!L$49</f>
        <v>21</v>
      </c>
      <c r="F45" s="181"/>
      <c r="G45" s="181"/>
      <c r="H45" s="181">
        <f>'実質公債費比率（分子）の構造'!M$49</f>
        <v>23</v>
      </c>
      <c r="I45" s="181"/>
      <c r="J45" s="181"/>
      <c r="K45" s="181">
        <f>'実質公債費比率（分子）の構造'!N$49</f>
        <v>24</v>
      </c>
      <c r="L45" s="181"/>
      <c r="M45" s="181"/>
      <c r="N45" s="181">
        <f>'実質公債費比率（分子）の構造'!O$49</f>
        <v>28</v>
      </c>
      <c r="O45" s="181"/>
      <c r="P45" s="181"/>
    </row>
    <row r="46" spans="1:16" x14ac:dyDescent="0.2">
      <c r="A46" s="181" t="s">
        <v>67</v>
      </c>
      <c r="B46" s="181">
        <f>'実質公債費比率（分子）の構造'!K$48</f>
        <v>167</v>
      </c>
      <c r="C46" s="181"/>
      <c r="D46" s="181"/>
      <c r="E46" s="181">
        <f>'実質公債費比率（分子）の構造'!L$48</f>
        <v>178</v>
      </c>
      <c r="F46" s="181"/>
      <c r="G46" s="181"/>
      <c r="H46" s="181">
        <f>'実質公債費比率（分子）の構造'!M$48</f>
        <v>178</v>
      </c>
      <c r="I46" s="181"/>
      <c r="J46" s="181"/>
      <c r="K46" s="181">
        <f>'実質公債費比率（分子）の構造'!N$48</f>
        <v>176</v>
      </c>
      <c r="L46" s="181"/>
      <c r="M46" s="181"/>
      <c r="N46" s="181">
        <f>'実質公債費比率（分子）の構造'!O$48</f>
        <v>151</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701</v>
      </c>
      <c r="C49" s="181"/>
      <c r="D49" s="181"/>
      <c r="E49" s="181">
        <f>'実質公債費比率（分子）の構造'!L$45</f>
        <v>769</v>
      </c>
      <c r="F49" s="181"/>
      <c r="G49" s="181"/>
      <c r="H49" s="181">
        <f>'実質公債費比率（分子）の構造'!M$45</f>
        <v>788</v>
      </c>
      <c r="I49" s="181"/>
      <c r="J49" s="181"/>
      <c r="K49" s="181">
        <f>'実質公債費比率（分子）の構造'!N$45</f>
        <v>891</v>
      </c>
      <c r="L49" s="181"/>
      <c r="M49" s="181"/>
      <c r="N49" s="181">
        <f>'実質公債費比率（分子）の構造'!O$45</f>
        <v>1068</v>
      </c>
      <c r="O49" s="181"/>
      <c r="P49" s="181"/>
    </row>
    <row r="50" spans="1:16" x14ac:dyDescent="0.2">
      <c r="A50" s="181" t="s">
        <v>71</v>
      </c>
      <c r="B50" s="181" t="e">
        <f>NA()</f>
        <v>#N/A</v>
      </c>
      <c r="C50" s="181">
        <f>IF(ISNUMBER('実質公債費比率（分子）の構造'!K$53),'実質公債費比率（分子）の構造'!K$53,NA())</f>
        <v>188</v>
      </c>
      <c r="D50" s="181" t="e">
        <f>NA()</f>
        <v>#N/A</v>
      </c>
      <c r="E50" s="181" t="e">
        <f>NA()</f>
        <v>#N/A</v>
      </c>
      <c r="F50" s="181">
        <f>IF(ISNUMBER('実質公債費比率（分子）の構造'!L$53),'実質公債費比率（分子）の構造'!L$53,NA())</f>
        <v>215</v>
      </c>
      <c r="G50" s="181" t="e">
        <f>NA()</f>
        <v>#N/A</v>
      </c>
      <c r="H50" s="181" t="e">
        <f>NA()</f>
        <v>#N/A</v>
      </c>
      <c r="I50" s="181">
        <f>IF(ISNUMBER('実質公債費比率（分子）の構造'!M$53),'実質公債費比率（分子）の構造'!M$53,NA())</f>
        <v>217</v>
      </c>
      <c r="J50" s="181" t="e">
        <f>NA()</f>
        <v>#N/A</v>
      </c>
      <c r="K50" s="181" t="e">
        <f>NA()</f>
        <v>#N/A</v>
      </c>
      <c r="L50" s="181">
        <f>IF(ISNUMBER('実質公債費比率（分子）の構造'!N$53),'実質公債費比率（分子）の構造'!N$53,NA())</f>
        <v>238</v>
      </c>
      <c r="M50" s="181" t="e">
        <f>NA()</f>
        <v>#N/A</v>
      </c>
      <c r="N50" s="181" t="e">
        <f>NA()</f>
        <v>#N/A</v>
      </c>
      <c r="O50" s="181">
        <f>IF(ISNUMBER('実質公債費比率（分子）の構造'!O$53),'実質公債費比率（分子）の構造'!O$53,NA())</f>
        <v>291</v>
      </c>
      <c r="P50" s="181" t="e">
        <f>NA()</f>
        <v>#N/A</v>
      </c>
    </row>
    <row r="53" spans="1:16" x14ac:dyDescent="0.2">
      <c r="A53" s="149" t="s">
        <v>72</v>
      </c>
    </row>
    <row r="54" spans="1:16" x14ac:dyDescent="0.2">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7883</v>
      </c>
      <c r="E56" s="180"/>
      <c r="F56" s="180"/>
      <c r="G56" s="180">
        <f>'将来負担比率（分子）の構造'!J$52</f>
        <v>7791</v>
      </c>
      <c r="H56" s="180"/>
      <c r="I56" s="180"/>
      <c r="J56" s="180">
        <f>'将来負担比率（分子）の構造'!K$52</f>
        <v>9332</v>
      </c>
      <c r="K56" s="180"/>
      <c r="L56" s="180"/>
      <c r="M56" s="180">
        <f>'将来負担比率（分子）の構造'!L$52</f>
        <v>9729</v>
      </c>
      <c r="N56" s="180"/>
      <c r="O56" s="180"/>
      <c r="P56" s="180">
        <f>'将来負担比率（分子）の構造'!M$52</f>
        <v>9870</v>
      </c>
    </row>
    <row r="57" spans="1:16" x14ac:dyDescent="0.2">
      <c r="A57" s="180" t="s">
        <v>42</v>
      </c>
      <c r="B57" s="180"/>
      <c r="C57" s="180"/>
      <c r="D57" s="180">
        <f>'将来負担比率（分子）の構造'!I$51</f>
        <v>453</v>
      </c>
      <c r="E57" s="180"/>
      <c r="F57" s="180"/>
      <c r="G57" s="180">
        <f>'将来負担比率（分子）の構造'!J$51</f>
        <v>403</v>
      </c>
      <c r="H57" s="180"/>
      <c r="I57" s="180"/>
      <c r="J57" s="180">
        <f>'将来負担比率（分子）の構造'!K$51</f>
        <v>451</v>
      </c>
      <c r="K57" s="180"/>
      <c r="L57" s="180"/>
      <c r="M57" s="180">
        <f>'将来負担比率（分子）の構造'!L$51</f>
        <v>409</v>
      </c>
      <c r="N57" s="180"/>
      <c r="O57" s="180"/>
      <c r="P57" s="180">
        <f>'将来負担比率（分子）の構造'!M$51</f>
        <v>393</v>
      </c>
    </row>
    <row r="58" spans="1:16" x14ac:dyDescent="0.2">
      <c r="A58" s="180" t="s">
        <v>41</v>
      </c>
      <c r="B58" s="180"/>
      <c r="C58" s="180"/>
      <c r="D58" s="180">
        <f>'将来負担比率（分子）の構造'!I$50</f>
        <v>2125</v>
      </c>
      <c r="E58" s="180"/>
      <c r="F58" s="180"/>
      <c r="G58" s="180">
        <f>'将来負担比率（分子）の構造'!J$50</f>
        <v>2242</v>
      </c>
      <c r="H58" s="180"/>
      <c r="I58" s="180"/>
      <c r="J58" s="180">
        <f>'将来負担比率（分子）の構造'!K$50</f>
        <v>2367</v>
      </c>
      <c r="K58" s="180"/>
      <c r="L58" s="180"/>
      <c r="M58" s="180">
        <f>'将来負担比率（分子）の構造'!L$50</f>
        <v>2435</v>
      </c>
      <c r="N58" s="180"/>
      <c r="O58" s="180"/>
      <c r="P58" s="180">
        <f>'将来負担比率（分子）の構造'!M$50</f>
        <v>1941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710</v>
      </c>
      <c r="C62" s="180"/>
      <c r="D62" s="180"/>
      <c r="E62" s="180">
        <f>'将来負担比率（分子）の構造'!J$45</f>
        <v>698</v>
      </c>
      <c r="F62" s="180"/>
      <c r="G62" s="180"/>
      <c r="H62" s="180">
        <f>'将来負担比率（分子）の構造'!K$45</f>
        <v>690</v>
      </c>
      <c r="I62" s="180"/>
      <c r="J62" s="180"/>
      <c r="K62" s="180">
        <f>'将来負担比率（分子）の構造'!L$45</f>
        <v>660</v>
      </c>
      <c r="L62" s="180"/>
      <c r="M62" s="180"/>
      <c r="N62" s="180">
        <f>'将来負担比率（分子）の構造'!M$45</f>
        <v>658</v>
      </c>
      <c r="O62" s="180"/>
      <c r="P62" s="180"/>
    </row>
    <row r="63" spans="1:16" x14ac:dyDescent="0.2">
      <c r="A63" s="180" t="s">
        <v>34</v>
      </c>
      <c r="B63" s="180">
        <f>'将来負担比率（分子）の構造'!I$44</f>
        <v>241</v>
      </c>
      <c r="C63" s="180"/>
      <c r="D63" s="180"/>
      <c r="E63" s="180">
        <f>'将来負担比率（分子）の構造'!J$44</f>
        <v>230</v>
      </c>
      <c r="F63" s="180"/>
      <c r="G63" s="180"/>
      <c r="H63" s="180">
        <f>'将来負担比率（分子）の構造'!K$44</f>
        <v>231</v>
      </c>
      <c r="I63" s="180"/>
      <c r="J63" s="180"/>
      <c r="K63" s="180">
        <f>'将来負担比率（分子）の構造'!L$44</f>
        <v>221</v>
      </c>
      <c r="L63" s="180"/>
      <c r="M63" s="180"/>
      <c r="N63" s="180">
        <f>'将来負担比率（分子）の構造'!M$44</f>
        <v>204</v>
      </c>
      <c r="O63" s="180"/>
      <c r="P63" s="180"/>
    </row>
    <row r="64" spans="1:16" x14ac:dyDescent="0.2">
      <c r="A64" s="180" t="s">
        <v>33</v>
      </c>
      <c r="B64" s="180">
        <f>'将来負担比率（分子）の構造'!I$43</f>
        <v>1680</v>
      </c>
      <c r="C64" s="180"/>
      <c r="D64" s="180"/>
      <c r="E64" s="180">
        <f>'将来負担比率（分子）の構造'!J$43</f>
        <v>1656</v>
      </c>
      <c r="F64" s="180"/>
      <c r="G64" s="180"/>
      <c r="H64" s="180">
        <f>'将来負担比率（分子）の構造'!K$43</f>
        <v>1632</v>
      </c>
      <c r="I64" s="180"/>
      <c r="J64" s="180"/>
      <c r="K64" s="180">
        <f>'将来負担比率（分子）の構造'!L$43</f>
        <v>1542</v>
      </c>
      <c r="L64" s="180"/>
      <c r="M64" s="180"/>
      <c r="N64" s="180">
        <f>'将来負担比率（分子）の構造'!M$43</f>
        <v>1481</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9155</v>
      </c>
      <c r="C66" s="180"/>
      <c r="D66" s="180"/>
      <c r="E66" s="180">
        <f>'将来負担比率（分子）の構造'!J$41</f>
        <v>9242</v>
      </c>
      <c r="F66" s="180"/>
      <c r="G66" s="180"/>
      <c r="H66" s="180">
        <f>'将来負担比率（分子）の構造'!K$41</f>
        <v>11294</v>
      </c>
      <c r="I66" s="180"/>
      <c r="J66" s="180"/>
      <c r="K66" s="180">
        <f>'将来負担比率（分子）の構造'!L$41</f>
        <v>11809</v>
      </c>
      <c r="L66" s="180"/>
      <c r="M66" s="180"/>
      <c r="N66" s="180">
        <f>'将来負担比率（分子）の構造'!M$41</f>
        <v>11442</v>
      </c>
      <c r="O66" s="180"/>
      <c r="P66" s="180"/>
    </row>
    <row r="67" spans="1:16" x14ac:dyDescent="0.2">
      <c r="A67" s="180" t="s">
        <v>75</v>
      </c>
      <c r="B67" s="180" t="e">
        <f>NA()</f>
        <v>#N/A</v>
      </c>
      <c r="C67" s="180">
        <f>IF(ISNUMBER('将来負担比率（分子）の構造'!I$53), IF('将来負担比率（分子）の構造'!I$53 &lt; 0, 0, '将来負担比率（分子）の構造'!I$53), NA())</f>
        <v>1326</v>
      </c>
      <c r="D67" s="180" t="e">
        <f>NA()</f>
        <v>#N/A</v>
      </c>
      <c r="E67" s="180" t="e">
        <f>NA()</f>
        <v>#N/A</v>
      </c>
      <c r="F67" s="180">
        <f>IF(ISNUMBER('将来負担比率（分子）の構造'!J$53), IF('将来負担比率（分子）の構造'!J$53 &lt; 0, 0, '将来負担比率（分子）の構造'!J$53), NA())</f>
        <v>1391</v>
      </c>
      <c r="G67" s="180" t="e">
        <f>NA()</f>
        <v>#N/A</v>
      </c>
      <c r="H67" s="180" t="e">
        <f>NA()</f>
        <v>#N/A</v>
      </c>
      <c r="I67" s="180">
        <f>IF(ISNUMBER('将来負担比率（分子）の構造'!K$53), IF('将来負担比率（分子）の構造'!K$53 &lt; 0, 0, '将来負担比率（分子）の構造'!K$53), NA())</f>
        <v>1698</v>
      </c>
      <c r="J67" s="180" t="e">
        <f>NA()</f>
        <v>#N/A</v>
      </c>
      <c r="K67" s="180" t="e">
        <f>NA()</f>
        <v>#N/A</v>
      </c>
      <c r="L67" s="180">
        <f>IF(ISNUMBER('将来負担比率（分子）の構造'!L$53), IF('将来負担比率（分子）の構造'!L$53 &lt; 0, 0, '将来負担比率（分子）の構造'!L$53), NA())</f>
        <v>1658</v>
      </c>
      <c r="M67" s="180" t="e">
        <f>NA()</f>
        <v>#N/A</v>
      </c>
      <c r="N67" s="180" t="e">
        <f>NA()</f>
        <v>#N/A</v>
      </c>
      <c r="O67" s="180">
        <f>IF(ISNUMBER('将来負担比率（分子）の構造'!M$53), IF('将来負担比率（分子）の構造'!M$53 &lt; 0, 0, '将来負担比率（分子）の構造'!M$53), NA())</f>
        <v>1581</v>
      </c>
      <c r="P67" s="180" t="e">
        <f>NA()</f>
        <v>#N/A</v>
      </c>
    </row>
    <row r="70" spans="1:16" x14ac:dyDescent="0.2">
      <c r="A70" s="182" t="s">
        <v>76</v>
      </c>
      <c r="B70" s="182"/>
      <c r="C70" s="182"/>
      <c r="D70" s="182"/>
      <c r="E70" s="182"/>
      <c r="F70" s="182"/>
    </row>
    <row r="71" spans="1:16" x14ac:dyDescent="0.2">
      <c r="A71" s="183"/>
      <c r="B71" s="183" t="str">
        <f>基金残高に係る経年分析!F54</f>
        <v>H29</v>
      </c>
      <c r="C71" s="183" t="str">
        <f>基金残高に係る経年分析!G54</f>
        <v>H30</v>
      </c>
      <c r="D71" s="183" t="str">
        <f>基金残高に係る経年分析!H54</f>
        <v>R01</v>
      </c>
    </row>
    <row r="72" spans="1:16" x14ac:dyDescent="0.2">
      <c r="A72" s="183" t="s">
        <v>77</v>
      </c>
      <c r="B72" s="184">
        <f>基金残高に係る経年分析!F55</f>
        <v>932</v>
      </c>
      <c r="C72" s="184">
        <f>基金残高に係る経年分析!G55</f>
        <v>937</v>
      </c>
      <c r="D72" s="184">
        <f>基金残高に係る経年分析!H55</f>
        <v>945</v>
      </c>
    </row>
    <row r="73" spans="1:16" x14ac:dyDescent="0.2">
      <c r="A73" s="183" t="s">
        <v>78</v>
      </c>
      <c r="B73" s="184">
        <f>基金残高に係る経年分析!F56</f>
        <v>845</v>
      </c>
      <c r="C73" s="184">
        <f>基金残高に係る経年分析!G56</f>
        <v>866</v>
      </c>
      <c r="D73" s="184">
        <f>基金残高に係る経年分析!H56</f>
        <v>396</v>
      </c>
    </row>
    <row r="74" spans="1:16" x14ac:dyDescent="0.2">
      <c r="A74" s="183" t="s">
        <v>79</v>
      </c>
      <c r="B74" s="184">
        <f>基金残高に係る経年分析!F57</f>
        <v>551</v>
      </c>
      <c r="C74" s="184">
        <f>基金残高に係る経年分析!G57</f>
        <v>587</v>
      </c>
      <c r="D74" s="184">
        <f>基金残高に係る経年分析!H57</f>
        <v>560</v>
      </c>
    </row>
  </sheetData>
  <sheetProtection algorithmName="SHA-512" hashValue="bLAEHztnutkaH2o8Lpx8sbsZlpiH04TJGFHpnfFYh7DaxTSYvMeRaCHCA/wL8CgnFlffe1RcygPHydSPUeMEPQ==" saltValue="8XbkjDboIvNf8bBwNW/1n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7" t="s">
        <v>209</v>
      </c>
      <c r="DI1" s="798"/>
      <c r="DJ1" s="798"/>
      <c r="DK1" s="798"/>
      <c r="DL1" s="798"/>
      <c r="DM1" s="798"/>
      <c r="DN1" s="799"/>
      <c r="DO1" s="225"/>
      <c r="DP1" s="797" t="s">
        <v>210</v>
      </c>
      <c r="DQ1" s="798"/>
      <c r="DR1" s="798"/>
      <c r="DS1" s="798"/>
      <c r="DT1" s="798"/>
      <c r="DU1" s="798"/>
      <c r="DV1" s="798"/>
      <c r="DW1" s="798"/>
      <c r="DX1" s="798"/>
      <c r="DY1" s="798"/>
      <c r="DZ1" s="798"/>
      <c r="EA1" s="798"/>
      <c r="EB1" s="798"/>
      <c r="EC1" s="799"/>
      <c r="ED1" s="223"/>
      <c r="EE1" s="223"/>
      <c r="EF1" s="223"/>
      <c r="EG1" s="223"/>
      <c r="EH1" s="223"/>
      <c r="EI1" s="223"/>
      <c r="EJ1" s="223"/>
      <c r="EK1" s="223"/>
      <c r="EL1" s="223"/>
      <c r="EM1" s="223"/>
    </row>
    <row r="2" spans="2:143" ht="22.5" customHeight="1" x14ac:dyDescent="0.2">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9" customFormat="1" ht="11.25" customHeight="1" x14ac:dyDescent="0.2">
      <c r="B5" s="744" t="s">
        <v>222</v>
      </c>
      <c r="C5" s="745"/>
      <c r="D5" s="745"/>
      <c r="E5" s="745"/>
      <c r="F5" s="745"/>
      <c r="G5" s="745"/>
      <c r="H5" s="745"/>
      <c r="I5" s="745"/>
      <c r="J5" s="745"/>
      <c r="K5" s="745"/>
      <c r="L5" s="745"/>
      <c r="M5" s="745"/>
      <c r="N5" s="745"/>
      <c r="O5" s="745"/>
      <c r="P5" s="745"/>
      <c r="Q5" s="746"/>
      <c r="R5" s="733">
        <v>297963</v>
      </c>
      <c r="S5" s="734"/>
      <c r="T5" s="734"/>
      <c r="U5" s="734"/>
      <c r="V5" s="734"/>
      <c r="W5" s="734"/>
      <c r="X5" s="734"/>
      <c r="Y5" s="777"/>
      <c r="Z5" s="795">
        <v>4.9000000000000004</v>
      </c>
      <c r="AA5" s="795"/>
      <c r="AB5" s="795"/>
      <c r="AC5" s="795"/>
      <c r="AD5" s="796">
        <v>297963</v>
      </c>
      <c r="AE5" s="796"/>
      <c r="AF5" s="796"/>
      <c r="AG5" s="796"/>
      <c r="AH5" s="796"/>
      <c r="AI5" s="796"/>
      <c r="AJ5" s="796"/>
      <c r="AK5" s="796"/>
      <c r="AL5" s="778">
        <v>11</v>
      </c>
      <c r="AM5" s="749"/>
      <c r="AN5" s="749"/>
      <c r="AO5" s="779"/>
      <c r="AP5" s="744" t="s">
        <v>223</v>
      </c>
      <c r="AQ5" s="745"/>
      <c r="AR5" s="745"/>
      <c r="AS5" s="745"/>
      <c r="AT5" s="745"/>
      <c r="AU5" s="745"/>
      <c r="AV5" s="745"/>
      <c r="AW5" s="745"/>
      <c r="AX5" s="745"/>
      <c r="AY5" s="745"/>
      <c r="AZ5" s="745"/>
      <c r="BA5" s="745"/>
      <c r="BB5" s="745"/>
      <c r="BC5" s="745"/>
      <c r="BD5" s="745"/>
      <c r="BE5" s="745"/>
      <c r="BF5" s="746"/>
      <c r="BG5" s="678">
        <v>297963</v>
      </c>
      <c r="BH5" s="679"/>
      <c r="BI5" s="679"/>
      <c r="BJ5" s="679"/>
      <c r="BK5" s="679"/>
      <c r="BL5" s="679"/>
      <c r="BM5" s="679"/>
      <c r="BN5" s="680"/>
      <c r="BO5" s="715">
        <v>100</v>
      </c>
      <c r="BP5" s="715"/>
      <c r="BQ5" s="715"/>
      <c r="BR5" s="715"/>
      <c r="BS5" s="716" t="s">
        <v>126</v>
      </c>
      <c r="BT5" s="716"/>
      <c r="BU5" s="716"/>
      <c r="BV5" s="716"/>
      <c r="BW5" s="716"/>
      <c r="BX5" s="716"/>
      <c r="BY5" s="716"/>
      <c r="BZ5" s="716"/>
      <c r="CA5" s="716"/>
      <c r="CB5" s="766"/>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2">
      <c r="B6" s="675" t="s">
        <v>227</v>
      </c>
      <c r="C6" s="676"/>
      <c r="D6" s="676"/>
      <c r="E6" s="676"/>
      <c r="F6" s="676"/>
      <c r="G6" s="676"/>
      <c r="H6" s="676"/>
      <c r="I6" s="676"/>
      <c r="J6" s="676"/>
      <c r="K6" s="676"/>
      <c r="L6" s="676"/>
      <c r="M6" s="676"/>
      <c r="N6" s="676"/>
      <c r="O6" s="676"/>
      <c r="P6" s="676"/>
      <c r="Q6" s="677"/>
      <c r="R6" s="678">
        <v>18467</v>
      </c>
      <c r="S6" s="679"/>
      <c r="T6" s="679"/>
      <c r="U6" s="679"/>
      <c r="V6" s="679"/>
      <c r="W6" s="679"/>
      <c r="X6" s="679"/>
      <c r="Y6" s="680"/>
      <c r="Z6" s="715">
        <v>0.3</v>
      </c>
      <c r="AA6" s="715"/>
      <c r="AB6" s="715"/>
      <c r="AC6" s="715"/>
      <c r="AD6" s="716">
        <v>18467</v>
      </c>
      <c r="AE6" s="716"/>
      <c r="AF6" s="716"/>
      <c r="AG6" s="716"/>
      <c r="AH6" s="716"/>
      <c r="AI6" s="716"/>
      <c r="AJ6" s="716"/>
      <c r="AK6" s="716"/>
      <c r="AL6" s="681">
        <v>0.7</v>
      </c>
      <c r="AM6" s="682"/>
      <c r="AN6" s="682"/>
      <c r="AO6" s="717"/>
      <c r="AP6" s="675" t="s">
        <v>228</v>
      </c>
      <c r="AQ6" s="676"/>
      <c r="AR6" s="676"/>
      <c r="AS6" s="676"/>
      <c r="AT6" s="676"/>
      <c r="AU6" s="676"/>
      <c r="AV6" s="676"/>
      <c r="AW6" s="676"/>
      <c r="AX6" s="676"/>
      <c r="AY6" s="676"/>
      <c r="AZ6" s="676"/>
      <c r="BA6" s="676"/>
      <c r="BB6" s="676"/>
      <c r="BC6" s="676"/>
      <c r="BD6" s="676"/>
      <c r="BE6" s="676"/>
      <c r="BF6" s="677"/>
      <c r="BG6" s="678">
        <v>297963</v>
      </c>
      <c r="BH6" s="679"/>
      <c r="BI6" s="679"/>
      <c r="BJ6" s="679"/>
      <c r="BK6" s="679"/>
      <c r="BL6" s="679"/>
      <c r="BM6" s="679"/>
      <c r="BN6" s="680"/>
      <c r="BO6" s="715">
        <v>100</v>
      </c>
      <c r="BP6" s="715"/>
      <c r="BQ6" s="715"/>
      <c r="BR6" s="715"/>
      <c r="BS6" s="716" t="s">
        <v>126</v>
      </c>
      <c r="BT6" s="716"/>
      <c r="BU6" s="716"/>
      <c r="BV6" s="716"/>
      <c r="BW6" s="716"/>
      <c r="BX6" s="716"/>
      <c r="BY6" s="716"/>
      <c r="BZ6" s="716"/>
      <c r="CA6" s="716"/>
      <c r="CB6" s="766"/>
      <c r="CD6" s="736" t="s">
        <v>229</v>
      </c>
      <c r="CE6" s="737"/>
      <c r="CF6" s="737"/>
      <c r="CG6" s="737"/>
      <c r="CH6" s="737"/>
      <c r="CI6" s="737"/>
      <c r="CJ6" s="737"/>
      <c r="CK6" s="737"/>
      <c r="CL6" s="737"/>
      <c r="CM6" s="737"/>
      <c r="CN6" s="737"/>
      <c r="CO6" s="737"/>
      <c r="CP6" s="737"/>
      <c r="CQ6" s="738"/>
      <c r="CR6" s="678">
        <v>49598</v>
      </c>
      <c r="CS6" s="679"/>
      <c r="CT6" s="679"/>
      <c r="CU6" s="679"/>
      <c r="CV6" s="679"/>
      <c r="CW6" s="679"/>
      <c r="CX6" s="679"/>
      <c r="CY6" s="680"/>
      <c r="CZ6" s="778">
        <v>0.8</v>
      </c>
      <c r="DA6" s="749"/>
      <c r="DB6" s="749"/>
      <c r="DC6" s="781"/>
      <c r="DD6" s="684" t="s">
        <v>230</v>
      </c>
      <c r="DE6" s="679"/>
      <c r="DF6" s="679"/>
      <c r="DG6" s="679"/>
      <c r="DH6" s="679"/>
      <c r="DI6" s="679"/>
      <c r="DJ6" s="679"/>
      <c r="DK6" s="679"/>
      <c r="DL6" s="679"/>
      <c r="DM6" s="679"/>
      <c r="DN6" s="679"/>
      <c r="DO6" s="679"/>
      <c r="DP6" s="680"/>
      <c r="DQ6" s="684">
        <v>49598</v>
      </c>
      <c r="DR6" s="679"/>
      <c r="DS6" s="679"/>
      <c r="DT6" s="679"/>
      <c r="DU6" s="679"/>
      <c r="DV6" s="679"/>
      <c r="DW6" s="679"/>
      <c r="DX6" s="679"/>
      <c r="DY6" s="679"/>
      <c r="DZ6" s="679"/>
      <c r="EA6" s="679"/>
      <c r="EB6" s="679"/>
      <c r="EC6" s="722"/>
    </row>
    <row r="7" spans="2:143" ht="11.25" customHeight="1" x14ac:dyDescent="0.2">
      <c r="B7" s="675" t="s">
        <v>231</v>
      </c>
      <c r="C7" s="676"/>
      <c r="D7" s="676"/>
      <c r="E7" s="676"/>
      <c r="F7" s="676"/>
      <c r="G7" s="676"/>
      <c r="H7" s="676"/>
      <c r="I7" s="676"/>
      <c r="J7" s="676"/>
      <c r="K7" s="676"/>
      <c r="L7" s="676"/>
      <c r="M7" s="676"/>
      <c r="N7" s="676"/>
      <c r="O7" s="676"/>
      <c r="P7" s="676"/>
      <c r="Q7" s="677"/>
      <c r="R7" s="678">
        <v>425</v>
      </c>
      <c r="S7" s="679"/>
      <c r="T7" s="679"/>
      <c r="U7" s="679"/>
      <c r="V7" s="679"/>
      <c r="W7" s="679"/>
      <c r="X7" s="679"/>
      <c r="Y7" s="680"/>
      <c r="Z7" s="715">
        <v>0</v>
      </c>
      <c r="AA7" s="715"/>
      <c r="AB7" s="715"/>
      <c r="AC7" s="715"/>
      <c r="AD7" s="716">
        <v>425</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139987</v>
      </c>
      <c r="BH7" s="679"/>
      <c r="BI7" s="679"/>
      <c r="BJ7" s="679"/>
      <c r="BK7" s="679"/>
      <c r="BL7" s="679"/>
      <c r="BM7" s="679"/>
      <c r="BN7" s="680"/>
      <c r="BO7" s="715">
        <v>47</v>
      </c>
      <c r="BP7" s="715"/>
      <c r="BQ7" s="715"/>
      <c r="BR7" s="715"/>
      <c r="BS7" s="716" t="s">
        <v>126</v>
      </c>
      <c r="BT7" s="716"/>
      <c r="BU7" s="716"/>
      <c r="BV7" s="716"/>
      <c r="BW7" s="716"/>
      <c r="BX7" s="716"/>
      <c r="BY7" s="716"/>
      <c r="BZ7" s="716"/>
      <c r="CA7" s="716"/>
      <c r="CB7" s="766"/>
      <c r="CD7" s="711" t="s">
        <v>233</v>
      </c>
      <c r="CE7" s="712"/>
      <c r="CF7" s="712"/>
      <c r="CG7" s="712"/>
      <c r="CH7" s="712"/>
      <c r="CI7" s="712"/>
      <c r="CJ7" s="712"/>
      <c r="CK7" s="712"/>
      <c r="CL7" s="712"/>
      <c r="CM7" s="712"/>
      <c r="CN7" s="712"/>
      <c r="CO7" s="712"/>
      <c r="CP7" s="712"/>
      <c r="CQ7" s="713"/>
      <c r="CR7" s="678">
        <v>1192484</v>
      </c>
      <c r="CS7" s="679"/>
      <c r="CT7" s="679"/>
      <c r="CU7" s="679"/>
      <c r="CV7" s="679"/>
      <c r="CW7" s="679"/>
      <c r="CX7" s="679"/>
      <c r="CY7" s="680"/>
      <c r="CZ7" s="715">
        <v>19.600000000000001</v>
      </c>
      <c r="DA7" s="715"/>
      <c r="DB7" s="715"/>
      <c r="DC7" s="715"/>
      <c r="DD7" s="684">
        <v>292881</v>
      </c>
      <c r="DE7" s="679"/>
      <c r="DF7" s="679"/>
      <c r="DG7" s="679"/>
      <c r="DH7" s="679"/>
      <c r="DI7" s="679"/>
      <c r="DJ7" s="679"/>
      <c r="DK7" s="679"/>
      <c r="DL7" s="679"/>
      <c r="DM7" s="679"/>
      <c r="DN7" s="679"/>
      <c r="DO7" s="679"/>
      <c r="DP7" s="680"/>
      <c r="DQ7" s="684">
        <v>636879</v>
      </c>
      <c r="DR7" s="679"/>
      <c r="DS7" s="679"/>
      <c r="DT7" s="679"/>
      <c r="DU7" s="679"/>
      <c r="DV7" s="679"/>
      <c r="DW7" s="679"/>
      <c r="DX7" s="679"/>
      <c r="DY7" s="679"/>
      <c r="DZ7" s="679"/>
      <c r="EA7" s="679"/>
      <c r="EB7" s="679"/>
      <c r="EC7" s="722"/>
    </row>
    <row r="8" spans="2:143" ht="11.25" customHeight="1" x14ac:dyDescent="0.2">
      <c r="B8" s="675" t="s">
        <v>234</v>
      </c>
      <c r="C8" s="676"/>
      <c r="D8" s="676"/>
      <c r="E8" s="676"/>
      <c r="F8" s="676"/>
      <c r="G8" s="676"/>
      <c r="H8" s="676"/>
      <c r="I8" s="676"/>
      <c r="J8" s="676"/>
      <c r="K8" s="676"/>
      <c r="L8" s="676"/>
      <c r="M8" s="676"/>
      <c r="N8" s="676"/>
      <c r="O8" s="676"/>
      <c r="P8" s="676"/>
      <c r="Q8" s="677"/>
      <c r="R8" s="678">
        <v>1190</v>
      </c>
      <c r="S8" s="679"/>
      <c r="T8" s="679"/>
      <c r="U8" s="679"/>
      <c r="V8" s="679"/>
      <c r="W8" s="679"/>
      <c r="X8" s="679"/>
      <c r="Y8" s="680"/>
      <c r="Z8" s="715">
        <v>0</v>
      </c>
      <c r="AA8" s="715"/>
      <c r="AB8" s="715"/>
      <c r="AC8" s="715"/>
      <c r="AD8" s="716">
        <v>1190</v>
      </c>
      <c r="AE8" s="716"/>
      <c r="AF8" s="716"/>
      <c r="AG8" s="716"/>
      <c r="AH8" s="716"/>
      <c r="AI8" s="716"/>
      <c r="AJ8" s="716"/>
      <c r="AK8" s="716"/>
      <c r="AL8" s="681">
        <v>0</v>
      </c>
      <c r="AM8" s="682"/>
      <c r="AN8" s="682"/>
      <c r="AO8" s="717"/>
      <c r="AP8" s="675" t="s">
        <v>235</v>
      </c>
      <c r="AQ8" s="676"/>
      <c r="AR8" s="676"/>
      <c r="AS8" s="676"/>
      <c r="AT8" s="676"/>
      <c r="AU8" s="676"/>
      <c r="AV8" s="676"/>
      <c r="AW8" s="676"/>
      <c r="AX8" s="676"/>
      <c r="AY8" s="676"/>
      <c r="AZ8" s="676"/>
      <c r="BA8" s="676"/>
      <c r="BB8" s="676"/>
      <c r="BC8" s="676"/>
      <c r="BD8" s="676"/>
      <c r="BE8" s="676"/>
      <c r="BF8" s="677"/>
      <c r="BG8" s="678">
        <v>5138</v>
      </c>
      <c r="BH8" s="679"/>
      <c r="BI8" s="679"/>
      <c r="BJ8" s="679"/>
      <c r="BK8" s="679"/>
      <c r="BL8" s="679"/>
      <c r="BM8" s="679"/>
      <c r="BN8" s="680"/>
      <c r="BO8" s="715">
        <v>1.7</v>
      </c>
      <c r="BP8" s="715"/>
      <c r="BQ8" s="715"/>
      <c r="BR8" s="715"/>
      <c r="BS8" s="684" t="s">
        <v>230</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740977</v>
      </c>
      <c r="CS8" s="679"/>
      <c r="CT8" s="679"/>
      <c r="CU8" s="679"/>
      <c r="CV8" s="679"/>
      <c r="CW8" s="679"/>
      <c r="CX8" s="679"/>
      <c r="CY8" s="680"/>
      <c r="CZ8" s="715">
        <v>12.2</v>
      </c>
      <c r="DA8" s="715"/>
      <c r="DB8" s="715"/>
      <c r="DC8" s="715"/>
      <c r="DD8" s="684">
        <v>15927</v>
      </c>
      <c r="DE8" s="679"/>
      <c r="DF8" s="679"/>
      <c r="DG8" s="679"/>
      <c r="DH8" s="679"/>
      <c r="DI8" s="679"/>
      <c r="DJ8" s="679"/>
      <c r="DK8" s="679"/>
      <c r="DL8" s="679"/>
      <c r="DM8" s="679"/>
      <c r="DN8" s="679"/>
      <c r="DO8" s="679"/>
      <c r="DP8" s="680"/>
      <c r="DQ8" s="684">
        <v>417002</v>
      </c>
      <c r="DR8" s="679"/>
      <c r="DS8" s="679"/>
      <c r="DT8" s="679"/>
      <c r="DU8" s="679"/>
      <c r="DV8" s="679"/>
      <c r="DW8" s="679"/>
      <c r="DX8" s="679"/>
      <c r="DY8" s="679"/>
      <c r="DZ8" s="679"/>
      <c r="EA8" s="679"/>
      <c r="EB8" s="679"/>
      <c r="EC8" s="722"/>
    </row>
    <row r="9" spans="2:143" ht="11.25" customHeight="1" x14ac:dyDescent="0.2">
      <c r="B9" s="675" t="s">
        <v>237</v>
      </c>
      <c r="C9" s="676"/>
      <c r="D9" s="676"/>
      <c r="E9" s="676"/>
      <c r="F9" s="676"/>
      <c r="G9" s="676"/>
      <c r="H9" s="676"/>
      <c r="I9" s="676"/>
      <c r="J9" s="676"/>
      <c r="K9" s="676"/>
      <c r="L9" s="676"/>
      <c r="M9" s="676"/>
      <c r="N9" s="676"/>
      <c r="O9" s="676"/>
      <c r="P9" s="676"/>
      <c r="Q9" s="677"/>
      <c r="R9" s="678">
        <v>576</v>
      </c>
      <c r="S9" s="679"/>
      <c r="T9" s="679"/>
      <c r="U9" s="679"/>
      <c r="V9" s="679"/>
      <c r="W9" s="679"/>
      <c r="X9" s="679"/>
      <c r="Y9" s="680"/>
      <c r="Z9" s="715">
        <v>0</v>
      </c>
      <c r="AA9" s="715"/>
      <c r="AB9" s="715"/>
      <c r="AC9" s="715"/>
      <c r="AD9" s="716">
        <v>576</v>
      </c>
      <c r="AE9" s="716"/>
      <c r="AF9" s="716"/>
      <c r="AG9" s="716"/>
      <c r="AH9" s="716"/>
      <c r="AI9" s="716"/>
      <c r="AJ9" s="716"/>
      <c r="AK9" s="716"/>
      <c r="AL9" s="681">
        <v>0</v>
      </c>
      <c r="AM9" s="682"/>
      <c r="AN9" s="682"/>
      <c r="AO9" s="717"/>
      <c r="AP9" s="675" t="s">
        <v>238</v>
      </c>
      <c r="AQ9" s="676"/>
      <c r="AR9" s="676"/>
      <c r="AS9" s="676"/>
      <c r="AT9" s="676"/>
      <c r="AU9" s="676"/>
      <c r="AV9" s="676"/>
      <c r="AW9" s="676"/>
      <c r="AX9" s="676"/>
      <c r="AY9" s="676"/>
      <c r="AZ9" s="676"/>
      <c r="BA9" s="676"/>
      <c r="BB9" s="676"/>
      <c r="BC9" s="676"/>
      <c r="BD9" s="676"/>
      <c r="BE9" s="676"/>
      <c r="BF9" s="677"/>
      <c r="BG9" s="678">
        <v>120289</v>
      </c>
      <c r="BH9" s="679"/>
      <c r="BI9" s="679"/>
      <c r="BJ9" s="679"/>
      <c r="BK9" s="679"/>
      <c r="BL9" s="679"/>
      <c r="BM9" s="679"/>
      <c r="BN9" s="680"/>
      <c r="BO9" s="715">
        <v>40.4</v>
      </c>
      <c r="BP9" s="715"/>
      <c r="BQ9" s="715"/>
      <c r="BR9" s="715"/>
      <c r="BS9" s="684" t="s">
        <v>230</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798225</v>
      </c>
      <c r="CS9" s="679"/>
      <c r="CT9" s="679"/>
      <c r="CU9" s="679"/>
      <c r="CV9" s="679"/>
      <c r="CW9" s="679"/>
      <c r="CX9" s="679"/>
      <c r="CY9" s="680"/>
      <c r="CZ9" s="715">
        <v>13.1</v>
      </c>
      <c r="DA9" s="715"/>
      <c r="DB9" s="715"/>
      <c r="DC9" s="715"/>
      <c r="DD9" s="684">
        <v>280243</v>
      </c>
      <c r="DE9" s="679"/>
      <c r="DF9" s="679"/>
      <c r="DG9" s="679"/>
      <c r="DH9" s="679"/>
      <c r="DI9" s="679"/>
      <c r="DJ9" s="679"/>
      <c r="DK9" s="679"/>
      <c r="DL9" s="679"/>
      <c r="DM9" s="679"/>
      <c r="DN9" s="679"/>
      <c r="DO9" s="679"/>
      <c r="DP9" s="680"/>
      <c r="DQ9" s="684">
        <v>431956</v>
      </c>
      <c r="DR9" s="679"/>
      <c r="DS9" s="679"/>
      <c r="DT9" s="679"/>
      <c r="DU9" s="679"/>
      <c r="DV9" s="679"/>
      <c r="DW9" s="679"/>
      <c r="DX9" s="679"/>
      <c r="DY9" s="679"/>
      <c r="DZ9" s="679"/>
      <c r="EA9" s="679"/>
      <c r="EB9" s="679"/>
      <c r="EC9" s="722"/>
    </row>
    <row r="10" spans="2:143" ht="11.25" customHeight="1" x14ac:dyDescent="0.2">
      <c r="B10" s="675" t="s">
        <v>240</v>
      </c>
      <c r="C10" s="676"/>
      <c r="D10" s="676"/>
      <c r="E10" s="676"/>
      <c r="F10" s="676"/>
      <c r="G10" s="676"/>
      <c r="H10" s="676"/>
      <c r="I10" s="676"/>
      <c r="J10" s="676"/>
      <c r="K10" s="676"/>
      <c r="L10" s="676"/>
      <c r="M10" s="676"/>
      <c r="N10" s="676"/>
      <c r="O10" s="676"/>
      <c r="P10" s="676"/>
      <c r="Q10" s="677"/>
      <c r="R10" s="678" t="s">
        <v>126</v>
      </c>
      <c r="S10" s="679"/>
      <c r="T10" s="679"/>
      <c r="U10" s="679"/>
      <c r="V10" s="679"/>
      <c r="W10" s="679"/>
      <c r="X10" s="679"/>
      <c r="Y10" s="680"/>
      <c r="Z10" s="715" t="s">
        <v>126</v>
      </c>
      <c r="AA10" s="715"/>
      <c r="AB10" s="715"/>
      <c r="AC10" s="715"/>
      <c r="AD10" s="716" t="s">
        <v>230</v>
      </c>
      <c r="AE10" s="716"/>
      <c r="AF10" s="716"/>
      <c r="AG10" s="716"/>
      <c r="AH10" s="716"/>
      <c r="AI10" s="716"/>
      <c r="AJ10" s="716"/>
      <c r="AK10" s="716"/>
      <c r="AL10" s="681" t="s">
        <v>126</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7169</v>
      </c>
      <c r="BH10" s="679"/>
      <c r="BI10" s="679"/>
      <c r="BJ10" s="679"/>
      <c r="BK10" s="679"/>
      <c r="BL10" s="679"/>
      <c r="BM10" s="679"/>
      <c r="BN10" s="680"/>
      <c r="BO10" s="715">
        <v>2.4</v>
      </c>
      <c r="BP10" s="715"/>
      <c r="BQ10" s="715"/>
      <c r="BR10" s="715"/>
      <c r="BS10" s="684" t="s">
        <v>230</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t="s">
        <v>126</v>
      </c>
      <c r="CS10" s="679"/>
      <c r="CT10" s="679"/>
      <c r="CU10" s="679"/>
      <c r="CV10" s="679"/>
      <c r="CW10" s="679"/>
      <c r="CX10" s="679"/>
      <c r="CY10" s="680"/>
      <c r="CZ10" s="715" t="s">
        <v>126</v>
      </c>
      <c r="DA10" s="715"/>
      <c r="DB10" s="715"/>
      <c r="DC10" s="715"/>
      <c r="DD10" s="684" t="s">
        <v>126</v>
      </c>
      <c r="DE10" s="679"/>
      <c r="DF10" s="679"/>
      <c r="DG10" s="679"/>
      <c r="DH10" s="679"/>
      <c r="DI10" s="679"/>
      <c r="DJ10" s="679"/>
      <c r="DK10" s="679"/>
      <c r="DL10" s="679"/>
      <c r="DM10" s="679"/>
      <c r="DN10" s="679"/>
      <c r="DO10" s="679"/>
      <c r="DP10" s="680"/>
      <c r="DQ10" s="684" t="s">
        <v>230</v>
      </c>
      <c r="DR10" s="679"/>
      <c r="DS10" s="679"/>
      <c r="DT10" s="679"/>
      <c r="DU10" s="679"/>
      <c r="DV10" s="679"/>
      <c r="DW10" s="679"/>
      <c r="DX10" s="679"/>
      <c r="DY10" s="679"/>
      <c r="DZ10" s="679"/>
      <c r="EA10" s="679"/>
      <c r="EB10" s="679"/>
      <c r="EC10" s="722"/>
    </row>
    <row r="11" spans="2:143" ht="11.25" customHeight="1" x14ac:dyDescent="0.2">
      <c r="B11" s="675" t="s">
        <v>243</v>
      </c>
      <c r="C11" s="676"/>
      <c r="D11" s="676"/>
      <c r="E11" s="676"/>
      <c r="F11" s="676"/>
      <c r="G11" s="676"/>
      <c r="H11" s="676"/>
      <c r="I11" s="676"/>
      <c r="J11" s="676"/>
      <c r="K11" s="676"/>
      <c r="L11" s="676"/>
      <c r="M11" s="676"/>
      <c r="N11" s="676"/>
      <c r="O11" s="676"/>
      <c r="P11" s="676"/>
      <c r="Q11" s="677"/>
      <c r="R11" s="678">
        <v>51600</v>
      </c>
      <c r="S11" s="679"/>
      <c r="T11" s="679"/>
      <c r="U11" s="679"/>
      <c r="V11" s="679"/>
      <c r="W11" s="679"/>
      <c r="X11" s="679"/>
      <c r="Y11" s="680"/>
      <c r="Z11" s="681">
        <v>0.8</v>
      </c>
      <c r="AA11" s="682"/>
      <c r="AB11" s="682"/>
      <c r="AC11" s="683"/>
      <c r="AD11" s="684">
        <v>51600</v>
      </c>
      <c r="AE11" s="679"/>
      <c r="AF11" s="679"/>
      <c r="AG11" s="679"/>
      <c r="AH11" s="679"/>
      <c r="AI11" s="679"/>
      <c r="AJ11" s="679"/>
      <c r="AK11" s="680"/>
      <c r="AL11" s="681">
        <v>1.9</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7391</v>
      </c>
      <c r="BH11" s="679"/>
      <c r="BI11" s="679"/>
      <c r="BJ11" s="679"/>
      <c r="BK11" s="679"/>
      <c r="BL11" s="679"/>
      <c r="BM11" s="679"/>
      <c r="BN11" s="680"/>
      <c r="BO11" s="715">
        <v>2.5</v>
      </c>
      <c r="BP11" s="715"/>
      <c r="BQ11" s="715"/>
      <c r="BR11" s="715"/>
      <c r="BS11" s="684" t="s">
        <v>230</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549913</v>
      </c>
      <c r="CS11" s="679"/>
      <c r="CT11" s="679"/>
      <c r="CU11" s="679"/>
      <c r="CV11" s="679"/>
      <c r="CW11" s="679"/>
      <c r="CX11" s="679"/>
      <c r="CY11" s="680"/>
      <c r="CZ11" s="715">
        <v>9</v>
      </c>
      <c r="DA11" s="715"/>
      <c r="DB11" s="715"/>
      <c r="DC11" s="715"/>
      <c r="DD11" s="684">
        <v>303561</v>
      </c>
      <c r="DE11" s="679"/>
      <c r="DF11" s="679"/>
      <c r="DG11" s="679"/>
      <c r="DH11" s="679"/>
      <c r="DI11" s="679"/>
      <c r="DJ11" s="679"/>
      <c r="DK11" s="679"/>
      <c r="DL11" s="679"/>
      <c r="DM11" s="679"/>
      <c r="DN11" s="679"/>
      <c r="DO11" s="679"/>
      <c r="DP11" s="680"/>
      <c r="DQ11" s="684">
        <v>170699</v>
      </c>
      <c r="DR11" s="679"/>
      <c r="DS11" s="679"/>
      <c r="DT11" s="679"/>
      <c r="DU11" s="679"/>
      <c r="DV11" s="679"/>
      <c r="DW11" s="679"/>
      <c r="DX11" s="679"/>
      <c r="DY11" s="679"/>
      <c r="DZ11" s="679"/>
      <c r="EA11" s="679"/>
      <c r="EB11" s="679"/>
      <c r="EC11" s="722"/>
    </row>
    <row r="12" spans="2:143" ht="11.25" customHeight="1" x14ac:dyDescent="0.2">
      <c r="B12" s="675" t="s">
        <v>246</v>
      </c>
      <c r="C12" s="676"/>
      <c r="D12" s="676"/>
      <c r="E12" s="676"/>
      <c r="F12" s="676"/>
      <c r="G12" s="676"/>
      <c r="H12" s="676"/>
      <c r="I12" s="676"/>
      <c r="J12" s="676"/>
      <c r="K12" s="676"/>
      <c r="L12" s="676"/>
      <c r="M12" s="676"/>
      <c r="N12" s="676"/>
      <c r="O12" s="676"/>
      <c r="P12" s="676"/>
      <c r="Q12" s="677"/>
      <c r="R12" s="678" t="s">
        <v>126</v>
      </c>
      <c r="S12" s="679"/>
      <c r="T12" s="679"/>
      <c r="U12" s="679"/>
      <c r="V12" s="679"/>
      <c r="W12" s="679"/>
      <c r="X12" s="679"/>
      <c r="Y12" s="680"/>
      <c r="Z12" s="715" t="s">
        <v>126</v>
      </c>
      <c r="AA12" s="715"/>
      <c r="AB12" s="715"/>
      <c r="AC12" s="715"/>
      <c r="AD12" s="716" t="s">
        <v>126</v>
      </c>
      <c r="AE12" s="716"/>
      <c r="AF12" s="716"/>
      <c r="AG12" s="716"/>
      <c r="AH12" s="716"/>
      <c r="AI12" s="716"/>
      <c r="AJ12" s="716"/>
      <c r="AK12" s="716"/>
      <c r="AL12" s="681" t="s">
        <v>126</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123261</v>
      </c>
      <c r="BH12" s="679"/>
      <c r="BI12" s="679"/>
      <c r="BJ12" s="679"/>
      <c r="BK12" s="679"/>
      <c r="BL12" s="679"/>
      <c r="BM12" s="679"/>
      <c r="BN12" s="680"/>
      <c r="BO12" s="715">
        <v>41.4</v>
      </c>
      <c r="BP12" s="715"/>
      <c r="BQ12" s="715"/>
      <c r="BR12" s="715"/>
      <c r="BS12" s="684" t="s">
        <v>230</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166215</v>
      </c>
      <c r="CS12" s="679"/>
      <c r="CT12" s="679"/>
      <c r="CU12" s="679"/>
      <c r="CV12" s="679"/>
      <c r="CW12" s="679"/>
      <c r="CX12" s="679"/>
      <c r="CY12" s="680"/>
      <c r="CZ12" s="715">
        <v>2.7</v>
      </c>
      <c r="DA12" s="715"/>
      <c r="DB12" s="715"/>
      <c r="DC12" s="715"/>
      <c r="DD12" s="684">
        <v>52562</v>
      </c>
      <c r="DE12" s="679"/>
      <c r="DF12" s="679"/>
      <c r="DG12" s="679"/>
      <c r="DH12" s="679"/>
      <c r="DI12" s="679"/>
      <c r="DJ12" s="679"/>
      <c r="DK12" s="679"/>
      <c r="DL12" s="679"/>
      <c r="DM12" s="679"/>
      <c r="DN12" s="679"/>
      <c r="DO12" s="679"/>
      <c r="DP12" s="680"/>
      <c r="DQ12" s="684">
        <v>69454</v>
      </c>
      <c r="DR12" s="679"/>
      <c r="DS12" s="679"/>
      <c r="DT12" s="679"/>
      <c r="DU12" s="679"/>
      <c r="DV12" s="679"/>
      <c r="DW12" s="679"/>
      <c r="DX12" s="679"/>
      <c r="DY12" s="679"/>
      <c r="DZ12" s="679"/>
      <c r="EA12" s="679"/>
      <c r="EB12" s="679"/>
      <c r="EC12" s="722"/>
    </row>
    <row r="13" spans="2:143" ht="11.25" customHeight="1" x14ac:dyDescent="0.2">
      <c r="B13" s="675" t="s">
        <v>249</v>
      </c>
      <c r="C13" s="676"/>
      <c r="D13" s="676"/>
      <c r="E13" s="676"/>
      <c r="F13" s="676"/>
      <c r="G13" s="676"/>
      <c r="H13" s="676"/>
      <c r="I13" s="676"/>
      <c r="J13" s="676"/>
      <c r="K13" s="676"/>
      <c r="L13" s="676"/>
      <c r="M13" s="676"/>
      <c r="N13" s="676"/>
      <c r="O13" s="676"/>
      <c r="P13" s="676"/>
      <c r="Q13" s="677"/>
      <c r="R13" s="678" t="s">
        <v>230</v>
      </c>
      <c r="S13" s="679"/>
      <c r="T13" s="679"/>
      <c r="U13" s="679"/>
      <c r="V13" s="679"/>
      <c r="W13" s="679"/>
      <c r="X13" s="679"/>
      <c r="Y13" s="680"/>
      <c r="Z13" s="715" t="s">
        <v>250</v>
      </c>
      <c r="AA13" s="715"/>
      <c r="AB13" s="715"/>
      <c r="AC13" s="715"/>
      <c r="AD13" s="716" t="s">
        <v>126</v>
      </c>
      <c r="AE13" s="716"/>
      <c r="AF13" s="716"/>
      <c r="AG13" s="716"/>
      <c r="AH13" s="716"/>
      <c r="AI13" s="716"/>
      <c r="AJ13" s="716"/>
      <c r="AK13" s="716"/>
      <c r="AL13" s="681" t="s">
        <v>230</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121164</v>
      </c>
      <c r="BH13" s="679"/>
      <c r="BI13" s="679"/>
      <c r="BJ13" s="679"/>
      <c r="BK13" s="679"/>
      <c r="BL13" s="679"/>
      <c r="BM13" s="679"/>
      <c r="BN13" s="680"/>
      <c r="BO13" s="715">
        <v>40.700000000000003</v>
      </c>
      <c r="BP13" s="715"/>
      <c r="BQ13" s="715"/>
      <c r="BR13" s="715"/>
      <c r="BS13" s="684" t="s">
        <v>126</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385161</v>
      </c>
      <c r="CS13" s="679"/>
      <c r="CT13" s="679"/>
      <c r="CU13" s="679"/>
      <c r="CV13" s="679"/>
      <c r="CW13" s="679"/>
      <c r="CX13" s="679"/>
      <c r="CY13" s="680"/>
      <c r="CZ13" s="715">
        <v>6.3</v>
      </c>
      <c r="DA13" s="715"/>
      <c r="DB13" s="715"/>
      <c r="DC13" s="715"/>
      <c r="DD13" s="684">
        <v>230184</v>
      </c>
      <c r="DE13" s="679"/>
      <c r="DF13" s="679"/>
      <c r="DG13" s="679"/>
      <c r="DH13" s="679"/>
      <c r="DI13" s="679"/>
      <c r="DJ13" s="679"/>
      <c r="DK13" s="679"/>
      <c r="DL13" s="679"/>
      <c r="DM13" s="679"/>
      <c r="DN13" s="679"/>
      <c r="DO13" s="679"/>
      <c r="DP13" s="680"/>
      <c r="DQ13" s="684">
        <v>136208</v>
      </c>
      <c r="DR13" s="679"/>
      <c r="DS13" s="679"/>
      <c r="DT13" s="679"/>
      <c r="DU13" s="679"/>
      <c r="DV13" s="679"/>
      <c r="DW13" s="679"/>
      <c r="DX13" s="679"/>
      <c r="DY13" s="679"/>
      <c r="DZ13" s="679"/>
      <c r="EA13" s="679"/>
      <c r="EB13" s="679"/>
      <c r="EC13" s="722"/>
    </row>
    <row r="14" spans="2:143" ht="11.25" customHeight="1" x14ac:dyDescent="0.2">
      <c r="B14" s="675" t="s">
        <v>253</v>
      </c>
      <c r="C14" s="676"/>
      <c r="D14" s="676"/>
      <c r="E14" s="676"/>
      <c r="F14" s="676"/>
      <c r="G14" s="676"/>
      <c r="H14" s="676"/>
      <c r="I14" s="676"/>
      <c r="J14" s="676"/>
      <c r="K14" s="676"/>
      <c r="L14" s="676"/>
      <c r="M14" s="676"/>
      <c r="N14" s="676"/>
      <c r="O14" s="676"/>
      <c r="P14" s="676"/>
      <c r="Q14" s="677"/>
      <c r="R14" s="678">
        <v>1583</v>
      </c>
      <c r="S14" s="679"/>
      <c r="T14" s="679"/>
      <c r="U14" s="679"/>
      <c r="V14" s="679"/>
      <c r="W14" s="679"/>
      <c r="X14" s="679"/>
      <c r="Y14" s="680"/>
      <c r="Z14" s="715">
        <v>0</v>
      </c>
      <c r="AA14" s="715"/>
      <c r="AB14" s="715"/>
      <c r="AC14" s="715"/>
      <c r="AD14" s="716">
        <v>1583</v>
      </c>
      <c r="AE14" s="716"/>
      <c r="AF14" s="716"/>
      <c r="AG14" s="716"/>
      <c r="AH14" s="716"/>
      <c r="AI14" s="716"/>
      <c r="AJ14" s="716"/>
      <c r="AK14" s="716"/>
      <c r="AL14" s="681">
        <v>0.1</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12919</v>
      </c>
      <c r="BH14" s="679"/>
      <c r="BI14" s="679"/>
      <c r="BJ14" s="679"/>
      <c r="BK14" s="679"/>
      <c r="BL14" s="679"/>
      <c r="BM14" s="679"/>
      <c r="BN14" s="680"/>
      <c r="BO14" s="715">
        <v>4.3</v>
      </c>
      <c r="BP14" s="715"/>
      <c r="BQ14" s="715"/>
      <c r="BR14" s="715"/>
      <c r="BS14" s="684" t="s">
        <v>126</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163326</v>
      </c>
      <c r="CS14" s="679"/>
      <c r="CT14" s="679"/>
      <c r="CU14" s="679"/>
      <c r="CV14" s="679"/>
      <c r="CW14" s="679"/>
      <c r="CX14" s="679"/>
      <c r="CY14" s="680"/>
      <c r="CZ14" s="715">
        <v>2.7</v>
      </c>
      <c r="DA14" s="715"/>
      <c r="DB14" s="715"/>
      <c r="DC14" s="715"/>
      <c r="DD14" s="684">
        <v>23176</v>
      </c>
      <c r="DE14" s="679"/>
      <c r="DF14" s="679"/>
      <c r="DG14" s="679"/>
      <c r="DH14" s="679"/>
      <c r="DI14" s="679"/>
      <c r="DJ14" s="679"/>
      <c r="DK14" s="679"/>
      <c r="DL14" s="679"/>
      <c r="DM14" s="679"/>
      <c r="DN14" s="679"/>
      <c r="DO14" s="679"/>
      <c r="DP14" s="680"/>
      <c r="DQ14" s="684">
        <v>129214</v>
      </c>
      <c r="DR14" s="679"/>
      <c r="DS14" s="679"/>
      <c r="DT14" s="679"/>
      <c r="DU14" s="679"/>
      <c r="DV14" s="679"/>
      <c r="DW14" s="679"/>
      <c r="DX14" s="679"/>
      <c r="DY14" s="679"/>
      <c r="DZ14" s="679"/>
      <c r="EA14" s="679"/>
      <c r="EB14" s="679"/>
      <c r="EC14" s="722"/>
    </row>
    <row r="15" spans="2:143" ht="11.25" customHeight="1" x14ac:dyDescent="0.2">
      <c r="B15" s="675" t="s">
        <v>256</v>
      </c>
      <c r="C15" s="676"/>
      <c r="D15" s="676"/>
      <c r="E15" s="676"/>
      <c r="F15" s="676"/>
      <c r="G15" s="676"/>
      <c r="H15" s="676"/>
      <c r="I15" s="676"/>
      <c r="J15" s="676"/>
      <c r="K15" s="676"/>
      <c r="L15" s="676"/>
      <c r="M15" s="676"/>
      <c r="N15" s="676"/>
      <c r="O15" s="676"/>
      <c r="P15" s="676"/>
      <c r="Q15" s="677"/>
      <c r="R15" s="678" t="s">
        <v>250</v>
      </c>
      <c r="S15" s="679"/>
      <c r="T15" s="679"/>
      <c r="U15" s="679"/>
      <c r="V15" s="679"/>
      <c r="W15" s="679"/>
      <c r="X15" s="679"/>
      <c r="Y15" s="680"/>
      <c r="Z15" s="715" t="s">
        <v>126</v>
      </c>
      <c r="AA15" s="715"/>
      <c r="AB15" s="715"/>
      <c r="AC15" s="715"/>
      <c r="AD15" s="716" t="s">
        <v>126</v>
      </c>
      <c r="AE15" s="716"/>
      <c r="AF15" s="716"/>
      <c r="AG15" s="716"/>
      <c r="AH15" s="716"/>
      <c r="AI15" s="716"/>
      <c r="AJ15" s="716"/>
      <c r="AK15" s="716"/>
      <c r="AL15" s="681" t="s">
        <v>126</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21796</v>
      </c>
      <c r="BH15" s="679"/>
      <c r="BI15" s="679"/>
      <c r="BJ15" s="679"/>
      <c r="BK15" s="679"/>
      <c r="BL15" s="679"/>
      <c r="BM15" s="679"/>
      <c r="BN15" s="680"/>
      <c r="BO15" s="715">
        <v>7.3</v>
      </c>
      <c r="BP15" s="715"/>
      <c r="BQ15" s="715"/>
      <c r="BR15" s="715"/>
      <c r="BS15" s="684" t="s">
        <v>230</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383953</v>
      </c>
      <c r="CS15" s="679"/>
      <c r="CT15" s="679"/>
      <c r="CU15" s="679"/>
      <c r="CV15" s="679"/>
      <c r="CW15" s="679"/>
      <c r="CX15" s="679"/>
      <c r="CY15" s="680"/>
      <c r="CZ15" s="715">
        <v>6.3</v>
      </c>
      <c r="DA15" s="715"/>
      <c r="DB15" s="715"/>
      <c r="DC15" s="715"/>
      <c r="DD15" s="684">
        <v>153682</v>
      </c>
      <c r="DE15" s="679"/>
      <c r="DF15" s="679"/>
      <c r="DG15" s="679"/>
      <c r="DH15" s="679"/>
      <c r="DI15" s="679"/>
      <c r="DJ15" s="679"/>
      <c r="DK15" s="679"/>
      <c r="DL15" s="679"/>
      <c r="DM15" s="679"/>
      <c r="DN15" s="679"/>
      <c r="DO15" s="679"/>
      <c r="DP15" s="680"/>
      <c r="DQ15" s="684">
        <v>158809</v>
      </c>
      <c r="DR15" s="679"/>
      <c r="DS15" s="679"/>
      <c r="DT15" s="679"/>
      <c r="DU15" s="679"/>
      <c r="DV15" s="679"/>
      <c r="DW15" s="679"/>
      <c r="DX15" s="679"/>
      <c r="DY15" s="679"/>
      <c r="DZ15" s="679"/>
      <c r="EA15" s="679"/>
      <c r="EB15" s="679"/>
      <c r="EC15" s="722"/>
    </row>
    <row r="16" spans="2:143" ht="11.25" customHeight="1" x14ac:dyDescent="0.2">
      <c r="B16" s="675" t="s">
        <v>259</v>
      </c>
      <c r="C16" s="676"/>
      <c r="D16" s="676"/>
      <c r="E16" s="676"/>
      <c r="F16" s="676"/>
      <c r="G16" s="676"/>
      <c r="H16" s="676"/>
      <c r="I16" s="676"/>
      <c r="J16" s="676"/>
      <c r="K16" s="676"/>
      <c r="L16" s="676"/>
      <c r="M16" s="676"/>
      <c r="N16" s="676"/>
      <c r="O16" s="676"/>
      <c r="P16" s="676"/>
      <c r="Q16" s="677"/>
      <c r="R16" s="678">
        <v>379</v>
      </c>
      <c r="S16" s="679"/>
      <c r="T16" s="679"/>
      <c r="U16" s="679"/>
      <c r="V16" s="679"/>
      <c r="W16" s="679"/>
      <c r="X16" s="679"/>
      <c r="Y16" s="680"/>
      <c r="Z16" s="715">
        <v>0</v>
      </c>
      <c r="AA16" s="715"/>
      <c r="AB16" s="715"/>
      <c r="AC16" s="715"/>
      <c r="AD16" s="716">
        <v>379</v>
      </c>
      <c r="AE16" s="716"/>
      <c r="AF16" s="716"/>
      <c r="AG16" s="716"/>
      <c r="AH16" s="716"/>
      <c r="AI16" s="716"/>
      <c r="AJ16" s="716"/>
      <c r="AK16" s="716"/>
      <c r="AL16" s="681">
        <v>0</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126</v>
      </c>
      <c r="BH16" s="679"/>
      <c r="BI16" s="679"/>
      <c r="BJ16" s="679"/>
      <c r="BK16" s="679"/>
      <c r="BL16" s="679"/>
      <c r="BM16" s="679"/>
      <c r="BN16" s="680"/>
      <c r="BO16" s="715" t="s">
        <v>230</v>
      </c>
      <c r="BP16" s="715"/>
      <c r="BQ16" s="715"/>
      <c r="BR16" s="715"/>
      <c r="BS16" s="684" t="s">
        <v>230</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825</v>
      </c>
      <c r="CS16" s="679"/>
      <c r="CT16" s="679"/>
      <c r="CU16" s="679"/>
      <c r="CV16" s="679"/>
      <c r="CW16" s="679"/>
      <c r="CX16" s="679"/>
      <c r="CY16" s="680"/>
      <c r="CZ16" s="715">
        <v>0</v>
      </c>
      <c r="DA16" s="715"/>
      <c r="DB16" s="715"/>
      <c r="DC16" s="715"/>
      <c r="DD16" s="684" t="s">
        <v>250</v>
      </c>
      <c r="DE16" s="679"/>
      <c r="DF16" s="679"/>
      <c r="DG16" s="679"/>
      <c r="DH16" s="679"/>
      <c r="DI16" s="679"/>
      <c r="DJ16" s="679"/>
      <c r="DK16" s="679"/>
      <c r="DL16" s="679"/>
      <c r="DM16" s="679"/>
      <c r="DN16" s="679"/>
      <c r="DO16" s="679"/>
      <c r="DP16" s="680"/>
      <c r="DQ16" s="684">
        <v>825</v>
      </c>
      <c r="DR16" s="679"/>
      <c r="DS16" s="679"/>
      <c r="DT16" s="679"/>
      <c r="DU16" s="679"/>
      <c r="DV16" s="679"/>
      <c r="DW16" s="679"/>
      <c r="DX16" s="679"/>
      <c r="DY16" s="679"/>
      <c r="DZ16" s="679"/>
      <c r="EA16" s="679"/>
      <c r="EB16" s="679"/>
      <c r="EC16" s="722"/>
    </row>
    <row r="17" spans="2:133" ht="11.25" customHeight="1" x14ac:dyDescent="0.2">
      <c r="B17" s="675" t="s">
        <v>262</v>
      </c>
      <c r="C17" s="676"/>
      <c r="D17" s="676"/>
      <c r="E17" s="676"/>
      <c r="F17" s="676"/>
      <c r="G17" s="676"/>
      <c r="H17" s="676"/>
      <c r="I17" s="676"/>
      <c r="J17" s="676"/>
      <c r="K17" s="676"/>
      <c r="L17" s="676"/>
      <c r="M17" s="676"/>
      <c r="N17" s="676"/>
      <c r="O17" s="676"/>
      <c r="P17" s="676"/>
      <c r="Q17" s="677"/>
      <c r="R17" s="678">
        <v>8194</v>
      </c>
      <c r="S17" s="679"/>
      <c r="T17" s="679"/>
      <c r="U17" s="679"/>
      <c r="V17" s="679"/>
      <c r="W17" s="679"/>
      <c r="X17" s="679"/>
      <c r="Y17" s="680"/>
      <c r="Z17" s="715">
        <v>0.1</v>
      </c>
      <c r="AA17" s="715"/>
      <c r="AB17" s="715"/>
      <c r="AC17" s="715"/>
      <c r="AD17" s="716">
        <v>8194</v>
      </c>
      <c r="AE17" s="716"/>
      <c r="AF17" s="716"/>
      <c r="AG17" s="716"/>
      <c r="AH17" s="716"/>
      <c r="AI17" s="716"/>
      <c r="AJ17" s="716"/>
      <c r="AK17" s="716"/>
      <c r="AL17" s="681">
        <v>0.3</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126</v>
      </c>
      <c r="BH17" s="679"/>
      <c r="BI17" s="679"/>
      <c r="BJ17" s="679"/>
      <c r="BK17" s="679"/>
      <c r="BL17" s="679"/>
      <c r="BM17" s="679"/>
      <c r="BN17" s="680"/>
      <c r="BO17" s="715" t="s">
        <v>126</v>
      </c>
      <c r="BP17" s="715"/>
      <c r="BQ17" s="715"/>
      <c r="BR17" s="715"/>
      <c r="BS17" s="684" t="s">
        <v>126</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1658625</v>
      </c>
      <c r="CS17" s="679"/>
      <c r="CT17" s="679"/>
      <c r="CU17" s="679"/>
      <c r="CV17" s="679"/>
      <c r="CW17" s="679"/>
      <c r="CX17" s="679"/>
      <c r="CY17" s="680"/>
      <c r="CZ17" s="715">
        <v>27.2</v>
      </c>
      <c r="DA17" s="715"/>
      <c r="DB17" s="715"/>
      <c r="DC17" s="715"/>
      <c r="DD17" s="684" t="s">
        <v>230</v>
      </c>
      <c r="DE17" s="679"/>
      <c r="DF17" s="679"/>
      <c r="DG17" s="679"/>
      <c r="DH17" s="679"/>
      <c r="DI17" s="679"/>
      <c r="DJ17" s="679"/>
      <c r="DK17" s="679"/>
      <c r="DL17" s="679"/>
      <c r="DM17" s="679"/>
      <c r="DN17" s="679"/>
      <c r="DO17" s="679"/>
      <c r="DP17" s="680"/>
      <c r="DQ17" s="684">
        <v>1595699</v>
      </c>
      <c r="DR17" s="679"/>
      <c r="DS17" s="679"/>
      <c r="DT17" s="679"/>
      <c r="DU17" s="679"/>
      <c r="DV17" s="679"/>
      <c r="DW17" s="679"/>
      <c r="DX17" s="679"/>
      <c r="DY17" s="679"/>
      <c r="DZ17" s="679"/>
      <c r="EA17" s="679"/>
      <c r="EB17" s="679"/>
      <c r="EC17" s="722"/>
    </row>
    <row r="18" spans="2:133" ht="11.25" customHeight="1" x14ac:dyDescent="0.2">
      <c r="B18" s="675" t="s">
        <v>265</v>
      </c>
      <c r="C18" s="676"/>
      <c r="D18" s="676"/>
      <c r="E18" s="676"/>
      <c r="F18" s="676"/>
      <c r="G18" s="676"/>
      <c r="H18" s="676"/>
      <c r="I18" s="676"/>
      <c r="J18" s="676"/>
      <c r="K18" s="676"/>
      <c r="L18" s="676"/>
      <c r="M18" s="676"/>
      <c r="N18" s="676"/>
      <c r="O18" s="676"/>
      <c r="P18" s="676"/>
      <c r="Q18" s="677"/>
      <c r="R18" s="678">
        <v>261</v>
      </c>
      <c r="S18" s="679"/>
      <c r="T18" s="679"/>
      <c r="U18" s="679"/>
      <c r="V18" s="679"/>
      <c r="W18" s="679"/>
      <c r="X18" s="679"/>
      <c r="Y18" s="680"/>
      <c r="Z18" s="715">
        <v>0</v>
      </c>
      <c r="AA18" s="715"/>
      <c r="AB18" s="715"/>
      <c r="AC18" s="715"/>
      <c r="AD18" s="716">
        <v>261</v>
      </c>
      <c r="AE18" s="716"/>
      <c r="AF18" s="716"/>
      <c r="AG18" s="716"/>
      <c r="AH18" s="716"/>
      <c r="AI18" s="716"/>
      <c r="AJ18" s="716"/>
      <c r="AK18" s="716"/>
      <c r="AL18" s="681">
        <v>0</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230</v>
      </c>
      <c r="BH18" s="679"/>
      <c r="BI18" s="679"/>
      <c r="BJ18" s="679"/>
      <c r="BK18" s="679"/>
      <c r="BL18" s="679"/>
      <c r="BM18" s="679"/>
      <c r="BN18" s="680"/>
      <c r="BO18" s="715" t="s">
        <v>230</v>
      </c>
      <c r="BP18" s="715"/>
      <c r="BQ18" s="715"/>
      <c r="BR18" s="715"/>
      <c r="BS18" s="684" t="s">
        <v>126</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126</v>
      </c>
      <c r="CS18" s="679"/>
      <c r="CT18" s="679"/>
      <c r="CU18" s="679"/>
      <c r="CV18" s="679"/>
      <c r="CW18" s="679"/>
      <c r="CX18" s="679"/>
      <c r="CY18" s="680"/>
      <c r="CZ18" s="715" t="s">
        <v>126</v>
      </c>
      <c r="DA18" s="715"/>
      <c r="DB18" s="715"/>
      <c r="DC18" s="715"/>
      <c r="DD18" s="684" t="s">
        <v>126</v>
      </c>
      <c r="DE18" s="679"/>
      <c r="DF18" s="679"/>
      <c r="DG18" s="679"/>
      <c r="DH18" s="679"/>
      <c r="DI18" s="679"/>
      <c r="DJ18" s="679"/>
      <c r="DK18" s="679"/>
      <c r="DL18" s="679"/>
      <c r="DM18" s="679"/>
      <c r="DN18" s="679"/>
      <c r="DO18" s="679"/>
      <c r="DP18" s="680"/>
      <c r="DQ18" s="684" t="s">
        <v>126</v>
      </c>
      <c r="DR18" s="679"/>
      <c r="DS18" s="679"/>
      <c r="DT18" s="679"/>
      <c r="DU18" s="679"/>
      <c r="DV18" s="679"/>
      <c r="DW18" s="679"/>
      <c r="DX18" s="679"/>
      <c r="DY18" s="679"/>
      <c r="DZ18" s="679"/>
      <c r="EA18" s="679"/>
      <c r="EB18" s="679"/>
      <c r="EC18" s="722"/>
    </row>
    <row r="19" spans="2:133" ht="11.25" customHeight="1" x14ac:dyDescent="0.2">
      <c r="B19" s="675" t="s">
        <v>268</v>
      </c>
      <c r="C19" s="676"/>
      <c r="D19" s="676"/>
      <c r="E19" s="676"/>
      <c r="F19" s="676"/>
      <c r="G19" s="676"/>
      <c r="H19" s="676"/>
      <c r="I19" s="676"/>
      <c r="J19" s="676"/>
      <c r="K19" s="676"/>
      <c r="L19" s="676"/>
      <c r="M19" s="676"/>
      <c r="N19" s="676"/>
      <c r="O19" s="676"/>
      <c r="P19" s="676"/>
      <c r="Q19" s="677"/>
      <c r="R19" s="678">
        <v>215</v>
      </c>
      <c r="S19" s="679"/>
      <c r="T19" s="679"/>
      <c r="U19" s="679"/>
      <c r="V19" s="679"/>
      <c r="W19" s="679"/>
      <c r="X19" s="679"/>
      <c r="Y19" s="680"/>
      <c r="Z19" s="715">
        <v>0</v>
      </c>
      <c r="AA19" s="715"/>
      <c r="AB19" s="715"/>
      <c r="AC19" s="715"/>
      <c r="AD19" s="716">
        <v>215</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t="s">
        <v>126</v>
      </c>
      <c r="BH19" s="679"/>
      <c r="BI19" s="679"/>
      <c r="BJ19" s="679"/>
      <c r="BK19" s="679"/>
      <c r="BL19" s="679"/>
      <c r="BM19" s="679"/>
      <c r="BN19" s="680"/>
      <c r="BO19" s="715" t="s">
        <v>230</v>
      </c>
      <c r="BP19" s="715"/>
      <c r="BQ19" s="715"/>
      <c r="BR19" s="715"/>
      <c r="BS19" s="684" t="s">
        <v>230</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126</v>
      </c>
      <c r="CS19" s="679"/>
      <c r="CT19" s="679"/>
      <c r="CU19" s="679"/>
      <c r="CV19" s="679"/>
      <c r="CW19" s="679"/>
      <c r="CX19" s="679"/>
      <c r="CY19" s="680"/>
      <c r="CZ19" s="715" t="s">
        <v>230</v>
      </c>
      <c r="DA19" s="715"/>
      <c r="DB19" s="715"/>
      <c r="DC19" s="715"/>
      <c r="DD19" s="684" t="s">
        <v>126</v>
      </c>
      <c r="DE19" s="679"/>
      <c r="DF19" s="679"/>
      <c r="DG19" s="679"/>
      <c r="DH19" s="679"/>
      <c r="DI19" s="679"/>
      <c r="DJ19" s="679"/>
      <c r="DK19" s="679"/>
      <c r="DL19" s="679"/>
      <c r="DM19" s="679"/>
      <c r="DN19" s="679"/>
      <c r="DO19" s="679"/>
      <c r="DP19" s="680"/>
      <c r="DQ19" s="684" t="s">
        <v>126</v>
      </c>
      <c r="DR19" s="679"/>
      <c r="DS19" s="679"/>
      <c r="DT19" s="679"/>
      <c r="DU19" s="679"/>
      <c r="DV19" s="679"/>
      <c r="DW19" s="679"/>
      <c r="DX19" s="679"/>
      <c r="DY19" s="679"/>
      <c r="DZ19" s="679"/>
      <c r="EA19" s="679"/>
      <c r="EB19" s="679"/>
      <c r="EC19" s="722"/>
    </row>
    <row r="20" spans="2:133" ht="11.25" customHeight="1" x14ac:dyDescent="0.2">
      <c r="B20" s="675" t="s">
        <v>271</v>
      </c>
      <c r="C20" s="676"/>
      <c r="D20" s="676"/>
      <c r="E20" s="676"/>
      <c r="F20" s="676"/>
      <c r="G20" s="676"/>
      <c r="H20" s="676"/>
      <c r="I20" s="676"/>
      <c r="J20" s="676"/>
      <c r="K20" s="676"/>
      <c r="L20" s="676"/>
      <c r="M20" s="676"/>
      <c r="N20" s="676"/>
      <c r="O20" s="676"/>
      <c r="P20" s="676"/>
      <c r="Q20" s="677"/>
      <c r="R20" s="678">
        <v>97</v>
      </c>
      <c r="S20" s="679"/>
      <c r="T20" s="679"/>
      <c r="U20" s="679"/>
      <c r="V20" s="679"/>
      <c r="W20" s="679"/>
      <c r="X20" s="679"/>
      <c r="Y20" s="680"/>
      <c r="Z20" s="715">
        <v>0</v>
      </c>
      <c r="AA20" s="715"/>
      <c r="AB20" s="715"/>
      <c r="AC20" s="715"/>
      <c r="AD20" s="716">
        <v>97</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t="s">
        <v>250</v>
      </c>
      <c r="BH20" s="679"/>
      <c r="BI20" s="679"/>
      <c r="BJ20" s="679"/>
      <c r="BK20" s="679"/>
      <c r="BL20" s="679"/>
      <c r="BM20" s="679"/>
      <c r="BN20" s="680"/>
      <c r="BO20" s="715" t="s">
        <v>126</v>
      </c>
      <c r="BP20" s="715"/>
      <c r="BQ20" s="715"/>
      <c r="BR20" s="715"/>
      <c r="BS20" s="684" t="s">
        <v>126</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6089302</v>
      </c>
      <c r="CS20" s="679"/>
      <c r="CT20" s="679"/>
      <c r="CU20" s="679"/>
      <c r="CV20" s="679"/>
      <c r="CW20" s="679"/>
      <c r="CX20" s="679"/>
      <c r="CY20" s="680"/>
      <c r="CZ20" s="715">
        <v>100</v>
      </c>
      <c r="DA20" s="715"/>
      <c r="DB20" s="715"/>
      <c r="DC20" s="715"/>
      <c r="DD20" s="684">
        <v>1352216</v>
      </c>
      <c r="DE20" s="679"/>
      <c r="DF20" s="679"/>
      <c r="DG20" s="679"/>
      <c r="DH20" s="679"/>
      <c r="DI20" s="679"/>
      <c r="DJ20" s="679"/>
      <c r="DK20" s="679"/>
      <c r="DL20" s="679"/>
      <c r="DM20" s="679"/>
      <c r="DN20" s="679"/>
      <c r="DO20" s="679"/>
      <c r="DP20" s="680"/>
      <c r="DQ20" s="684">
        <v>3796343</v>
      </c>
      <c r="DR20" s="679"/>
      <c r="DS20" s="679"/>
      <c r="DT20" s="679"/>
      <c r="DU20" s="679"/>
      <c r="DV20" s="679"/>
      <c r="DW20" s="679"/>
      <c r="DX20" s="679"/>
      <c r="DY20" s="679"/>
      <c r="DZ20" s="679"/>
      <c r="EA20" s="679"/>
      <c r="EB20" s="679"/>
      <c r="EC20" s="722"/>
    </row>
    <row r="21" spans="2:133" ht="11.25" customHeight="1" x14ac:dyDescent="0.2">
      <c r="B21" s="675" t="s">
        <v>274</v>
      </c>
      <c r="C21" s="676"/>
      <c r="D21" s="676"/>
      <c r="E21" s="676"/>
      <c r="F21" s="676"/>
      <c r="G21" s="676"/>
      <c r="H21" s="676"/>
      <c r="I21" s="676"/>
      <c r="J21" s="676"/>
      <c r="K21" s="676"/>
      <c r="L21" s="676"/>
      <c r="M21" s="676"/>
      <c r="N21" s="676"/>
      <c r="O21" s="676"/>
      <c r="P21" s="676"/>
      <c r="Q21" s="677"/>
      <c r="R21" s="678">
        <v>7621</v>
      </c>
      <c r="S21" s="679"/>
      <c r="T21" s="679"/>
      <c r="U21" s="679"/>
      <c r="V21" s="679"/>
      <c r="W21" s="679"/>
      <c r="X21" s="679"/>
      <c r="Y21" s="680"/>
      <c r="Z21" s="715">
        <v>0.1</v>
      </c>
      <c r="AA21" s="715"/>
      <c r="AB21" s="715"/>
      <c r="AC21" s="715"/>
      <c r="AD21" s="716">
        <v>7621</v>
      </c>
      <c r="AE21" s="716"/>
      <c r="AF21" s="716"/>
      <c r="AG21" s="716"/>
      <c r="AH21" s="716"/>
      <c r="AI21" s="716"/>
      <c r="AJ21" s="716"/>
      <c r="AK21" s="716"/>
      <c r="AL21" s="681">
        <v>0.3</v>
      </c>
      <c r="AM21" s="682"/>
      <c r="AN21" s="682"/>
      <c r="AO21" s="717"/>
      <c r="AP21" s="773" t="s">
        <v>275</v>
      </c>
      <c r="AQ21" s="780"/>
      <c r="AR21" s="780"/>
      <c r="AS21" s="780"/>
      <c r="AT21" s="780"/>
      <c r="AU21" s="780"/>
      <c r="AV21" s="780"/>
      <c r="AW21" s="780"/>
      <c r="AX21" s="780"/>
      <c r="AY21" s="780"/>
      <c r="AZ21" s="780"/>
      <c r="BA21" s="780"/>
      <c r="BB21" s="780"/>
      <c r="BC21" s="780"/>
      <c r="BD21" s="780"/>
      <c r="BE21" s="780"/>
      <c r="BF21" s="775"/>
      <c r="BG21" s="678" t="s">
        <v>126</v>
      </c>
      <c r="BH21" s="679"/>
      <c r="BI21" s="679"/>
      <c r="BJ21" s="679"/>
      <c r="BK21" s="679"/>
      <c r="BL21" s="679"/>
      <c r="BM21" s="679"/>
      <c r="BN21" s="680"/>
      <c r="BO21" s="715" t="s">
        <v>126</v>
      </c>
      <c r="BP21" s="715"/>
      <c r="BQ21" s="715"/>
      <c r="BR21" s="715"/>
      <c r="BS21" s="684" t="s">
        <v>126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276</v>
      </c>
      <c r="C22" s="676"/>
      <c r="D22" s="676"/>
      <c r="E22" s="676"/>
      <c r="F22" s="676"/>
      <c r="G22" s="676"/>
      <c r="H22" s="676"/>
      <c r="I22" s="676"/>
      <c r="J22" s="676"/>
      <c r="K22" s="676"/>
      <c r="L22" s="676"/>
      <c r="M22" s="676"/>
      <c r="N22" s="676"/>
      <c r="O22" s="676"/>
      <c r="P22" s="676"/>
      <c r="Q22" s="677"/>
      <c r="R22" s="678">
        <v>2664890</v>
      </c>
      <c r="S22" s="679"/>
      <c r="T22" s="679"/>
      <c r="U22" s="679"/>
      <c r="V22" s="679"/>
      <c r="W22" s="679"/>
      <c r="X22" s="679"/>
      <c r="Y22" s="680"/>
      <c r="Z22" s="715">
        <v>43.5</v>
      </c>
      <c r="AA22" s="715"/>
      <c r="AB22" s="715"/>
      <c r="AC22" s="715"/>
      <c r="AD22" s="716">
        <v>2327802</v>
      </c>
      <c r="AE22" s="716"/>
      <c r="AF22" s="716"/>
      <c r="AG22" s="716"/>
      <c r="AH22" s="716"/>
      <c r="AI22" s="716"/>
      <c r="AJ22" s="716"/>
      <c r="AK22" s="716"/>
      <c r="AL22" s="681">
        <v>86</v>
      </c>
      <c r="AM22" s="682"/>
      <c r="AN22" s="682"/>
      <c r="AO22" s="717"/>
      <c r="AP22" s="773" t="s">
        <v>277</v>
      </c>
      <c r="AQ22" s="780"/>
      <c r="AR22" s="780"/>
      <c r="AS22" s="780"/>
      <c r="AT22" s="780"/>
      <c r="AU22" s="780"/>
      <c r="AV22" s="780"/>
      <c r="AW22" s="780"/>
      <c r="AX22" s="780"/>
      <c r="AY22" s="780"/>
      <c r="AZ22" s="780"/>
      <c r="BA22" s="780"/>
      <c r="BB22" s="780"/>
      <c r="BC22" s="780"/>
      <c r="BD22" s="780"/>
      <c r="BE22" s="780"/>
      <c r="BF22" s="775"/>
      <c r="BG22" s="678" t="s">
        <v>230</v>
      </c>
      <c r="BH22" s="679"/>
      <c r="BI22" s="679"/>
      <c r="BJ22" s="679"/>
      <c r="BK22" s="679"/>
      <c r="BL22" s="679"/>
      <c r="BM22" s="679"/>
      <c r="BN22" s="680"/>
      <c r="BO22" s="715" t="s">
        <v>230</v>
      </c>
      <c r="BP22" s="715"/>
      <c r="BQ22" s="715"/>
      <c r="BR22" s="715"/>
      <c r="BS22" s="684" t="s">
        <v>250</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279</v>
      </c>
      <c r="C23" s="676"/>
      <c r="D23" s="676"/>
      <c r="E23" s="676"/>
      <c r="F23" s="676"/>
      <c r="G23" s="676"/>
      <c r="H23" s="676"/>
      <c r="I23" s="676"/>
      <c r="J23" s="676"/>
      <c r="K23" s="676"/>
      <c r="L23" s="676"/>
      <c r="M23" s="676"/>
      <c r="N23" s="676"/>
      <c r="O23" s="676"/>
      <c r="P23" s="676"/>
      <c r="Q23" s="677"/>
      <c r="R23" s="678">
        <v>2327802</v>
      </c>
      <c r="S23" s="679"/>
      <c r="T23" s="679"/>
      <c r="U23" s="679"/>
      <c r="V23" s="679"/>
      <c r="W23" s="679"/>
      <c r="X23" s="679"/>
      <c r="Y23" s="680"/>
      <c r="Z23" s="715">
        <v>38</v>
      </c>
      <c r="AA23" s="715"/>
      <c r="AB23" s="715"/>
      <c r="AC23" s="715"/>
      <c r="AD23" s="716">
        <v>2327802</v>
      </c>
      <c r="AE23" s="716"/>
      <c r="AF23" s="716"/>
      <c r="AG23" s="716"/>
      <c r="AH23" s="716"/>
      <c r="AI23" s="716"/>
      <c r="AJ23" s="716"/>
      <c r="AK23" s="716"/>
      <c r="AL23" s="681">
        <v>86</v>
      </c>
      <c r="AM23" s="682"/>
      <c r="AN23" s="682"/>
      <c r="AO23" s="717"/>
      <c r="AP23" s="773" t="s">
        <v>280</v>
      </c>
      <c r="AQ23" s="780"/>
      <c r="AR23" s="780"/>
      <c r="AS23" s="780"/>
      <c r="AT23" s="780"/>
      <c r="AU23" s="780"/>
      <c r="AV23" s="780"/>
      <c r="AW23" s="780"/>
      <c r="AX23" s="780"/>
      <c r="AY23" s="780"/>
      <c r="AZ23" s="780"/>
      <c r="BA23" s="780"/>
      <c r="BB23" s="780"/>
      <c r="BC23" s="780"/>
      <c r="BD23" s="780"/>
      <c r="BE23" s="780"/>
      <c r="BF23" s="775"/>
      <c r="BG23" s="678" t="s">
        <v>126</v>
      </c>
      <c r="BH23" s="679"/>
      <c r="BI23" s="679"/>
      <c r="BJ23" s="679"/>
      <c r="BK23" s="679"/>
      <c r="BL23" s="679"/>
      <c r="BM23" s="679"/>
      <c r="BN23" s="680"/>
      <c r="BO23" s="715" t="s">
        <v>126</v>
      </c>
      <c r="BP23" s="715"/>
      <c r="BQ23" s="715"/>
      <c r="BR23" s="715"/>
      <c r="BS23" s="684" t="s">
        <v>230</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2">
      <c r="B24" s="675" t="s">
        <v>286</v>
      </c>
      <c r="C24" s="676"/>
      <c r="D24" s="676"/>
      <c r="E24" s="676"/>
      <c r="F24" s="676"/>
      <c r="G24" s="676"/>
      <c r="H24" s="676"/>
      <c r="I24" s="676"/>
      <c r="J24" s="676"/>
      <c r="K24" s="676"/>
      <c r="L24" s="676"/>
      <c r="M24" s="676"/>
      <c r="N24" s="676"/>
      <c r="O24" s="676"/>
      <c r="P24" s="676"/>
      <c r="Q24" s="677"/>
      <c r="R24" s="678">
        <v>337088</v>
      </c>
      <c r="S24" s="679"/>
      <c r="T24" s="679"/>
      <c r="U24" s="679"/>
      <c r="V24" s="679"/>
      <c r="W24" s="679"/>
      <c r="X24" s="679"/>
      <c r="Y24" s="680"/>
      <c r="Z24" s="715">
        <v>5.5</v>
      </c>
      <c r="AA24" s="715"/>
      <c r="AB24" s="715"/>
      <c r="AC24" s="715"/>
      <c r="AD24" s="716" t="s">
        <v>126</v>
      </c>
      <c r="AE24" s="716"/>
      <c r="AF24" s="716"/>
      <c r="AG24" s="716"/>
      <c r="AH24" s="716"/>
      <c r="AI24" s="716"/>
      <c r="AJ24" s="716"/>
      <c r="AK24" s="716"/>
      <c r="AL24" s="681" t="s">
        <v>126</v>
      </c>
      <c r="AM24" s="682"/>
      <c r="AN24" s="682"/>
      <c r="AO24" s="717"/>
      <c r="AP24" s="773" t="s">
        <v>287</v>
      </c>
      <c r="AQ24" s="780"/>
      <c r="AR24" s="780"/>
      <c r="AS24" s="780"/>
      <c r="AT24" s="780"/>
      <c r="AU24" s="780"/>
      <c r="AV24" s="780"/>
      <c r="AW24" s="780"/>
      <c r="AX24" s="780"/>
      <c r="AY24" s="780"/>
      <c r="AZ24" s="780"/>
      <c r="BA24" s="780"/>
      <c r="BB24" s="780"/>
      <c r="BC24" s="780"/>
      <c r="BD24" s="780"/>
      <c r="BE24" s="780"/>
      <c r="BF24" s="775"/>
      <c r="BG24" s="678" t="s">
        <v>126</v>
      </c>
      <c r="BH24" s="679"/>
      <c r="BI24" s="679"/>
      <c r="BJ24" s="679"/>
      <c r="BK24" s="679"/>
      <c r="BL24" s="679"/>
      <c r="BM24" s="679"/>
      <c r="BN24" s="680"/>
      <c r="BO24" s="715" t="s">
        <v>126</v>
      </c>
      <c r="BP24" s="715"/>
      <c r="BQ24" s="715"/>
      <c r="BR24" s="715"/>
      <c r="BS24" s="684" t="s">
        <v>230</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2443899</v>
      </c>
      <c r="CS24" s="734"/>
      <c r="CT24" s="734"/>
      <c r="CU24" s="734"/>
      <c r="CV24" s="734"/>
      <c r="CW24" s="734"/>
      <c r="CX24" s="734"/>
      <c r="CY24" s="777"/>
      <c r="CZ24" s="778">
        <v>40.1</v>
      </c>
      <c r="DA24" s="749"/>
      <c r="DB24" s="749"/>
      <c r="DC24" s="781"/>
      <c r="DD24" s="776">
        <v>2205878</v>
      </c>
      <c r="DE24" s="734"/>
      <c r="DF24" s="734"/>
      <c r="DG24" s="734"/>
      <c r="DH24" s="734"/>
      <c r="DI24" s="734"/>
      <c r="DJ24" s="734"/>
      <c r="DK24" s="777"/>
      <c r="DL24" s="776">
        <v>1568693</v>
      </c>
      <c r="DM24" s="734"/>
      <c r="DN24" s="734"/>
      <c r="DO24" s="734"/>
      <c r="DP24" s="734"/>
      <c r="DQ24" s="734"/>
      <c r="DR24" s="734"/>
      <c r="DS24" s="734"/>
      <c r="DT24" s="734"/>
      <c r="DU24" s="734"/>
      <c r="DV24" s="777"/>
      <c r="DW24" s="778">
        <v>56.4</v>
      </c>
      <c r="DX24" s="749"/>
      <c r="DY24" s="749"/>
      <c r="DZ24" s="749"/>
      <c r="EA24" s="749"/>
      <c r="EB24" s="749"/>
      <c r="EC24" s="779"/>
    </row>
    <row r="25" spans="2:133" ht="11.25" customHeight="1" x14ac:dyDescent="0.2">
      <c r="B25" s="675" t="s">
        <v>289</v>
      </c>
      <c r="C25" s="676"/>
      <c r="D25" s="676"/>
      <c r="E25" s="676"/>
      <c r="F25" s="676"/>
      <c r="G25" s="676"/>
      <c r="H25" s="676"/>
      <c r="I25" s="676"/>
      <c r="J25" s="676"/>
      <c r="K25" s="676"/>
      <c r="L25" s="676"/>
      <c r="M25" s="676"/>
      <c r="N25" s="676"/>
      <c r="O25" s="676"/>
      <c r="P25" s="676"/>
      <c r="Q25" s="677"/>
      <c r="R25" s="678" t="s">
        <v>230</v>
      </c>
      <c r="S25" s="679"/>
      <c r="T25" s="679"/>
      <c r="U25" s="679"/>
      <c r="V25" s="679"/>
      <c r="W25" s="679"/>
      <c r="X25" s="679"/>
      <c r="Y25" s="680"/>
      <c r="Z25" s="715" t="s">
        <v>230</v>
      </c>
      <c r="AA25" s="715"/>
      <c r="AB25" s="715"/>
      <c r="AC25" s="715"/>
      <c r="AD25" s="716" t="s">
        <v>126</v>
      </c>
      <c r="AE25" s="716"/>
      <c r="AF25" s="716"/>
      <c r="AG25" s="716"/>
      <c r="AH25" s="716"/>
      <c r="AI25" s="716"/>
      <c r="AJ25" s="716"/>
      <c r="AK25" s="716"/>
      <c r="AL25" s="681" t="s">
        <v>230</v>
      </c>
      <c r="AM25" s="682"/>
      <c r="AN25" s="682"/>
      <c r="AO25" s="717"/>
      <c r="AP25" s="773" t="s">
        <v>290</v>
      </c>
      <c r="AQ25" s="780"/>
      <c r="AR25" s="780"/>
      <c r="AS25" s="780"/>
      <c r="AT25" s="780"/>
      <c r="AU25" s="780"/>
      <c r="AV25" s="780"/>
      <c r="AW25" s="780"/>
      <c r="AX25" s="780"/>
      <c r="AY25" s="780"/>
      <c r="AZ25" s="780"/>
      <c r="BA25" s="780"/>
      <c r="BB25" s="780"/>
      <c r="BC25" s="780"/>
      <c r="BD25" s="780"/>
      <c r="BE25" s="780"/>
      <c r="BF25" s="775"/>
      <c r="BG25" s="678" t="s">
        <v>126</v>
      </c>
      <c r="BH25" s="679"/>
      <c r="BI25" s="679"/>
      <c r="BJ25" s="679"/>
      <c r="BK25" s="679"/>
      <c r="BL25" s="679"/>
      <c r="BM25" s="679"/>
      <c r="BN25" s="680"/>
      <c r="BO25" s="715" t="s">
        <v>230</v>
      </c>
      <c r="BP25" s="715"/>
      <c r="BQ25" s="715"/>
      <c r="BR25" s="715"/>
      <c r="BS25" s="684" t="s">
        <v>126</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622003</v>
      </c>
      <c r="CS25" s="697"/>
      <c r="CT25" s="697"/>
      <c r="CU25" s="697"/>
      <c r="CV25" s="697"/>
      <c r="CW25" s="697"/>
      <c r="CX25" s="697"/>
      <c r="CY25" s="698"/>
      <c r="CZ25" s="681">
        <v>10.199999999999999</v>
      </c>
      <c r="DA25" s="699"/>
      <c r="DB25" s="699"/>
      <c r="DC25" s="700"/>
      <c r="DD25" s="684">
        <v>568057</v>
      </c>
      <c r="DE25" s="697"/>
      <c r="DF25" s="697"/>
      <c r="DG25" s="697"/>
      <c r="DH25" s="697"/>
      <c r="DI25" s="697"/>
      <c r="DJ25" s="697"/>
      <c r="DK25" s="698"/>
      <c r="DL25" s="684">
        <v>516562</v>
      </c>
      <c r="DM25" s="697"/>
      <c r="DN25" s="697"/>
      <c r="DO25" s="697"/>
      <c r="DP25" s="697"/>
      <c r="DQ25" s="697"/>
      <c r="DR25" s="697"/>
      <c r="DS25" s="697"/>
      <c r="DT25" s="697"/>
      <c r="DU25" s="697"/>
      <c r="DV25" s="698"/>
      <c r="DW25" s="681">
        <v>18.600000000000001</v>
      </c>
      <c r="DX25" s="699"/>
      <c r="DY25" s="699"/>
      <c r="DZ25" s="699"/>
      <c r="EA25" s="699"/>
      <c r="EB25" s="699"/>
      <c r="EC25" s="714"/>
    </row>
    <row r="26" spans="2:133" ht="11.25" customHeight="1" x14ac:dyDescent="0.2">
      <c r="B26" s="675" t="s">
        <v>292</v>
      </c>
      <c r="C26" s="676"/>
      <c r="D26" s="676"/>
      <c r="E26" s="676"/>
      <c r="F26" s="676"/>
      <c r="G26" s="676"/>
      <c r="H26" s="676"/>
      <c r="I26" s="676"/>
      <c r="J26" s="676"/>
      <c r="K26" s="676"/>
      <c r="L26" s="676"/>
      <c r="M26" s="676"/>
      <c r="N26" s="676"/>
      <c r="O26" s="676"/>
      <c r="P26" s="676"/>
      <c r="Q26" s="677"/>
      <c r="R26" s="678">
        <v>3045267</v>
      </c>
      <c r="S26" s="679"/>
      <c r="T26" s="679"/>
      <c r="U26" s="679"/>
      <c r="V26" s="679"/>
      <c r="W26" s="679"/>
      <c r="X26" s="679"/>
      <c r="Y26" s="680"/>
      <c r="Z26" s="715">
        <v>49.7</v>
      </c>
      <c r="AA26" s="715"/>
      <c r="AB26" s="715"/>
      <c r="AC26" s="715"/>
      <c r="AD26" s="716">
        <v>2708179</v>
      </c>
      <c r="AE26" s="716"/>
      <c r="AF26" s="716"/>
      <c r="AG26" s="716"/>
      <c r="AH26" s="716"/>
      <c r="AI26" s="716"/>
      <c r="AJ26" s="716"/>
      <c r="AK26" s="716"/>
      <c r="AL26" s="681">
        <v>100</v>
      </c>
      <c r="AM26" s="682"/>
      <c r="AN26" s="682"/>
      <c r="AO26" s="717"/>
      <c r="AP26" s="773" t="s">
        <v>293</v>
      </c>
      <c r="AQ26" s="774"/>
      <c r="AR26" s="774"/>
      <c r="AS26" s="774"/>
      <c r="AT26" s="774"/>
      <c r="AU26" s="774"/>
      <c r="AV26" s="774"/>
      <c r="AW26" s="774"/>
      <c r="AX26" s="774"/>
      <c r="AY26" s="774"/>
      <c r="AZ26" s="774"/>
      <c r="BA26" s="774"/>
      <c r="BB26" s="774"/>
      <c r="BC26" s="774"/>
      <c r="BD26" s="774"/>
      <c r="BE26" s="774"/>
      <c r="BF26" s="775"/>
      <c r="BG26" s="678" t="s">
        <v>126</v>
      </c>
      <c r="BH26" s="679"/>
      <c r="BI26" s="679"/>
      <c r="BJ26" s="679"/>
      <c r="BK26" s="679"/>
      <c r="BL26" s="679"/>
      <c r="BM26" s="679"/>
      <c r="BN26" s="680"/>
      <c r="BO26" s="715" t="s">
        <v>230</v>
      </c>
      <c r="BP26" s="715"/>
      <c r="BQ26" s="715"/>
      <c r="BR26" s="715"/>
      <c r="BS26" s="684" t="s">
        <v>230</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400332</v>
      </c>
      <c r="CS26" s="679"/>
      <c r="CT26" s="679"/>
      <c r="CU26" s="679"/>
      <c r="CV26" s="679"/>
      <c r="CW26" s="679"/>
      <c r="CX26" s="679"/>
      <c r="CY26" s="680"/>
      <c r="CZ26" s="681">
        <v>6.6</v>
      </c>
      <c r="DA26" s="699"/>
      <c r="DB26" s="699"/>
      <c r="DC26" s="700"/>
      <c r="DD26" s="684">
        <v>347853</v>
      </c>
      <c r="DE26" s="679"/>
      <c r="DF26" s="679"/>
      <c r="DG26" s="679"/>
      <c r="DH26" s="679"/>
      <c r="DI26" s="679"/>
      <c r="DJ26" s="679"/>
      <c r="DK26" s="680"/>
      <c r="DL26" s="684" t="s">
        <v>230</v>
      </c>
      <c r="DM26" s="679"/>
      <c r="DN26" s="679"/>
      <c r="DO26" s="679"/>
      <c r="DP26" s="679"/>
      <c r="DQ26" s="679"/>
      <c r="DR26" s="679"/>
      <c r="DS26" s="679"/>
      <c r="DT26" s="679"/>
      <c r="DU26" s="679"/>
      <c r="DV26" s="680"/>
      <c r="DW26" s="681" t="s">
        <v>230</v>
      </c>
      <c r="DX26" s="699"/>
      <c r="DY26" s="699"/>
      <c r="DZ26" s="699"/>
      <c r="EA26" s="699"/>
      <c r="EB26" s="699"/>
      <c r="EC26" s="714"/>
    </row>
    <row r="27" spans="2:133" ht="11.25" customHeight="1" x14ac:dyDescent="0.2">
      <c r="B27" s="675" t="s">
        <v>295</v>
      </c>
      <c r="C27" s="676"/>
      <c r="D27" s="676"/>
      <c r="E27" s="676"/>
      <c r="F27" s="676"/>
      <c r="G27" s="676"/>
      <c r="H27" s="676"/>
      <c r="I27" s="676"/>
      <c r="J27" s="676"/>
      <c r="K27" s="676"/>
      <c r="L27" s="676"/>
      <c r="M27" s="676"/>
      <c r="N27" s="676"/>
      <c r="O27" s="676"/>
      <c r="P27" s="676"/>
      <c r="Q27" s="677"/>
      <c r="R27" s="678" t="s">
        <v>250</v>
      </c>
      <c r="S27" s="679"/>
      <c r="T27" s="679"/>
      <c r="U27" s="679"/>
      <c r="V27" s="679"/>
      <c r="W27" s="679"/>
      <c r="X27" s="679"/>
      <c r="Y27" s="680"/>
      <c r="Z27" s="715" t="s">
        <v>230</v>
      </c>
      <c r="AA27" s="715"/>
      <c r="AB27" s="715"/>
      <c r="AC27" s="715"/>
      <c r="AD27" s="716" t="s">
        <v>126</v>
      </c>
      <c r="AE27" s="716"/>
      <c r="AF27" s="716"/>
      <c r="AG27" s="716"/>
      <c r="AH27" s="716"/>
      <c r="AI27" s="716"/>
      <c r="AJ27" s="716"/>
      <c r="AK27" s="716"/>
      <c r="AL27" s="681" t="s">
        <v>230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297963</v>
      </c>
      <c r="BH27" s="679"/>
      <c r="BI27" s="679"/>
      <c r="BJ27" s="679"/>
      <c r="BK27" s="679"/>
      <c r="BL27" s="679"/>
      <c r="BM27" s="679"/>
      <c r="BN27" s="680"/>
      <c r="BO27" s="715">
        <v>100</v>
      </c>
      <c r="BP27" s="715"/>
      <c r="BQ27" s="715"/>
      <c r="BR27" s="715"/>
      <c r="BS27" s="684" t="s">
        <v>126</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168908</v>
      </c>
      <c r="CS27" s="697"/>
      <c r="CT27" s="697"/>
      <c r="CU27" s="697"/>
      <c r="CV27" s="697"/>
      <c r="CW27" s="697"/>
      <c r="CX27" s="697"/>
      <c r="CY27" s="698"/>
      <c r="CZ27" s="681">
        <v>2.8</v>
      </c>
      <c r="DA27" s="699"/>
      <c r="DB27" s="699"/>
      <c r="DC27" s="700"/>
      <c r="DD27" s="684">
        <v>47759</v>
      </c>
      <c r="DE27" s="697"/>
      <c r="DF27" s="697"/>
      <c r="DG27" s="697"/>
      <c r="DH27" s="697"/>
      <c r="DI27" s="697"/>
      <c r="DJ27" s="697"/>
      <c r="DK27" s="698"/>
      <c r="DL27" s="684">
        <v>46967</v>
      </c>
      <c r="DM27" s="697"/>
      <c r="DN27" s="697"/>
      <c r="DO27" s="697"/>
      <c r="DP27" s="697"/>
      <c r="DQ27" s="697"/>
      <c r="DR27" s="697"/>
      <c r="DS27" s="697"/>
      <c r="DT27" s="697"/>
      <c r="DU27" s="697"/>
      <c r="DV27" s="698"/>
      <c r="DW27" s="681">
        <v>1.7</v>
      </c>
      <c r="DX27" s="699"/>
      <c r="DY27" s="699"/>
      <c r="DZ27" s="699"/>
      <c r="EA27" s="699"/>
      <c r="EB27" s="699"/>
      <c r="EC27" s="714"/>
    </row>
    <row r="28" spans="2:133" ht="11.25" customHeight="1" x14ac:dyDescent="0.2">
      <c r="B28" s="675" t="s">
        <v>298</v>
      </c>
      <c r="C28" s="676"/>
      <c r="D28" s="676"/>
      <c r="E28" s="676"/>
      <c r="F28" s="676"/>
      <c r="G28" s="676"/>
      <c r="H28" s="676"/>
      <c r="I28" s="676"/>
      <c r="J28" s="676"/>
      <c r="K28" s="676"/>
      <c r="L28" s="676"/>
      <c r="M28" s="676"/>
      <c r="N28" s="676"/>
      <c r="O28" s="676"/>
      <c r="P28" s="676"/>
      <c r="Q28" s="677"/>
      <c r="R28" s="678">
        <v>75234</v>
      </c>
      <c r="S28" s="679"/>
      <c r="T28" s="679"/>
      <c r="U28" s="679"/>
      <c r="V28" s="679"/>
      <c r="W28" s="679"/>
      <c r="X28" s="679"/>
      <c r="Y28" s="680"/>
      <c r="Z28" s="715">
        <v>1.2</v>
      </c>
      <c r="AA28" s="715"/>
      <c r="AB28" s="715"/>
      <c r="AC28" s="715"/>
      <c r="AD28" s="716" t="s">
        <v>126</v>
      </c>
      <c r="AE28" s="716"/>
      <c r="AF28" s="716"/>
      <c r="AG28" s="716"/>
      <c r="AH28" s="716"/>
      <c r="AI28" s="716"/>
      <c r="AJ28" s="716"/>
      <c r="AK28" s="716"/>
      <c r="AL28" s="681" t="s">
        <v>126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1652988</v>
      </c>
      <c r="CS28" s="679"/>
      <c r="CT28" s="679"/>
      <c r="CU28" s="679"/>
      <c r="CV28" s="679"/>
      <c r="CW28" s="679"/>
      <c r="CX28" s="679"/>
      <c r="CY28" s="680"/>
      <c r="CZ28" s="681">
        <v>27.1</v>
      </c>
      <c r="DA28" s="699"/>
      <c r="DB28" s="699"/>
      <c r="DC28" s="700"/>
      <c r="DD28" s="684">
        <v>1590062</v>
      </c>
      <c r="DE28" s="679"/>
      <c r="DF28" s="679"/>
      <c r="DG28" s="679"/>
      <c r="DH28" s="679"/>
      <c r="DI28" s="679"/>
      <c r="DJ28" s="679"/>
      <c r="DK28" s="680"/>
      <c r="DL28" s="684">
        <v>1005164</v>
      </c>
      <c r="DM28" s="679"/>
      <c r="DN28" s="679"/>
      <c r="DO28" s="679"/>
      <c r="DP28" s="679"/>
      <c r="DQ28" s="679"/>
      <c r="DR28" s="679"/>
      <c r="DS28" s="679"/>
      <c r="DT28" s="679"/>
      <c r="DU28" s="679"/>
      <c r="DV28" s="680"/>
      <c r="DW28" s="681">
        <v>36.1</v>
      </c>
      <c r="DX28" s="699"/>
      <c r="DY28" s="699"/>
      <c r="DZ28" s="699"/>
      <c r="EA28" s="699"/>
      <c r="EB28" s="699"/>
      <c r="EC28" s="714"/>
    </row>
    <row r="29" spans="2:133" ht="11.25" customHeight="1" x14ac:dyDescent="0.2">
      <c r="B29" s="675" t="s">
        <v>300</v>
      </c>
      <c r="C29" s="676"/>
      <c r="D29" s="676"/>
      <c r="E29" s="676"/>
      <c r="F29" s="676"/>
      <c r="G29" s="676"/>
      <c r="H29" s="676"/>
      <c r="I29" s="676"/>
      <c r="J29" s="676"/>
      <c r="K29" s="676"/>
      <c r="L29" s="676"/>
      <c r="M29" s="676"/>
      <c r="N29" s="676"/>
      <c r="O29" s="676"/>
      <c r="P29" s="676"/>
      <c r="Q29" s="677"/>
      <c r="R29" s="678">
        <v>113620</v>
      </c>
      <c r="S29" s="679"/>
      <c r="T29" s="679"/>
      <c r="U29" s="679"/>
      <c r="V29" s="679"/>
      <c r="W29" s="679"/>
      <c r="X29" s="679"/>
      <c r="Y29" s="680"/>
      <c r="Z29" s="715">
        <v>1.9</v>
      </c>
      <c r="AA29" s="715"/>
      <c r="AB29" s="715"/>
      <c r="AC29" s="715"/>
      <c r="AD29" s="716" t="s">
        <v>250</v>
      </c>
      <c r="AE29" s="716"/>
      <c r="AF29" s="716"/>
      <c r="AG29" s="716"/>
      <c r="AH29" s="716"/>
      <c r="AI29" s="716"/>
      <c r="AJ29" s="716"/>
      <c r="AK29" s="716"/>
      <c r="AL29" s="681" t="s">
        <v>230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301</v>
      </c>
      <c r="CE29" s="768"/>
      <c r="CF29" s="711" t="s">
        <v>70</v>
      </c>
      <c r="CG29" s="712"/>
      <c r="CH29" s="712"/>
      <c r="CI29" s="712"/>
      <c r="CJ29" s="712"/>
      <c r="CK29" s="712"/>
      <c r="CL29" s="712"/>
      <c r="CM29" s="712"/>
      <c r="CN29" s="712"/>
      <c r="CO29" s="712"/>
      <c r="CP29" s="712"/>
      <c r="CQ29" s="713"/>
      <c r="CR29" s="678">
        <v>1652803</v>
      </c>
      <c r="CS29" s="697"/>
      <c r="CT29" s="697"/>
      <c r="CU29" s="697"/>
      <c r="CV29" s="697"/>
      <c r="CW29" s="697"/>
      <c r="CX29" s="697"/>
      <c r="CY29" s="698"/>
      <c r="CZ29" s="681">
        <v>27.1</v>
      </c>
      <c r="DA29" s="699"/>
      <c r="DB29" s="699"/>
      <c r="DC29" s="700"/>
      <c r="DD29" s="684">
        <v>1589877</v>
      </c>
      <c r="DE29" s="697"/>
      <c r="DF29" s="697"/>
      <c r="DG29" s="697"/>
      <c r="DH29" s="697"/>
      <c r="DI29" s="697"/>
      <c r="DJ29" s="697"/>
      <c r="DK29" s="698"/>
      <c r="DL29" s="684">
        <v>1004979</v>
      </c>
      <c r="DM29" s="697"/>
      <c r="DN29" s="697"/>
      <c r="DO29" s="697"/>
      <c r="DP29" s="697"/>
      <c r="DQ29" s="697"/>
      <c r="DR29" s="697"/>
      <c r="DS29" s="697"/>
      <c r="DT29" s="697"/>
      <c r="DU29" s="697"/>
      <c r="DV29" s="698"/>
      <c r="DW29" s="681">
        <v>36.1</v>
      </c>
      <c r="DX29" s="699"/>
      <c r="DY29" s="699"/>
      <c r="DZ29" s="699"/>
      <c r="EA29" s="699"/>
      <c r="EB29" s="699"/>
      <c r="EC29" s="714"/>
    </row>
    <row r="30" spans="2:133" ht="11.25" customHeight="1" x14ac:dyDescent="0.2">
      <c r="B30" s="675" t="s">
        <v>302</v>
      </c>
      <c r="C30" s="676"/>
      <c r="D30" s="676"/>
      <c r="E30" s="676"/>
      <c r="F30" s="676"/>
      <c r="G30" s="676"/>
      <c r="H30" s="676"/>
      <c r="I30" s="676"/>
      <c r="J30" s="676"/>
      <c r="K30" s="676"/>
      <c r="L30" s="676"/>
      <c r="M30" s="676"/>
      <c r="N30" s="676"/>
      <c r="O30" s="676"/>
      <c r="P30" s="676"/>
      <c r="Q30" s="677"/>
      <c r="R30" s="678">
        <v>21100</v>
      </c>
      <c r="S30" s="679"/>
      <c r="T30" s="679"/>
      <c r="U30" s="679"/>
      <c r="V30" s="679"/>
      <c r="W30" s="679"/>
      <c r="X30" s="679"/>
      <c r="Y30" s="680"/>
      <c r="Z30" s="715">
        <v>0.3</v>
      </c>
      <c r="AA30" s="715"/>
      <c r="AB30" s="715"/>
      <c r="AC30" s="715"/>
      <c r="AD30" s="716" t="s">
        <v>126</v>
      </c>
      <c r="AE30" s="716"/>
      <c r="AF30" s="716"/>
      <c r="AG30" s="716"/>
      <c r="AH30" s="716"/>
      <c r="AI30" s="716"/>
      <c r="AJ30" s="716"/>
      <c r="AK30" s="716"/>
      <c r="AL30" s="681" t="s">
        <v>230</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303</v>
      </c>
      <c r="BH30" s="764"/>
      <c r="BI30" s="764"/>
      <c r="BJ30" s="764"/>
      <c r="BK30" s="764"/>
      <c r="BL30" s="764"/>
      <c r="BM30" s="764"/>
      <c r="BN30" s="764"/>
      <c r="BO30" s="764"/>
      <c r="BP30" s="764"/>
      <c r="BQ30" s="765"/>
      <c r="BR30" s="739" t="s">
        <v>304</v>
      </c>
      <c r="BS30" s="764"/>
      <c r="BT30" s="764"/>
      <c r="BU30" s="764"/>
      <c r="BV30" s="764"/>
      <c r="BW30" s="764"/>
      <c r="BX30" s="764"/>
      <c r="BY30" s="764"/>
      <c r="BZ30" s="764"/>
      <c r="CA30" s="764"/>
      <c r="CB30" s="765"/>
      <c r="CD30" s="769"/>
      <c r="CE30" s="770"/>
      <c r="CF30" s="711" t="s">
        <v>305</v>
      </c>
      <c r="CG30" s="712"/>
      <c r="CH30" s="712"/>
      <c r="CI30" s="712"/>
      <c r="CJ30" s="712"/>
      <c r="CK30" s="712"/>
      <c r="CL30" s="712"/>
      <c r="CM30" s="712"/>
      <c r="CN30" s="712"/>
      <c r="CO30" s="712"/>
      <c r="CP30" s="712"/>
      <c r="CQ30" s="713"/>
      <c r="CR30" s="678">
        <v>1622700</v>
      </c>
      <c r="CS30" s="679"/>
      <c r="CT30" s="679"/>
      <c r="CU30" s="679"/>
      <c r="CV30" s="679"/>
      <c r="CW30" s="679"/>
      <c r="CX30" s="679"/>
      <c r="CY30" s="680"/>
      <c r="CZ30" s="681">
        <v>26.6</v>
      </c>
      <c r="DA30" s="699"/>
      <c r="DB30" s="699"/>
      <c r="DC30" s="700"/>
      <c r="DD30" s="684">
        <v>1563837</v>
      </c>
      <c r="DE30" s="679"/>
      <c r="DF30" s="679"/>
      <c r="DG30" s="679"/>
      <c r="DH30" s="679"/>
      <c r="DI30" s="679"/>
      <c r="DJ30" s="679"/>
      <c r="DK30" s="680"/>
      <c r="DL30" s="684">
        <v>979039</v>
      </c>
      <c r="DM30" s="679"/>
      <c r="DN30" s="679"/>
      <c r="DO30" s="679"/>
      <c r="DP30" s="679"/>
      <c r="DQ30" s="679"/>
      <c r="DR30" s="679"/>
      <c r="DS30" s="679"/>
      <c r="DT30" s="679"/>
      <c r="DU30" s="679"/>
      <c r="DV30" s="680"/>
      <c r="DW30" s="681">
        <v>35.200000000000003</v>
      </c>
      <c r="DX30" s="699"/>
      <c r="DY30" s="699"/>
      <c r="DZ30" s="699"/>
      <c r="EA30" s="699"/>
      <c r="EB30" s="699"/>
      <c r="EC30" s="714"/>
    </row>
    <row r="31" spans="2:133" ht="11.25" customHeight="1" x14ac:dyDescent="0.2">
      <c r="B31" s="675" t="s">
        <v>306</v>
      </c>
      <c r="C31" s="676"/>
      <c r="D31" s="676"/>
      <c r="E31" s="676"/>
      <c r="F31" s="676"/>
      <c r="G31" s="676"/>
      <c r="H31" s="676"/>
      <c r="I31" s="676"/>
      <c r="J31" s="676"/>
      <c r="K31" s="676"/>
      <c r="L31" s="676"/>
      <c r="M31" s="676"/>
      <c r="N31" s="676"/>
      <c r="O31" s="676"/>
      <c r="P31" s="676"/>
      <c r="Q31" s="677"/>
      <c r="R31" s="678">
        <v>465078</v>
      </c>
      <c r="S31" s="679"/>
      <c r="T31" s="679"/>
      <c r="U31" s="679"/>
      <c r="V31" s="679"/>
      <c r="W31" s="679"/>
      <c r="X31" s="679"/>
      <c r="Y31" s="680"/>
      <c r="Z31" s="715">
        <v>7.6</v>
      </c>
      <c r="AA31" s="715"/>
      <c r="AB31" s="715"/>
      <c r="AC31" s="715"/>
      <c r="AD31" s="716" t="s">
        <v>126</v>
      </c>
      <c r="AE31" s="716"/>
      <c r="AF31" s="716"/>
      <c r="AG31" s="716"/>
      <c r="AH31" s="716"/>
      <c r="AI31" s="716"/>
      <c r="AJ31" s="716"/>
      <c r="AK31" s="716"/>
      <c r="AL31" s="681" t="s">
        <v>126</v>
      </c>
      <c r="AM31" s="682"/>
      <c r="AN31" s="682"/>
      <c r="AO31" s="717"/>
      <c r="AP31" s="752" t="s">
        <v>307</v>
      </c>
      <c r="AQ31" s="753"/>
      <c r="AR31" s="753"/>
      <c r="AS31" s="753"/>
      <c r="AT31" s="758" t="s">
        <v>308</v>
      </c>
      <c r="AU31" s="230"/>
      <c r="AV31" s="230"/>
      <c r="AW31" s="230"/>
      <c r="AX31" s="744" t="s">
        <v>183</v>
      </c>
      <c r="AY31" s="745"/>
      <c r="AZ31" s="745"/>
      <c r="BA31" s="745"/>
      <c r="BB31" s="745"/>
      <c r="BC31" s="745"/>
      <c r="BD31" s="745"/>
      <c r="BE31" s="745"/>
      <c r="BF31" s="746"/>
      <c r="BG31" s="747">
        <v>99.6</v>
      </c>
      <c r="BH31" s="748"/>
      <c r="BI31" s="748"/>
      <c r="BJ31" s="748"/>
      <c r="BK31" s="748"/>
      <c r="BL31" s="748"/>
      <c r="BM31" s="749">
        <v>97.3</v>
      </c>
      <c r="BN31" s="748"/>
      <c r="BO31" s="748"/>
      <c r="BP31" s="748"/>
      <c r="BQ31" s="750"/>
      <c r="BR31" s="747">
        <v>98.9</v>
      </c>
      <c r="BS31" s="748"/>
      <c r="BT31" s="748"/>
      <c r="BU31" s="748"/>
      <c r="BV31" s="748"/>
      <c r="BW31" s="748"/>
      <c r="BX31" s="749">
        <v>97.4</v>
      </c>
      <c r="BY31" s="748"/>
      <c r="BZ31" s="748"/>
      <c r="CA31" s="748"/>
      <c r="CB31" s="750"/>
      <c r="CD31" s="769"/>
      <c r="CE31" s="770"/>
      <c r="CF31" s="711" t="s">
        <v>309</v>
      </c>
      <c r="CG31" s="712"/>
      <c r="CH31" s="712"/>
      <c r="CI31" s="712"/>
      <c r="CJ31" s="712"/>
      <c r="CK31" s="712"/>
      <c r="CL31" s="712"/>
      <c r="CM31" s="712"/>
      <c r="CN31" s="712"/>
      <c r="CO31" s="712"/>
      <c r="CP31" s="712"/>
      <c r="CQ31" s="713"/>
      <c r="CR31" s="678">
        <v>30103</v>
      </c>
      <c r="CS31" s="697"/>
      <c r="CT31" s="697"/>
      <c r="CU31" s="697"/>
      <c r="CV31" s="697"/>
      <c r="CW31" s="697"/>
      <c r="CX31" s="697"/>
      <c r="CY31" s="698"/>
      <c r="CZ31" s="681">
        <v>0.5</v>
      </c>
      <c r="DA31" s="699"/>
      <c r="DB31" s="699"/>
      <c r="DC31" s="700"/>
      <c r="DD31" s="684">
        <v>26040</v>
      </c>
      <c r="DE31" s="697"/>
      <c r="DF31" s="697"/>
      <c r="DG31" s="697"/>
      <c r="DH31" s="697"/>
      <c r="DI31" s="697"/>
      <c r="DJ31" s="697"/>
      <c r="DK31" s="698"/>
      <c r="DL31" s="684">
        <v>25940</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2">
      <c r="B32" s="761" t="s">
        <v>310</v>
      </c>
      <c r="C32" s="762"/>
      <c r="D32" s="762"/>
      <c r="E32" s="762"/>
      <c r="F32" s="762"/>
      <c r="G32" s="762"/>
      <c r="H32" s="762"/>
      <c r="I32" s="762"/>
      <c r="J32" s="762"/>
      <c r="K32" s="762"/>
      <c r="L32" s="762"/>
      <c r="M32" s="762"/>
      <c r="N32" s="762"/>
      <c r="O32" s="762"/>
      <c r="P32" s="762"/>
      <c r="Q32" s="763"/>
      <c r="R32" s="678" t="s">
        <v>126</v>
      </c>
      <c r="S32" s="679"/>
      <c r="T32" s="679"/>
      <c r="U32" s="679"/>
      <c r="V32" s="679"/>
      <c r="W32" s="679"/>
      <c r="X32" s="679"/>
      <c r="Y32" s="680"/>
      <c r="Z32" s="715" t="s">
        <v>126</v>
      </c>
      <c r="AA32" s="715"/>
      <c r="AB32" s="715"/>
      <c r="AC32" s="715"/>
      <c r="AD32" s="716" t="s">
        <v>126</v>
      </c>
      <c r="AE32" s="716"/>
      <c r="AF32" s="716"/>
      <c r="AG32" s="716"/>
      <c r="AH32" s="716"/>
      <c r="AI32" s="716"/>
      <c r="AJ32" s="716"/>
      <c r="AK32" s="716"/>
      <c r="AL32" s="681" t="s">
        <v>126</v>
      </c>
      <c r="AM32" s="682"/>
      <c r="AN32" s="682"/>
      <c r="AO32" s="717"/>
      <c r="AP32" s="754"/>
      <c r="AQ32" s="755"/>
      <c r="AR32" s="755"/>
      <c r="AS32" s="755"/>
      <c r="AT32" s="759"/>
      <c r="AU32" s="229" t="s">
        <v>311</v>
      </c>
      <c r="AV32" s="229"/>
      <c r="AW32" s="229"/>
      <c r="AX32" s="675" t="s">
        <v>312</v>
      </c>
      <c r="AY32" s="676"/>
      <c r="AZ32" s="676"/>
      <c r="BA32" s="676"/>
      <c r="BB32" s="676"/>
      <c r="BC32" s="676"/>
      <c r="BD32" s="676"/>
      <c r="BE32" s="676"/>
      <c r="BF32" s="677"/>
      <c r="BG32" s="751">
        <v>99.6</v>
      </c>
      <c r="BH32" s="697"/>
      <c r="BI32" s="697"/>
      <c r="BJ32" s="697"/>
      <c r="BK32" s="697"/>
      <c r="BL32" s="697"/>
      <c r="BM32" s="682">
        <v>96.8</v>
      </c>
      <c r="BN32" s="743"/>
      <c r="BO32" s="743"/>
      <c r="BP32" s="743"/>
      <c r="BQ32" s="721"/>
      <c r="BR32" s="751">
        <v>98.1</v>
      </c>
      <c r="BS32" s="697"/>
      <c r="BT32" s="697"/>
      <c r="BU32" s="697"/>
      <c r="BV32" s="697"/>
      <c r="BW32" s="697"/>
      <c r="BX32" s="682">
        <v>97.1</v>
      </c>
      <c r="BY32" s="743"/>
      <c r="BZ32" s="743"/>
      <c r="CA32" s="743"/>
      <c r="CB32" s="721"/>
      <c r="CD32" s="771"/>
      <c r="CE32" s="772"/>
      <c r="CF32" s="711" t="s">
        <v>313</v>
      </c>
      <c r="CG32" s="712"/>
      <c r="CH32" s="712"/>
      <c r="CI32" s="712"/>
      <c r="CJ32" s="712"/>
      <c r="CK32" s="712"/>
      <c r="CL32" s="712"/>
      <c r="CM32" s="712"/>
      <c r="CN32" s="712"/>
      <c r="CO32" s="712"/>
      <c r="CP32" s="712"/>
      <c r="CQ32" s="713"/>
      <c r="CR32" s="678">
        <v>185</v>
      </c>
      <c r="CS32" s="679"/>
      <c r="CT32" s="679"/>
      <c r="CU32" s="679"/>
      <c r="CV32" s="679"/>
      <c r="CW32" s="679"/>
      <c r="CX32" s="679"/>
      <c r="CY32" s="680"/>
      <c r="CZ32" s="681">
        <v>0</v>
      </c>
      <c r="DA32" s="699"/>
      <c r="DB32" s="699"/>
      <c r="DC32" s="700"/>
      <c r="DD32" s="684">
        <v>185</v>
      </c>
      <c r="DE32" s="679"/>
      <c r="DF32" s="679"/>
      <c r="DG32" s="679"/>
      <c r="DH32" s="679"/>
      <c r="DI32" s="679"/>
      <c r="DJ32" s="679"/>
      <c r="DK32" s="680"/>
      <c r="DL32" s="684">
        <v>185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314</v>
      </c>
      <c r="C33" s="676"/>
      <c r="D33" s="676"/>
      <c r="E33" s="676"/>
      <c r="F33" s="676"/>
      <c r="G33" s="676"/>
      <c r="H33" s="676"/>
      <c r="I33" s="676"/>
      <c r="J33" s="676"/>
      <c r="K33" s="676"/>
      <c r="L33" s="676"/>
      <c r="M33" s="676"/>
      <c r="N33" s="676"/>
      <c r="O33" s="676"/>
      <c r="P33" s="676"/>
      <c r="Q33" s="677"/>
      <c r="R33" s="678">
        <v>257599</v>
      </c>
      <c r="S33" s="679"/>
      <c r="T33" s="679"/>
      <c r="U33" s="679"/>
      <c r="V33" s="679"/>
      <c r="W33" s="679"/>
      <c r="X33" s="679"/>
      <c r="Y33" s="680"/>
      <c r="Z33" s="715">
        <v>4.2</v>
      </c>
      <c r="AA33" s="715"/>
      <c r="AB33" s="715"/>
      <c r="AC33" s="715"/>
      <c r="AD33" s="716" t="s">
        <v>230</v>
      </c>
      <c r="AE33" s="716"/>
      <c r="AF33" s="716"/>
      <c r="AG33" s="716"/>
      <c r="AH33" s="716"/>
      <c r="AI33" s="716"/>
      <c r="AJ33" s="716"/>
      <c r="AK33" s="716"/>
      <c r="AL33" s="681" t="s">
        <v>230</v>
      </c>
      <c r="AM33" s="682"/>
      <c r="AN33" s="682"/>
      <c r="AO33" s="717"/>
      <c r="AP33" s="756"/>
      <c r="AQ33" s="757"/>
      <c r="AR33" s="757"/>
      <c r="AS33" s="757"/>
      <c r="AT33" s="760"/>
      <c r="AU33" s="231"/>
      <c r="AV33" s="231"/>
      <c r="AW33" s="231"/>
      <c r="AX33" s="659" t="s">
        <v>315</v>
      </c>
      <c r="AY33" s="660"/>
      <c r="AZ33" s="660"/>
      <c r="BA33" s="660"/>
      <c r="BB33" s="660"/>
      <c r="BC33" s="660"/>
      <c r="BD33" s="660"/>
      <c r="BE33" s="660"/>
      <c r="BF33" s="661"/>
      <c r="BG33" s="742">
        <v>99.5</v>
      </c>
      <c r="BH33" s="663"/>
      <c r="BI33" s="663"/>
      <c r="BJ33" s="663"/>
      <c r="BK33" s="663"/>
      <c r="BL33" s="663"/>
      <c r="BM33" s="706">
        <v>97</v>
      </c>
      <c r="BN33" s="663"/>
      <c r="BO33" s="663"/>
      <c r="BP33" s="663"/>
      <c r="BQ33" s="727"/>
      <c r="BR33" s="742">
        <v>99.6</v>
      </c>
      <c r="BS33" s="663"/>
      <c r="BT33" s="663"/>
      <c r="BU33" s="663"/>
      <c r="BV33" s="663"/>
      <c r="BW33" s="663"/>
      <c r="BX33" s="706">
        <v>97</v>
      </c>
      <c r="BY33" s="663"/>
      <c r="BZ33" s="663"/>
      <c r="CA33" s="663"/>
      <c r="CB33" s="727"/>
      <c r="CD33" s="711" t="s">
        <v>316</v>
      </c>
      <c r="CE33" s="712"/>
      <c r="CF33" s="712"/>
      <c r="CG33" s="712"/>
      <c r="CH33" s="712"/>
      <c r="CI33" s="712"/>
      <c r="CJ33" s="712"/>
      <c r="CK33" s="712"/>
      <c r="CL33" s="712"/>
      <c r="CM33" s="712"/>
      <c r="CN33" s="712"/>
      <c r="CO33" s="712"/>
      <c r="CP33" s="712"/>
      <c r="CQ33" s="713"/>
      <c r="CR33" s="678">
        <v>2292362</v>
      </c>
      <c r="CS33" s="697"/>
      <c r="CT33" s="697"/>
      <c r="CU33" s="697"/>
      <c r="CV33" s="697"/>
      <c r="CW33" s="697"/>
      <c r="CX33" s="697"/>
      <c r="CY33" s="698"/>
      <c r="CZ33" s="681">
        <v>37.6</v>
      </c>
      <c r="DA33" s="699"/>
      <c r="DB33" s="699"/>
      <c r="DC33" s="700"/>
      <c r="DD33" s="684">
        <v>1568839</v>
      </c>
      <c r="DE33" s="697"/>
      <c r="DF33" s="697"/>
      <c r="DG33" s="697"/>
      <c r="DH33" s="697"/>
      <c r="DI33" s="697"/>
      <c r="DJ33" s="697"/>
      <c r="DK33" s="698"/>
      <c r="DL33" s="684">
        <v>1055360</v>
      </c>
      <c r="DM33" s="697"/>
      <c r="DN33" s="697"/>
      <c r="DO33" s="697"/>
      <c r="DP33" s="697"/>
      <c r="DQ33" s="697"/>
      <c r="DR33" s="697"/>
      <c r="DS33" s="697"/>
      <c r="DT33" s="697"/>
      <c r="DU33" s="697"/>
      <c r="DV33" s="698"/>
      <c r="DW33" s="681">
        <v>37.9</v>
      </c>
      <c r="DX33" s="699"/>
      <c r="DY33" s="699"/>
      <c r="DZ33" s="699"/>
      <c r="EA33" s="699"/>
      <c r="EB33" s="699"/>
      <c r="EC33" s="714"/>
    </row>
    <row r="34" spans="2:133" ht="11.25" customHeight="1" x14ac:dyDescent="0.2">
      <c r="B34" s="675" t="s">
        <v>317</v>
      </c>
      <c r="C34" s="676"/>
      <c r="D34" s="676"/>
      <c r="E34" s="676"/>
      <c r="F34" s="676"/>
      <c r="G34" s="676"/>
      <c r="H34" s="676"/>
      <c r="I34" s="676"/>
      <c r="J34" s="676"/>
      <c r="K34" s="676"/>
      <c r="L34" s="676"/>
      <c r="M34" s="676"/>
      <c r="N34" s="676"/>
      <c r="O34" s="676"/>
      <c r="P34" s="676"/>
      <c r="Q34" s="677"/>
      <c r="R34" s="678">
        <v>27800</v>
      </c>
      <c r="S34" s="679"/>
      <c r="T34" s="679"/>
      <c r="U34" s="679"/>
      <c r="V34" s="679"/>
      <c r="W34" s="679"/>
      <c r="X34" s="679"/>
      <c r="Y34" s="680"/>
      <c r="Z34" s="715">
        <v>0.5</v>
      </c>
      <c r="AA34" s="715"/>
      <c r="AB34" s="715"/>
      <c r="AC34" s="715"/>
      <c r="AD34" s="716" t="s">
        <v>126</v>
      </c>
      <c r="AE34" s="716"/>
      <c r="AF34" s="716"/>
      <c r="AG34" s="716"/>
      <c r="AH34" s="716"/>
      <c r="AI34" s="716"/>
      <c r="AJ34" s="716"/>
      <c r="AK34" s="716"/>
      <c r="AL34" s="681" t="s">
        <v>230</v>
      </c>
      <c r="AM34" s="682"/>
      <c r="AN34" s="682"/>
      <c r="AO34" s="717"/>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11" t="s">
        <v>318</v>
      </c>
      <c r="CE34" s="712"/>
      <c r="CF34" s="712"/>
      <c r="CG34" s="712"/>
      <c r="CH34" s="712"/>
      <c r="CI34" s="712"/>
      <c r="CJ34" s="712"/>
      <c r="CK34" s="712"/>
      <c r="CL34" s="712"/>
      <c r="CM34" s="712"/>
      <c r="CN34" s="712"/>
      <c r="CO34" s="712"/>
      <c r="CP34" s="712"/>
      <c r="CQ34" s="713"/>
      <c r="CR34" s="678">
        <v>855607</v>
      </c>
      <c r="CS34" s="679"/>
      <c r="CT34" s="679"/>
      <c r="CU34" s="679"/>
      <c r="CV34" s="679"/>
      <c r="CW34" s="679"/>
      <c r="CX34" s="679"/>
      <c r="CY34" s="680"/>
      <c r="CZ34" s="681">
        <v>14.1</v>
      </c>
      <c r="DA34" s="699"/>
      <c r="DB34" s="699"/>
      <c r="DC34" s="700"/>
      <c r="DD34" s="684">
        <v>513110</v>
      </c>
      <c r="DE34" s="679"/>
      <c r="DF34" s="679"/>
      <c r="DG34" s="679"/>
      <c r="DH34" s="679"/>
      <c r="DI34" s="679"/>
      <c r="DJ34" s="679"/>
      <c r="DK34" s="680"/>
      <c r="DL34" s="684">
        <v>382294</v>
      </c>
      <c r="DM34" s="679"/>
      <c r="DN34" s="679"/>
      <c r="DO34" s="679"/>
      <c r="DP34" s="679"/>
      <c r="DQ34" s="679"/>
      <c r="DR34" s="679"/>
      <c r="DS34" s="679"/>
      <c r="DT34" s="679"/>
      <c r="DU34" s="679"/>
      <c r="DV34" s="680"/>
      <c r="DW34" s="681">
        <v>13.7</v>
      </c>
      <c r="DX34" s="699"/>
      <c r="DY34" s="699"/>
      <c r="DZ34" s="699"/>
      <c r="EA34" s="699"/>
      <c r="EB34" s="699"/>
      <c r="EC34" s="714"/>
    </row>
    <row r="35" spans="2:133" ht="11.25" customHeight="1" x14ac:dyDescent="0.2">
      <c r="B35" s="675" t="s">
        <v>319</v>
      </c>
      <c r="C35" s="676"/>
      <c r="D35" s="676"/>
      <c r="E35" s="676"/>
      <c r="F35" s="676"/>
      <c r="G35" s="676"/>
      <c r="H35" s="676"/>
      <c r="I35" s="676"/>
      <c r="J35" s="676"/>
      <c r="K35" s="676"/>
      <c r="L35" s="676"/>
      <c r="M35" s="676"/>
      <c r="N35" s="676"/>
      <c r="O35" s="676"/>
      <c r="P35" s="676"/>
      <c r="Q35" s="677"/>
      <c r="R35" s="678">
        <v>49830</v>
      </c>
      <c r="S35" s="679"/>
      <c r="T35" s="679"/>
      <c r="U35" s="679"/>
      <c r="V35" s="679"/>
      <c r="W35" s="679"/>
      <c r="X35" s="679"/>
      <c r="Y35" s="680"/>
      <c r="Z35" s="715">
        <v>0.8</v>
      </c>
      <c r="AA35" s="715"/>
      <c r="AB35" s="715"/>
      <c r="AC35" s="715"/>
      <c r="AD35" s="716" t="s">
        <v>230</v>
      </c>
      <c r="AE35" s="716"/>
      <c r="AF35" s="716"/>
      <c r="AG35" s="716"/>
      <c r="AH35" s="716"/>
      <c r="AI35" s="716"/>
      <c r="AJ35" s="716"/>
      <c r="AK35" s="716"/>
      <c r="AL35" s="681" t="s">
        <v>126</v>
      </c>
      <c r="AM35" s="682"/>
      <c r="AN35" s="682"/>
      <c r="AO35" s="717"/>
      <c r="AP35" s="234"/>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20409</v>
      </c>
      <c r="CS35" s="697"/>
      <c r="CT35" s="697"/>
      <c r="CU35" s="697"/>
      <c r="CV35" s="697"/>
      <c r="CW35" s="697"/>
      <c r="CX35" s="697"/>
      <c r="CY35" s="698"/>
      <c r="CZ35" s="681">
        <v>0.3</v>
      </c>
      <c r="DA35" s="699"/>
      <c r="DB35" s="699"/>
      <c r="DC35" s="700"/>
      <c r="DD35" s="684">
        <v>10850</v>
      </c>
      <c r="DE35" s="697"/>
      <c r="DF35" s="697"/>
      <c r="DG35" s="697"/>
      <c r="DH35" s="697"/>
      <c r="DI35" s="697"/>
      <c r="DJ35" s="697"/>
      <c r="DK35" s="698"/>
      <c r="DL35" s="684">
        <v>10850</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2">
      <c r="B36" s="675" t="s">
        <v>323</v>
      </c>
      <c r="C36" s="676"/>
      <c r="D36" s="676"/>
      <c r="E36" s="676"/>
      <c r="F36" s="676"/>
      <c r="G36" s="676"/>
      <c r="H36" s="676"/>
      <c r="I36" s="676"/>
      <c r="J36" s="676"/>
      <c r="K36" s="676"/>
      <c r="L36" s="676"/>
      <c r="M36" s="676"/>
      <c r="N36" s="676"/>
      <c r="O36" s="676"/>
      <c r="P36" s="676"/>
      <c r="Q36" s="677"/>
      <c r="R36" s="678">
        <v>578548</v>
      </c>
      <c r="S36" s="679"/>
      <c r="T36" s="679"/>
      <c r="U36" s="679"/>
      <c r="V36" s="679"/>
      <c r="W36" s="679"/>
      <c r="X36" s="679"/>
      <c r="Y36" s="680"/>
      <c r="Z36" s="715">
        <v>9.4</v>
      </c>
      <c r="AA36" s="715"/>
      <c r="AB36" s="715"/>
      <c r="AC36" s="715"/>
      <c r="AD36" s="716" t="s">
        <v>126</v>
      </c>
      <c r="AE36" s="716"/>
      <c r="AF36" s="716"/>
      <c r="AG36" s="716"/>
      <c r="AH36" s="716"/>
      <c r="AI36" s="716"/>
      <c r="AJ36" s="716"/>
      <c r="AK36" s="716"/>
      <c r="AL36" s="681" t="s">
        <v>250</v>
      </c>
      <c r="AM36" s="682"/>
      <c r="AN36" s="682"/>
      <c r="AO36" s="717"/>
      <c r="AP36" s="234"/>
      <c r="AQ36" s="730" t="s">
        <v>324</v>
      </c>
      <c r="AR36" s="731"/>
      <c r="AS36" s="731"/>
      <c r="AT36" s="731"/>
      <c r="AU36" s="731"/>
      <c r="AV36" s="731"/>
      <c r="AW36" s="731"/>
      <c r="AX36" s="731"/>
      <c r="AY36" s="732"/>
      <c r="AZ36" s="733">
        <v>609129</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263</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991611</v>
      </c>
      <c r="CS36" s="679"/>
      <c r="CT36" s="679"/>
      <c r="CU36" s="679"/>
      <c r="CV36" s="679"/>
      <c r="CW36" s="679"/>
      <c r="CX36" s="679"/>
      <c r="CY36" s="680"/>
      <c r="CZ36" s="681">
        <v>16.3</v>
      </c>
      <c r="DA36" s="699"/>
      <c r="DB36" s="699"/>
      <c r="DC36" s="700"/>
      <c r="DD36" s="684">
        <v>698973</v>
      </c>
      <c r="DE36" s="679"/>
      <c r="DF36" s="679"/>
      <c r="DG36" s="679"/>
      <c r="DH36" s="679"/>
      <c r="DI36" s="679"/>
      <c r="DJ36" s="679"/>
      <c r="DK36" s="680"/>
      <c r="DL36" s="684">
        <v>573784</v>
      </c>
      <c r="DM36" s="679"/>
      <c r="DN36" s="679"/>
      <c r="DO36" s="679"/>
      <c r="DP36" s="679"/>
      <c r="DQ36" s="679"/>
      <c r="DR36" s="679"/>
      <c r="DS36" s="679"/>
      <c r="DT36" s="679"/>
      <c r="DU36" s="679"/>
      <c r="DV36" s="680"/>
      <c r="DW36" s="681">
        <v>20.6</v>
      </c>
      <c r="DX36" s="699"/>
      <c r="DY36" s="699"/>
      <c r="DZ36" s="699"/>
      <c r="EA36" s="699"/>
      <c r="EB36" s="699"/>
      <c r="EC36" s="714"/>
    </row>
    <row r="37" spans="2:133" ht="11.25" customHeight="1" x14ac:dyDescent="0.2">
      <c r="B37" s="675" t="s">
        <v>327</v>
      </c>
      <c r="C37" s="676"/>
      <c r="D37" s="676"/>
      <c r="E37" s="676"/>
      <c r="F37" s="676"/>
      <c r="G37" s="676"/>
      <c r="H37" s="676"/>
      <c r="I37" s="676"/>
      <c r="J37" s="676"/>
      <c r="K37" s="676"/>
      <c r="L37" s="676"/>
      <c r="M37" s="676"/>
      <c r="N37" s="676"/>
      <c r="O37" s="676"/>
      <c r="P37" s="676"/>
      <c r="Q37" s="677"/>
      <c r="R37" s="678">
        <v>88805</v>
      </c>
      <c r="S37" s="679"/>
      <c r="T37" s="679"/>
      <c r="U37" s="679"/>
      <c r="V37" s="679"/>
      <c r="W37" s="679"/>
      <c r="X37" s="679"/>
      <c r="Y37" s="680"/>
      <c r="Z37" s="715">
        <v>1.4</v>
      </c>
      <c r="AA37" s="715"/>
      <c r="AB37" s="715"/>
      <c r="AC37" s="715"/>
      <c r="AD37" s="716" t="s">
        <v>230</v>
      </c>
      <c r="AE37" s="716"/>
      <c r="AF37" s="716"/>
      <c r="AG37" s="716"/>
      <c r="AH37" s="716"/>
      <c r="AI37" s="716"/>
      <c r="AJ37" s="716"/>
      <c r="AK37" s="716"/>
      <c r="AL37" s="681" t="s">
        <v>250</v>
      </c>
      <c r="AM37" s="682"/>
      <c r="AN37" s="682"/>
      <c r="AO37" s="717"/>
      <c r="AQ37" s="718" t="s">
        <v>328</v>
      </c>
      <c r="AR37" s="719"/>
      <c r="AS37" s="719"/>
      <c r="AT37" s="719"/>
      <c r="AU37" s="719"/>
      <c r="AV37" s="719"/>
      <c r="AW37" s="719"/>
      <c r="AX37" s="719"/>
      <c r="AY37" s="720"/>
      <c r="AZ37" s="678">
        <v>277415</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-1786</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256952</v>
      </c>
      <c r="CS37" s="697"/>
      <c r="CT37" s="697"/>
      <c r="CU37" s="697"/>
      <c r="CV37" s="697"/>
      <c r="CW37" s="697"/>
      <c r="CX37" s="697"/>
      <c r="CY37" s="698"/>
      <c r="CZ37" s="681">
        <v>4.2</v>
      </c>
      <c r="DA37" s="699"/>
      <c r="DB37" s="699"/>
      <c r="DC37" s="700"/>
      <c r="DD37" s="684">
        <v>223111</v>
      </c>
      <c r="DE37" s="697"/>
      <c r="DF37" s="697"/>
      <c r="DG37" s="697"/>
      <c r="DH37" s="697"/>
      <c r="DI37" s="697"/>
      <c r="DJ37" s="697"/>
      <c r="DK37" s="698"/>
      <c r="DL37" s="684">
        <v>222123</v>
      </c>
      <c r="DM37" s="697"/>
      <c r="DN37" s="697"/>
      <c r="DO37" s="697"/>
      <c r="DP37" s="697"/>
      <c r="DQ37" s="697"/>
      <c r="DR37" s="697"/>
      <c r="DS37" s="697"/>
      <c r="DT37" s="697"/>
      <c r="DU37" s="697"/>
      <c r="DV37" s="698"/>
      <c r="DW37" s="681">
        <v>8</v>
      </c>
      <c r="DX37" s="699"/>
      <c r="DY37" s="699"/>
      <c r="DZ37" s="699"/>
      <c r="EA37" s="699"/>
      <c r="EB37" s="699"/>
      <c r="EC37" s="714"/>
    </row>
    <row r="38" spans="2:133" ht="11.25" customHeight="1" x14ac:dyDescent="0.2">
      <c r="B38" s="675" t="s">
        <v>331</v>
      </c>
      <c r="C38" s="676"/>
      <c r="D38" s="676"/>
      <c r="E38" s="676"/>
      <c r="F38" s="676"/>
      <c r="G38" s="676"/>
      <c r="H38" s="676"/>
      <c r="I38" s="676"/>
      <c r="J38" s="676"/>
      <c r="K38" s="676"/>
      <c r="L38" s="676"/>
      <c r="M38" s="676"/>
      <c r="N38" s="676"/>
      <c r="O38" s="676"/>
      <c r="P38" s="676"/>
      <c r="Q38" s="677"/>
      <c r="R38" s="678">
        <v>150464</v>
      </c>
      <c r="S38" s="679"/>
      <c r="T38" s="679"/>
      <c r="U38" s="679"/>
      <c r="V38" s="679"/>
      <c r="W38" s="679"/>
      <c r="X38" s="679"/>
      <c r="Y38" s="680"/>
      <c r="Z38" s="715">
        <v>2.5</v>
      </c>
      <c r="AA38" s="715"/>
      <c r="AB38" s="715"/>
      <c r="AC38" s="715"/>
      <c r="AD38" s="716">
        <v>1</v>
      </c>
      <c r="AE38" s="716"/>
      <c r="AF38" s="716"/>
      <c r="AG38" s="716"/>
      <c r="AH38" s="716"/>
      <c r="AI38" s="716"/>
      <c r="AJ38" s="716"/>
      <c r="AK38" s="716"/>
      <c r="AL38" s="681">
        <v>0</v>
      </c>
      <c r="AM38" s="682"/>
      <c r="AN38" s="682"/>
      <c r="AO38" s="717"/>
      <c r="AQ38" s="718" t="s">
        <v>332</v>
      </c>
      <c r="AR38" s="719"/>
      <c r="AS38" s="719"/>
      <c r="AT38" s="719"/>
      <c r="AU38" s="719"/>
      <c r="AV38" s="719"/>
      <c r="AW38" s="719"/>
      <c r="AX38" s="719"/>
      <c r="AY38" s="720"/>
      <c r="AZ38" s="678">
        <v>142748</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538</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331714</v>
      </c>
      <c r="CS38" s="679"/>
      <c r="CT38" s="679"/>
      <c r="CU38" s="679"/>
      <c r="CV38" s="679"/>
      <c r="CW38" s="679"/>
      <c r="CX38" s="679"/>
      <c r="CY38" s="680"/>
      <c r="CZ38" s="681">
        <v>5.4</v>
      </c>
      <c r="DA38" s="699"/>
      <c r="DB38" s="699"/>
      <c r="DC38" s="700"/>
      <c r="DD38" s="684">
        <v>304613</v>
      </c>
      <c r="DE38" s="679"/>
      <c r="DF38" s="679"/>
      <c r="DG38" s="679"/>
      <c r="DH38" s="679"/>
      <c r="DI38" s="679"/>
      <c r="DJ38" s="679"/>
      <c r="DK38" s="680"/>
      <c r="DL38" s="684">
        <v>88432</v>
      </c>
      <c r="DM38" s="679"/>
      <c r="DN38" s="679"/>
      <c r="DO38" s="679"/>
      <c r="DP38" s="679"/>
      <c r="DQ38" s="679"/>
      <c r="DR38" s="679"/>
      <c r="DS38" s="679"/>
      <c r="DT38" s="679"/>
      <c r="DU38" s="679"/>
      <c r="DV38" s="680"/>
      <c r="DW38" s="681">
        <v>3.2</v>
      </c>
      <c r="DX38" s="699"/>
      <c r="DY38" s="699"/>
      <c r="DZ38" s="699"/>
      <c r="EA38" s="699"/>
      <c r="EB38" s="699"/>
      <c r="EC38" s="714"/>
    </row>
    <row r="39" spans="2:133" ht="11.25" customHeight="1" x14ac:dyDescent="0.2">
      <c r="B39" s="675" t="s">
        <v>335</v>
      </c>
      <c r="C39" s="676"/>
      <c r="D39" s="676"/>
      <c r="E39" s="676"/>
      <c r="F39" s="676"/>
      <c r="G39" s="676"/>
      <c r="H39" s="676"/>
      <c r="I39" s="676"/>
      <c r="J39" s="676"/>
      <c r="K39" s="676"/>
      <c r="L39" s="676"/>
      <c r="M39" s="676"/>
      <c r="N39" s="676"/>
      <c r="O39" s="676"/>
      <c r="P39" s="676"/>
      <c r="Q39" s="677"/>
      <c r="R39" s="678">
        <v>1255900</v>
      </c>
      <c r="S39" s="679"/>
      <c r="T39" s="679"/>
      <c r="U39" s="679"/>
      <c r="V39" s="679"/>
      <c r="W39" s="679"/>
      <c r="X39" s="679"/>
      <c r="Y39" s="680"/>
      <c r="Z39" s="715">
        <v>20.5</v>
      </c>
      <c r="AA39" s="715"/>
      <c r="AB39" s="715"/>
      <c r="AC39" s="715"/>
      <c r="AD39" s="716" t="s">
        <v>126</v>
      </c>
      <c r="AE39" s="716"/>
      <c r="AF39" s="716"/>
      <c r="AG39" s="716"/>
      <c r="AH39" s="716"/>
      <c r="AI39" s="716"/>
      <c r="AJ39" s="716"/>
      <c r="AK39" s="716"/>
      <c r="AL39" s="681" t="s">
        <v>126</v>
      </c>
      <c r="AM39" s="682"/>
      <c r="AN39" s="682"/>
      <c r="AO39" s="717"/>
      <c r="AQ39" s="718" t="s">
        <v>336</v>
      </c>
      <c r="AR39" s="719"/>
      <c r="AS39" s="719"/>
      <c r="AT39" s="719"/>
      <c r="AU39" s="719"/>
      <c r="AV39" s="719"/>
      <c r="AW39" s="719"/>
      <c r="AX39" s="719"/>
      <c r="AY39" s="720"/>
      <c r="AZ39" s="678">
        <v>28508</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775</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89221</v>
      </c>
      <c r="CS39" s="697"/>
      <c r="CT39" s="697"/>
      <c r="CU39" s="697"/>
      <c r="CV39" s="697"/>
      <c r="CW39" s="697"/>
      <c r="CX39" s="697"/>
      <c r="CY39" s="698"/>
      <c r="CZ39" s="681">
        <v>1.5</v>
      </c>
      <c r="DA39" s="699"/>
      <c r="DB39" s="699"/>
      <c r="DC39" s="700"/>
      <c r="DD39" s="684">
        <v>39293</v>
      </c>
      <c r="DE39" s="697"/>
      <c r="DF39" s="697"/>
      <c r="DG39" s="697"/>
      <c r="DH39" s="697"/>
      <c r="DI39" s="697"/>
      <c r="DJ39" s="697"/>
      <c r="DK39" s="698"/>
      <c r="DL39" s="684" t="s">
        <v>230</v>
      </c>
      <c r="DM39" s="697"/>
      <c r="DN39" s="697"/>
      <c r="DO39" s="697"/>
      <c r="DP39" s="697"/>
      <c r="DQ39" s="697"/>
      <c r="DR39" s="697"/>
      <c r="DS39" s="697"/>
      <c r="DT39" s="697"/>
      <c r="DU39" s="697"/>
      <c r="DV39" s="698"/>
      <c r="DW39" s="681" t="s">
        <v>230</v>
      </c>
      <c r="DX39" s="699"/>
      <c r="DY39" s="699"/>
      <c r="DZ39" s="699"/>
      <c r="EA39" s="699"/>
      <c r="EB39" s="699"/>
      <c r="EC39" s="714"/>
    </row>
    <row r="40" spans="2:133" ht="11.25" customHeight="1" x14ac:dyDescent="0.2">
      <c r="B40" s="675" t="s">
        <v>339</v>
      </c>
      <c r="C40" s="676"/>
      <c r="D40" s="676"/>
      <c r="E40" s="676"/>
      <c r="F40" s="676"/>
      <c r="G40" s="676"/>
      <c r="H40" s="676"/>
      <c r="I40" s="676"/>
      <c r="J40" s="676"/>
      <c r="K40" s="676"/>
      <c r="L40" s="676"/>
      <c r="M40" s="676"/>
      <c r="N40" s="676"/>
      <c r="O40" s="676"/>
      <c r="P40" s="676"/>
      <c r="Q40" s="677"/>
      <c r="R40" s="678" t="s">
        <v>230</v>
      </c>
      <c r="S40" s="679"/>
      <c r="T40" s="679"/>
      <c r="U40" s="679"/>
      <c r="V40" s="679"/>
      <c r="W40" s="679"/>
      <c r="X40" s="679"/>
      <c r="Y40" s="680"/>
      <c r="Z40" s="715" t="s">
        <v>230</v>
      </c>
      <c r="AA40" s="715"/>
      <c r="AB40" s="715"/>
      <c r="AC40" s="715"/>
      <c r="AD40" s="716" t="s">
        <v>126</v>
      </c>
      <c r="AE40" s="716"/>
      <c r="AF40" s="716"/>
      <c r="AG40" s="716"/>
      <c r="AH40" s="716"/>
      <c r="AI40" s="716"/>
      <c r="AJ40" s="716"/>
      <c r="AK40" s="716"/>
      <c r="AL40" s="681" t="s">
        <v>126</v>
      </c>
      <c r="AM40" s="682"/>
      <c r="AN40" s="682"/>
      <c r="AO40" s="717"/>
      <c r="AQ40" s="718" t="s">
        <v>340</v>
      </c>
      <c r="AR40" s="719"/>
      <c r="AS40" s="719"/>
      <c r="AT40" s="719"/>
      <c r="AU40" s="719"/>
      <c r="AV40" s="719"/>
      <c r="AW40" s="719"/>
      <c r="AX40" s="719"/>
      <c r="AY40" s="720"/>
      <c r="AZ40" s="678" t="s">
        <v>126</v>
      </c>
      <c r="BA40" s="679"/>
      <c r="BB40" s="679"/>
      <c r="BC40" s="679"/>
      <c r="BD40" s="697"/>
      <c r="BE40" s="697"/>
      <c r="BF40" s="721"/>
      <c r="BG40" s="723" t="s">
        <v>341</v>
      </c>
      <c r="BH40" s="724"/>
      <c r="BI40" s="724"/>
      <c r="BJ40" s="724"/>
      <c r="BK40" s="724"/>
      <c r="BL40" s="235"/>
      <c r="BM40" s="712" t="s">
        <v>342</v>
      </c>
      <c r="BN40" s="712"/>
      <c r="BO40" s="712"/>
      <c r="BP40" s="712"/>
      <c r="BQ40" s="712"/>
      <c r="BR40" s="712"/>
      <c r="BS40" s="712"/>
      <c r="BT40" s="712"/>
      <c r="BU40" s="713"/>
      <c r="BV40" s="678">
        <v>104</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3800</v>
      </c>
      <c r="CS40" s="679"/>
      <c r="CT40" s="679"/>
      <c r="CU40" s="679"/>
      <c r="CV40" s="679"/>
      <c r="CW40" s="679"/>
      <c r="CX40" s="679"/>
      <c r="CY40" s="680"/>
      <c r="CZ40" s="681">
        <v>0.1</v>
      </c>
      <c r="DA40" s="699"/>
      <c r="DB40" s="699"/>
      <c r="DC40" s="700"/>
      <c r="DD40" s="684">
        <v>2000</v>
      </c>
      <c r="DE40" s="679"/>
      <c r="DF40" s="679"/>
      <c r="DG40" s="679"/>
      <c r="DH40" s="679"/>
      <c r="DI40" s="679"/>
      <c r="DJ40" s="679"/>
      <c r="DK40" s="680"/>
      <c r="DL40" s="684" t="s">
        <v>230</v>
      </c>
      <c r="DM40" s="679"/>
      <c r="DN40" s="679"/>
      <c r="DO40" s="679"/>
      <c r="DP40" s="679"/>
      <c r="DQ40" s="679"/>
      <c r="DR40" s="679"/>
      <c r="DS40" s="679"/>
      <c r="DT40" s="679"/>
      <c r="DU40" s="679"/>
      <c r="DV40" s="680"/>
      <c r="DW40" s="681" t="s">
        <v>230</v>
      </c>
      <c r="DX40" s="699"/>
      <c r="DY40" s="699"/>
      <c r="DZ40" s="699"/>
      <c r="EA40" s="699"/>
      <c r="EB40" s="699"/>
      <c r="EC40" s="714"/>
    </row>
    <row r="41" spans="2:133" ht="11.25" customHeight="1" x14ac:dyDescent="0.2">
      <c r="B41" s="675" t="s">
        <v>344</v>
      </c>
      <c r="C41" s="676"/>
      <c r="D41" s="676"/>
      <c r="E41" s="676"/>
      <c r="F41" s="676"/>
      <c r="G41" s="676"/>
      <c r="H41" s="676"/>
      <c r="I41" s="676"/>
      <c r="J41" s="676"/>
      <c r="K41" s="676"/>
      <c r="L41" s="676"/>
      <c r="M41" s="676"/>
      <c r="N41" s="676"/>
      <c r="O41" s="676"/>
      <c r="P41" s="676"/>
      <c r="Q41" s="677"/>
      <c r="R41" s="678">
        <v>74900</v>
      </c>
      <c r="S41" s="679"/>
      <c r="T41" s="679"/>
      <c r="U41" s="679"/>
      <c r="V41" s="679"/>
      <c r="W41" s="679"/>
      <c r="X41" s="679"/>
      <c r="Y41" s="680"/>
      <c r="Z41" s="715">
        <v>1.2</v>
      </c>
      <c r="AA41" s="715"/>
      <c r="AB41" s="715"/>
      <c r="AC41" s="715"/>
      <c r="AD41" s="716" t="s">
        <v>230</v>
      </c>
      <c r="AE41" s="716"/>
      <c r="AF41" s="716"/>
      <c r="AG41" s="716"/>
      <c r="AH41" s="716"/>
      <c r="AI41" s="716"/>
      <c r="AJ41" s="716"/>
      <c r="AK41" s="716"/>
      <c r="AL41" s="681" t="s">
        <v>250</v>
      </c>
      <c r="AM41" s="682"/>
      <c r="AN41" s="682"/>
      <c r="AO41" s="717"/>
      <c r="AQ41" s="718" t="s">
        <v>345</v>
      </c>
      <c r="AR41" s="719"/>
      <c r="AS41" s="719"/>
      <c r="AT41" s="719"/>
      <c r="AU41" s="719"/>
      <c r="AV41" s="719"/>
      <c r="AW41" s="719"/>
      <c r="AX41" s="719"/>
      <c r="AY41" s="720"/>
      <c r="AZ41" s="678">
        <v>38266</v>
      </c>
      <c r="BA41" s="679"/>
      <c r="BB41" s="679"/>
      <c r="BC41" s="679"/>
      <c r="BD41" s="697"/>
      <c r="BE41" s="697"/>
      <c r="BF41" s="721"/>
      <c r="BG41" s="723"/>
      <c r="BH41" s="724"/>
      <c r="BI41" s="724"/>
      <c r="BJ41" s="724"/>
      <c r="BK41" s="724"/>
      <c r="BL41" s="235"/>
      <c r="BM41" s="712" t="s">
        <v>346</v>
      </c>
      <c r="BN41" s="712"/>
      <c r="BO41" s="712"/>
      <c r="BP41" s="712"/>
      <c r="BQ41" s="712"/>
      <c r="BR41" s="712"/>
      <c r="BS41" s="712"/>
      <c r="BT41" s="712"/>
      <c r="BU41" s="713"/>
      <c r="BV41" s="678">
        <v>2</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230</v>
      </c>
      <c r="CS41" s="697"/>
      <c r="CT41" s="697"/>
      <c r="CU41" s="697"/>
      <c r="CV41" s="697"/>
      <c r="CW41" s="697"/>
      <c r="CX41" s="697"/>
      <c r="CY41" s="698"/>
      <c r="CZ41" s="681" t="s">
        <v>230</v>
      </c>
      <c r="DA41" s="699"/>
      <c r="DB41" s="699"/>
      <c r="DC41" s="700"/>
      <c r="DD41" s="684" t="s">
        <v>126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348</v>
      </c>
      <c r="C42" s="660"/>
      <c r="D42" s="660"/>
      <c r="E42" s="660"/>
      <c r="F42" s="660"/>
      <c r="G42" s="660"/>
      <c r="H42" s="660"/>
      <c r="I42" s="660"/>
      <c r="J42" s="660"/>
      <c r="K42" s="660"/>
      <c r="L42" s="660"/>
      <c r="M42" s="660"/>
      <c r="N42" s="660"/>
      <c r="O42" s="660"/>
      <c r="P42" s="660"/>
      <c r="Q42" s="661"/>
      <c r="R42" s="662">
        <v>6129245</v>
      </c>
      <c r="S42" s="701"/>
      <c r="T42" s="701"/>
      <c r="U42" s="701"/>
      <c r="V42" s="701"/>
      <c r="W42" s="701"/>
      <c r="X42" s="701"/>
      <c r="Y42" s="703"/>
      <c r="Z42" s="704">
        <v>100</v>
      </c>
      <c r="AA42" s="704"/>
      <c r="AB42" s="704"/>
      <c r="AC42" s="704"/>
      <c r="AD42" s="705">
        <v>2708180</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122192</v>
      </c>
      <c r="BA42" s="701"/>
      <c r="BB42" s="701"/>
      <c r="BC42" s="701"/>
      <c r="BD42" s="663"/>
      <c r="BE42" s="663"/>
      <c r="BF42" s="727"/>
      <c r="BG42" s="725"/>
      <c r="BH42" s="726"/>
      <c r="BI42" s="726"/>
      <c r="BJ42" s="726"/>
      <c r="BK42" s="726"/>
      <c r="BL42" s="236"/>
      <c r="BM42" s="728" t="s">
        <v>350</v>
      </c>
      <c r="BN42" s="728"/>
      <c r="BO42" s="728"/>
      <c r="BP42" s="728"/>
      <c r="BQ42" s="728"/>
      <c r="BR42" s="728"/>
      <c r="BS42" s="728"/>
      <c r="BT42" s="728"/>
      <c r="BU42" s="729"/>
      <c r="BV42" s="662">
        <v>414</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1353041</v>
      </c>
      <c r="CS42" s="679"/>
      <c r="CT42" s="679"/>
      <c r="CU42" s="679"/>
      <c r="CV42" s="679"/>
      <c r="CW42" s="679"/>
      <c r="CX42" s="679"/>
      <c r="CY42" s="680"/>
      <c r="CZ42" s="681">
        <v>22.2</v>
      </c>
      <c r="DA42" s="682"/>
      <c r="DB42" s="682"/>
      <c r="DC42" s="683"/>
      <c r="DD42" s="684">
        <v>21626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7"/>
      <c r="BW43" s="237"/>
      <c r="BX43" s="237"/>
      <c r="BY43" s="237"/>
      <c r="BZ43" s="237"/>
      <c r="CA43" s="237"/>
      <c r="CB43" s="237"/>
      <c r="CD43" s="675" t="s">
        <v>352</v>
      </c>
      <c r="CE43" s="676"/>
      <c r="CF43" s="676"/>
      <c r="CG43" s="676"/>
      <c r="CH43" s="676"/>
      <c r="CI43" s="676"/>
      <c r="CJ43" s="676"/>
      <c r="CK43" s="676"/>
      <c r="CL43" s="676"/>
      <c r="CM43" s="676"/>
      <c r="CN43" s="676"/>
      <c r="CO43" s="676"/>
      <c r="CP43" s="676"/>
      <c r="CQ43" s="677"/>
      <c r="CR43" s="678">
        <v>7846</v>
      </c>
      <c r="CS43" s="697"/>
      <c r="CT43" s="697"/>
      <c r="CU43" s="697"/>
      <c r="CV43" s="697"/>
      <c r="CW43" s="697"/>
      <c r="CX43" s="697"/>
      <c r="CY43" s="698"/>
      <c r="CZ43" s="681">
        <v>0.1</v>
      </c>
      <c r="DA43" s="699"/>
      <c r="DB43" s="699"/>
      <c r="DC43" s="700"/>
      <c r="DD43" s="684" t="s">
        <v>126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301</v>
      </c>
      <c r="CE44" s="692"/>
      <c r="CF44" s="675" t="s">
        <v>353</v>
      </c>
      <c r="CG44" s="676"/>
      <c r="CH44" s="676"/>
      <c r="CI44" s="676"/>
      <c r="CJ44" s="676"/>
      <c r="CK44" s="676"/>
      <c r="CL44" s="676"/>
      <c r="CM44" s="676"/>
      <c r="CN44" s="676"/>
      <c r="CO44" s="676"/>
      <c r="CP44" s="676"/>
      <c r="CQ44" s="677"/>
      <c r="CR44" s="678">
        <v>1352216</v>
      </c>
      <c r="CS44" s="679"/>
      <c r="CT44" s="679"/>
      <c r="CU44" s="679"/>
      <c r="CV44" s="679"/>
      <c r="CW44" s="679"/>
      <c r="CX44" s="679"/>
      <c r="CY44" s="680"/>
      <c r="CZ44" s="681">
        <v>22.2</v>
      </c>
      <c r="DA44" s="682"/>
      <c r="DB44" s="682"/>
      <c r="DC44" s="683"/>
      <c r="DD44" s="684">
        <v>20801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354</v>
      </c>
      <c r="CG45" s="676"/>
      <c r="CH45" s="676"/>
      <c r="CI45" s="676"/>
      <c r="CJ45" s="676"/>
      <c r="CK45" s="676"/>
      <c r="CL45" s="676"/>
      <c r="CM45" s="676"/>
      <c r="CN45" s="676"/>
      <c r="CO45" s="676"/>
      <c r="CP45" s="676"/>
      <c r="CQ45" s="677"/>
      <c r="CR45" s="678">
        <v>578186</v>
      </c>
      <c r="CS45" s="697"/>
      <c r="CT45" s="697"/>
      <c r="CU45" s="697"/>
      <c r="CV45" s="697"/>
      <c r="CW45" s="697"/>
      <c r="CX45" s="697"/>
      <c r="CY45" s="698"/>
      <c r="CZ45" s="681">
        <v>9.5</v>
      </c>
      <c r="DA45" s="699"/>
      <c r="DB45" s="699"/>
      <c r="DC45" s="700"/>
      <c r="DD45" s="684">
        <v>6530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29" t="s">
        <v>355</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3"/>
      <c r="CE46" s="694"/>
      <c r="CF46" s="675" t="s">
        <v>356</v>
      </c>
      <c r="CG46" s="676"/>
      <c r="CH46" s="676"/>
      <c r="CI46" s="676"/>
      <c r="CJ46" s="676"/>
      <c r="CK46" s="676"/>
      <c r="CL46" s="676"/>
      <c r="CM46" s="676"/>
      <c r="CN46" s="676"/>
      <c r="CO46" s="676"/>
      <c r="CP46" s="676"/>
      <c r="CQ46" s="677"/>
      <c r="CR46" s="678">
        <v>772048</v>
      </c>
      <c r="CS46" s="679"/>
      <c r="CT46" s="679"/>
      <c r="CU46" s="679"/>
      <c r="CV46" s="679"/>
      <c r="CW46" s="679"/>
      <c r="CX46" s="679"/>
      <c r="CY46" s="680"/>
      <c r="CZ46" s="681">
        <v>12.7</v>
      </c>
      <c r="DA46" s="682"/>
      <c r="DB46" s="682"/>
      <c r="DC46" s="683"/>
      <c r="DD46" s="684">
        <v>14180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39" t="s">
        <v>357</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93"/>
      <c r="CE47" s="694"/>
      <c r="CF47" s="675" t="s">
        <v>358</v>
      </c>
      <c r="CG47" s="676"/>
      <c r="CH47" s="676"/>
      <c r="CI47" s="676"/>
      <c r="CJ47" s="676"/>
      <c r="CK47" s="676"/>
      <c r="CL47" s="676"/>
      <c r="CM47" s="676"/>
      <c r="CN47" s="676"/>
      <c r="CO47" s="676"/>
      <c r="CP47" s="676"/>
      <c r="CQ47" s="677"/>
      <c r="CR47" s="678">
        <v>825</v>
      </c>
      <c r="CS47" s="697"/>
      <c r="CT47" s="697"/>
      <c r="CU47" s="697"/>
      <c r="CV47" s="697"/>
      <c r="CW47" s="697"/>
      <c r="CX47" s="697"/>
      <c r="CY47" s="698"/>
      <c r="CZ47" s="681">
        <v>0</v>
      </c>
      <c r="DA47" s="699"/>
      <c r="DB47" s="699"/>
      <c r="DC47" s="700"/>
      <c r="DD47" s="684">
        <v>825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0" t="s">
        <v>359</v>
      </c>
      <c r="CD48" s="695"/>
      <c r="CE48" s="696"/>
      <c r="CF48" s="675" t="s">
        <v>360</v>
      </c>
      <c r="CG48" s="676"/>
      <c r="CH48" s="676"/>
      <c r="CI48" s="676"/>
      <c r="CJ48" s="676"/>
      <c r="CK48" s="676"/>
      <c r="CL48" s="676"/>
      <c r="CM48" s="676"/>
      <c r="CN48" s="676"/>
      <c r="CO48" s="676"/>
      <c r="CP48" s="676"/>
      <c r="CQ48" s="677"/>
      <c r="CR48" s="678" t="s">
        <v>126</v>
      </c>
      <c r="CS48" s="679"/>
      <c r="CT48" s="679"/>
      <c r="CU48" s="679"/>
      <c r="CV48" s="679"/>
      <c r="CW48" s="679"/>
      <c r="CX48" s="679"/>
      <c r="CY48" s="680"/>
      <c r="CZ48" s="681" t="s">
        <v>126</v>
      </c>
      <c r="DA48" s="682"/>
      <c r="DB48" s="682"/>
      <c r="DC48" s="683"/>
      <c r="DD48" s="684" t="s">
        <v>126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361</v>
      </c>
      <c r="CE49" s="660"/>
      <c r="CF49" s="660"/>
      <c r="CG49" s="660"/>
      <c r="CH49" s="660"/>
      <c r="CI49" s="660"/>
      <c r="CJ49" s="660"/>
      <c r="CK49" s="660"/>
      <c r="CL49" s="660"/>
      <c r="CM49" s="660"/>
      <c r="CN49" s="660"/>
      <c r="CO49" s="660"/>
      <c r="CP49" s="660"/>
      <c r="CQ49" s="661"/>
      <c r="CR49" s="662">
        <v>6089302</v>
      </c>
      <c r="CS49" s="663"/>
      <c r="CT49" s="663"/>
      <c r="CU49" s="663"/>
      <c r="CV49" s="663"/>
      <c r="CW49" s="663"/>
      <c r="CX49" s="663"/>
      <c r="CY49" s="664"/>
      <c r="CZ49" s="665">
        <v>100</v>
      </c>
      <c r="DA49" s="666"/>
      <c r="DB49" s="666"/>
      <c r="DC49" s="667"/>
      <c r="DD49" s="668">
        <v>3796343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WuA+3yaw+lT6ablrf5G5BOHrnhfv34WAlnK6QAaTJ78D059l1pHjS8VXrbsUs9vhGXL7iYgfuG12wAlNKDcaQA==" saltValue="bRvjmAG9yE/O59TXMRSoO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363</v>
      </c>
      <c r="DK2" s="1204"/>
      <c r="DL2" s="1204"/>
      <c r="DM2" s="1204"/>
      <c r="DN2" s="1204"/>
      <c r="DO2" s="1205"/>
      <c r="DP2" s="249"/>
      <c r="DQ2" s="1203" t="s">
        <v>364</v>
      </c>
      <c r="DR2" s="1204"/>
      <c r="DS2" s="1204"/>
      <c r="DT2" s="1204"/>
      <c r="DU2" s="1204"/>
      <c r="DV2" s="1204"/>
      <c r="DW2" s="1204"/>
      <c r="DX2" s="1204"/>
      <c r="DY2" s="1204"/>
      <c r="DZ2" s="1205"/>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6"/>
      <c r="BA5" s="256"/>
      <c r="BB5" s="256"/>
      <c r="BC5" s="256"/>
      <c r="BD5" s="256"/>
      <c r="BE5" s="257"/>
      <c r="BF5" s="257"/>
      <c r="BG5" s="257"/>
      <c r="BH5" s="257"/>
      <c r="BI5" s="257"/>
      <c r="BJ5" s="257"/>
      <c r="BK5" s="257"/>
      <c r="BL5" s="257"/>
      <c r="BM5" s="257"/>
      <c r="BN5" s="257"/>
      <c r="BO5" s="257"/>
      <c r="BP5" s="257"/>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4"/>
    </row>
    <row r="6" spans="1:131" s="255"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2"/>
      <c r="BA6" s="252"/>
      <c r="BB6" s="252"/>
      <c r="BC6" s="252"/>
      <c r="BD6" s="252"/>
      <c r="BE6" s="253"/>
      <c r="BF6" s="253"/>
      <c r="BG6" s="253"/>
      <c r="BH6" s="253"/>
      <c r="BI6" s="253"/>
      <c r="BJ6" s="253"/>
      <c r="BK6" s="253"/>
      <c r="BL6" s="253"/>
      <c r="BM6" s="253"/>
      <c r="BN6" s="253"/>
      <c r="BO6" s="253"/>
      <c r="BP6" s="253"/>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4"/>
    </row>
    <row r="7" spans="1:131" s="255" customFormat="1" ht="26.25" customHeight="1" thickTop="1" x14ac:dyDescent="0.2">
      <c r="A7" s="258">
        <v>1</v>
      </c>
      <c r="B7" s="1143" t="s">
        <v>384</v>
      </c>
      <c r="C7" s="1144"/>
      <c r="D7" s="1144"/>
      <c r="E7" s="1144"/>
      <c r="F7" s="1144"/>
      <c r="G7" s="1144"/>
      <c r="H7" s="1144"/>
      <c r="I7" s="1144"/>
      <c r="J7" s="1144"/>
      <c r="K7" s="1144"/>
      <c r="L7" s="1144"/>
      <c r="M7" s="1144"/>
      <c r="N7" s="1144"/>
      <c r="O7" s="1144"/>
      <c r="P7" s="1145"/>
      <c r="Q7" s="1197">
        <v>6123</v>
      </c>
      <c r="R7" s="1198"/>
      <c r="S7" s="1198"/>
      <c r="T7" s="1198"/>
      <c r="U7" s="1198"/>
      <c r="V7" s="1198">
        <v>6083</v>
      </c>
      <c r="W7" s="1198"/>
      <c r="X7" s="1198"/>
      <c r="Y7" s="1198"/>
      <c r="Z7" s="1198"/>
      <c r="AA7" s="1198">
        <v>40</v>
      </c>
      <c r="AB7" s="1198"/>
      <c r="AC7" s="1198"/>
      <c r="AD7" s="1198"/>
      <c r="AE7" s="1199"/>
      <c r="AF7" s="1200">
        <v>28</v>
      </c>
      <c r="AG7" s="1201"/>
      <c r="AH7" s="1201"/>
      <c r="AI7" s="1201"/>
      <c r="AJ7" s="1202"/>
      <c r="AK7" s="1184">
        <v>579</v>
      </c>
      <c r="AL7" s="1185"/>
      <c r="AM7" s="1185"/>
      <c r="AN7" s="1185"/>
      <c r="AO7" s="1185"/>
      <c r="AP7" s="1185">
        <v>11442</v>
      </c>
      <c r="AQ7" s="1185"/>
      <c r="AR7" s="1185"/>
      <c r="AS7" s="1185"/>
      <c r="AT7" s="1185"/>
      <c r="AU7" s="1186"/>
      <c r="AV7" s="1186"/>
      <c r="AW7" s="1186"/>
      <c r="AX7" s="1186"/>
      <c r="AY7" s="1187"/>
      <c r="AZ7" s="252"/>
      <c r="BA7" s="252"/>
      <c r="BB7" s="252"/>
      <c r="BC7" s="252"/>
      <c r="BD7" s="252"/>
      <c r="BE7" s="253"/>
      <c r="BF7" s="253"/>
      <c r="BG7" s="253"/>
      <c r="BH7" s="253"/>
      <c r="BI7" s="253"/>
      <c r="BJ7" s="253"/>
      <c r="BK7" s="253"/>
      <c r="BL7" s="253"/>
      <c r="BM7" s="253"/>
      <c r="BN7" s="253"/>
      <c r="BO7" s="253"/>
      <c r="BP7" s="253"/>
      <c r="BQ7" s="259">
        <v>1</v>
      </c>
      <c r="BR7" s="260"/>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4"/>
    </row>
    <row r="8" spans="1:131" s="255" customFormat="1" ht="26.25" customHeight="1" x14ac:dyDescent="0.2">
      <c r="A8" s="261">
        <v>2</v>
      </c>
      <c r="B8" s="1130" t="s">
        <v>385</v>
      </c>
      <c r="C8" s="1131"/>
      <c r="D8" s="1131"/>
      <c r="E8" s="1131"/>
      <c r="F8" s="1131"/>
      <c r="G8" s="1131"/>
      <c r="H8" s="1131"/>
      <c r="I8" s="1131"/>
      <c r="J8" s="1131"/>
      <c r="K8" s="1131"/>
      <c r="L8" s="1131"/>
      <c r="M8" s="1131"/>
      <c r="N8" s="1131"/>
      <c r="O8" s="1131"/>
      <c r="P8" s="1132"/>
      <c r="Q8" s="1136">
        <v>13</v>
      </c>
      <c r="R8" s="1137"/>
      <c r="S8" s="1137"/>
      <c r="T8" s="1137"/>
      <c r="U8" s="1137"/>
      <c r="V8" s="1137">
        <v>13</v>
      </c>
      <c r="W8" s="1137"/>
      <c r="X8" s="1137"/>
      <c r="Y8" s="1137"/>
      <c r="Z8" s="1137"/>
      <c r="AA8" s="1137">
        <v>0</v>
      </c>
      <c r="AB8" s="1137"/>
      <c r="AC8" s="1137"/>
      <c r="AD8" s="1137"/>
      <c r="AE8" s="1138"/>
      <c r="AF8" s="1112">
        <v>0</v>
      </c>
      <c r="AG8" s="1113"/>
      <c r="AH8" s="1113"/>
      <c r="AI8" s="1113"/>
      <c r="AJ8" s="1114"/>
      <c r="AK8" s="1179">
        <v>6</v>
      </c>
      <c r="AL8" s="1180"/>
      <c r="AM8" s="1180"/>
      <c r="AN8" s="1180"/>
      <c r="AO8" s="1180"/>
      <c r="AP8" s="1180" t="s">
        <v>582</v>
      </c>
      <c r="AQ8" s="1180"/>
      <c r="AR8" s="1180"/>
      <c r="AS8" s="1180"/>
      <c r="AT8" s="1180"/>
      <c r="AU8" s="1177"/>
      <c r="AV8" s="1177"/>
      <c r="AW8" s="1177"/>
      <c r="AX8" s="1177"/>
      <c r="AY8" s="1178"/>
      <c r="AZ8" s="252"/>
      <c r="BA8" s="252"/>
      <c r="BB8" s="252"/>
      <c r="BC8" s="252"/>
      <c r="BD8" s="252"/>
      <c r="BE8" s="253"/>
      <c r="BF8" s="253"/>
      <c r="BG8" s="253"/>
      <c r="BH8" s="253"/>
      <c r="BI8" s="253"/>
      <c r="BJ8" s="253"/>
      <c r="BK8" s="253"/>
      <c r="BL8" s="253"/>
      <c r="BM8" s="253"/>
      <c r="BN8" s="253"/>
      <c r="BO8" s="253"/>
      <c r="BP8" s="253"/>
      <c r="BQ8" s="262">
        <v>2</v>
      </c>
      <c r="BR8" s="263"/>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4"/>
    </row>
    <row r="9" spans="1:131" s="255" customFormat="1" ht="26.25" customHeight="1" x14ac:dyDescent="0.2">
      <c r="A9" s="261">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2"/>
      <c r="BA9" s="252"/>
      <c r="BB9" s="252"/>
      <c r="BC9" s="252"/>
      <c r="BD9" s="252"/>
      <c r="BE9" s="253"/>
      <c r="BF9" s="253"/>
      <c r="BG9" s="253"/>
      <c r="BH9" s="253"/>
      <c r="BI9" s="253"/>
      <c r="BJ9" s="253"/>
      <c r="BK9" s="253"/>
      <c r="BL9" s="253"/>
      <c r="BM9" s="253"/>
      <c r="BN9" s="253"/>
      <c r="BO9" s="253"/>
      <c r="BP9" s="253"/>
      <c r="BQ9" s="262">
        <v>3</v>
      </c>
      <c r="BR9" s="263"/>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4"/>
    </row>
    <row r="10" spans="1:131" s="255" customFormat="1" ht="26.25" customHeight="1" x14ac:dyDescent="0.2">
      <c r="A10" s="261">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2"/>
      <c r="BA10" s="252"/>
      <c r="BB10" s="252"/>
      <c r="BC10" s="252"/>
      <c r="BD10" s="252"/>
      <c r="BE10" s="253"/>
      <c r="BF10" s="253"/>
      <c r="BG10" s="253"/>
      <c r="BH10" s="253"/>
      <c r="BI10" s="253"/>
      <c r="BJ10" s="253"/>
      <c r="BK10" s="253"/>
      <c r="BL10" s="253"/>
      <c r="BM10" s="253"/>
      <c r="BN10" s="253"/>
      <c r="BO10" s="253"/>
      <c r="BP10" s="253"/>
      <c r="BQ10" s="262">
        <v>4</v>
      </c>
      <c r="BR10" s="263"/>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4"/>
    </row>
    <row r="11" spans="1:131" s="255" customFormat="1" ht="26.25" customHeight="1" x14ac:dyDescent="0.2">
      <c r="A11" s="261">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2"/>
      <c r="BA11" s="252"/>
      <c r="BB11" s="252"/>
      <c r="BC11" s="252"/>
      <c r="BD11" s="252"/>
      <c r="BE11" s="253"/>
      <c r="BF11" s="253"/>
      <c r="BG11" s="253"/>
      <c r="BH11" s="253"/>
      <c r="BI11" s="253"/>
      <c r="BJ11" s="253"/>
      <c r="BK11" s="253"/>
      <c r="BL11" s="253"/>
      <c r="BM11" s="253"/>
      <c r="BN11" s="253"/>
      <c r="BO11" s="253"/>
      <c r="BP11" s="253"/>
      <c r="BQ11" s="262">
        <v>5</v>
      </c>
      <c r="BR11" s="263"/>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4"/>
    </row>
    <row r="12" spans="1:131" s="255" customFormat="1" ht="26.25" customHeight="1" x14ac:dyDescent="0.2">
      <c r="A12" s="261">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2"/>
      <c r="BA12" s="252"/>
      <c r="BB12" s="252"/>
      <c r="BC12" s="252"/>
      <c r="BD12" s="252"/>
      <c r="BE12" s="253"/>
      <c r="BF12" s="253"/>
      <c r="BG12" s="253"/>
      <c r="BH12" s="253"/>
      <c r="BI12" s="253"/>
      <c r="BJ12" s="253"/>
      <c r="BK12" s="253"/>
      <c r="BL12" s="253"/>
      <c r="BM12" s="253"/>
      <c r="BN12" s="253"/>
      <c r="BO12" s="253"/>
      <c r="BP12" s="253"/>
      <c r="BQ12" s="262">
        <v>6</v>
      </c>
      <c r="BR12" s="263"/>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4"/>
    </row>
    <row r="13" spans="1:131" s="255" customFormat="1" ht="26.25" customHeight="1" x14ac:dyDescent="0.2">
      <c r="A13" s="261">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2"/>
      <c r="BA13" s="252"/>
      <c r="BB13" s="252"/>
      <c r="BC13" s="252"/>
      <c r="BD13" s="252"/>
      <c r="BE13" s="253"/>
      <c r="BF13" s="253"/>
      <c r="BG13" s="253"/>
      <c r="BH13" s="253"/>
      <c r="BI13" s="253"/>
      <c r="BJ13" s="253"/>
      <c r="BK13" s="253"/>
      <c r="BL13" s="253"/>
      <c r="BM13" s="253"/>
      <c r="BN13" s="253"/>
      <c r="BO13" s="253"/>
      <c r="BP13" s="253"/>
      <c r="BQ13" s="262">
        <v>7</v>
      </c>
      <c r="BR13" s="263"/>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4"/>
    </row>
    <row r="14" spans="1:131" s="255" customFormat="1" ht="26.25" customHeight="1" x14ac:dyDescent="0.2">
      <c r="A14" s="261">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2"/>
      <c r="BA14" s="252"/>
      <c r="BB14" s="252"/>
      <c r="BC14" s="252"/>
      <c r="BD14" s="252"/>
      <c r="BE14" s="253"/>
      <c r="BF14" s="253"/>
      <c r="BG14" s="253"/>
      <c r="BH14" s="253"/>
      <c r="BI14" s="253"/>
      <c r="BJ14" s="253"/>
      <c r="BK14" s="253"/>
      <c r="BL14" s="253"/>
      <c r="BM14" s="253"/>
      <c r="BN14" s="253"/>
      <c r="BO14" s="253"/>
      <c r="BP14" s="253"/>
      <c r="BQ14" s="262">
        <v>8</v>
      </c>
      <c r="BR14" s="263"/>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4"/>
    </row>
    <row r="15" spans="1:131" s="255" customFormat="1" ht="26.25" customHeight="1" x14ac:dyDescent="0.2">
      <c r="A15" s="261">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2"/>
      <c r="BA15" s="252"/>
      <c r="BB15" s="252"/>
      <c r="BC15" s="252"/>
      <c r="BD15" s="252"/>
      <c r="BE15" s="253"/>
      <c r="BF15" s="253"/>
      <c r="BG15" s="253"/>
      <c r="BH15" s="253"/>
      <c r="BI15" s="253"/>
      <c r="BJ15" s="253"/>
      <c r="BK15" s="253"/>
      <c r="BL15" s="253"/>
      <c r="BM15" s="253"/>
      <c r="BN15" s="253"/>
      <c r="BO15" s="253"/>
      <c r="BP15" s="253"/>
      <c r="BQ15" s="262">
        <v>9</v>
      </c>
      <c r="BR15" s="263"/>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4"/>
    </row>
    <row r="16" spans="1:131" s="255" customFormat="1" ht="26.25" customHeight="1" x14ac:dyDescent="0.2">
      <c r="A16" s="261">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2"/>
      <c r="BA16" s="252"/>
      <c r="BB16" s="252"/>
      <c r="BC16" s="252"/>
      <c r="BD16" s="252"/>
      <c r="BE16" s="253"/>
      <c r="BF16" s="253"/>
      <c r="BG16" s="253"/>
      <c r="BH16" s="253"/>
      <c r="BI16" s="253"/>
      <c r="BJ16" s="253"/>
      <c r="BK16" s="253"/>
      <c r="BL16" s="253"/>
      <c r="BM16" s="253"/>
      <c r="BN16" s="253"/>
      <c r="BO16" s="253"/>
      <c r="BP16" s="253"/>
      <c r="BQ16" s="262">
        <v>10</v>
      </c>
      <c r="BR16" s="263"/>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4"/>
    </row>
    <row r="17" spans="1:131" s="255" customFormat="1" ht="26.25" customHeight="1" x14ac:dyDescent="0.2">
      <c r="A17" s="261">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2"/>
      <c r="BA17" s="252"/>
      <c r="BB17" s="252"/>
      <c r="BC17" s="252"/>
      <c r="BD17" s="252"/>
      <c r="BE17" s="253"/>
      <c r="BF17" s="253"/>
      <c r="BG17" s="253"/>
      <c r="BH17" s="253"/>
      <c r="BI17" s="253"/>
      <c r="BJ17" s="253"/>
      <c r="BK17" s="253"/>
      <c r="BL17" s="253"/>
      <c r="BM17" s="253"/>
      <c r="BN17" s="253"/>
      <c r="BO17" s="253"/>
      <c r="BP17" s="253"/>
      <c r="BQ17" s="262">
        <v>11</v>
      </c>
      <c r="BR17" s="263"/>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4"/>
    </row>
    <row r="18" spans="1:131" s="255" customFormat="1" ht="26.25" customHeight="1" x14ac:dyDescent="0.2">
      <c r="A18" s="261">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2"/>
      <c r="BA18" s="252"/>
      <c r="BB18" s="252"/>
      <c r="BC18" s="252"/>
      <c r="BD18" s="252"/>
      <c r="BE18" s="253"/>
      <c r="BF18" s="253"/>
      <c r="BG18" s="253"/>
      <c r="BH18" s="253"/>
      <c r="BI18" s="253"/>
      <c r="BJ18" s="253"/>
      <c r="BK18" s="253"/>
      <c r="BL18" s="253"/>
      <c r="BM18" s="253"/>
      <c r="BN18" s="253"/>
      <c r="BO18" s="253"/>
      <c r="BP18" s="253"/>
      <c r="BQ18" s="262">
        <v>12</v>
      </c>
      <c r="BR18" s="263"/>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4"/>
    </row>
    <row r="19" spans="1:131" s="255" customFormat="1" ht="26.25" customHeight="1" x14ac:dyDescent="0.2">
      <c r="A19" s="261">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2"/>
      <c r="BA19" s="252"/>
      <c r="BB19" s="252"/>
      <c r="BC19" s="252"/>
      <c r="BD19" s="252"/>
      <c r="BE19" s="253"/>
      <c r="BF19" s="253"/>
      <c r="BG19" s="253"/>
      <c r="BH19" s="253"/>
      <c r="BI19" s="253"/>
      <c r="BJ19" s="253"/>
      <c r="BK19" s="253"/>
      <c r="BL19" s="253"/>
      <c r="BM19" s="253"/>
      <c r="BN19" s="253"/>
      <c r="BO19" s="253"/>
      <c r="BP19" s="253"/>
      <c r="BQ19" s="262">
        <v>13</v>
      </c>
      <c r="BR19" s="263"/>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4"/>
    </row>
    <row r="20" spans="1:131" s="255" customFormat="1" ht="26.25" customHeight="1" x14ac:dyDescent="0.2">
      <c r="A20" s="261">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2"/>
      <c r="BA20" s="252"/>
      <c r="BB20" s="252"/>
      <c r="BC20" s="252"/>
      <c r="BD20" s="252"/>
      <c r="BE20" s="253"/>
      <c r="BF20" s="253"/>
      <c r="BG20" s="253"/>
      <c r="BH20" s="253"/>
      <c r="BI20" s="253"/>
      <c r="BJ20" s="253"/>
      <c r="BK20" s="253"/>
      <c r="BL20" s="253"/>
      <c r="BM20" s="253"/>
      <c r="BN20" s="253"/>
      <c r="BO20" s="253"/>
      <c r="BP20" s="253"/>
      <c r="BQ20" s="262">
        <v>14</v>
      </c>
      <c r="BR20" s="263"/>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4"/>
    </row>
    <row r="21" spans="1:131" s="255" customFormat="1" ht="26.25" customHeight="1" thickBot="1" x14ac:dyDescent="0.25">
      <c r="A21" s="261">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2"/>
      <c r="BA21" s="252"/>
      <c r="BB21" s="252"/>
      <c r="BC21" s="252"/>
      <c r="BD21" s="252"/>
      <c r="BE21" s="253"/>
      <c r="BF21" s="253"/>
      <c r="BG21" s="253"/>
      <c r="BH21" s="253"/>
      <c r="BI21" s="253"/>
      <c r="BJ21" s="253"/>
      <c r="BK21" s="253"/>
      <c r="BL21" s="253"/>
      <c r="BM21" s="253"/>
      <c r="BN21" s="253"/>
      <c r="BO21" s="253"/>
      <c r="BP21" s="253"/>
      <c r="BQ21" s="262">
        <v>15</v>
      </c>
      <c r="BR21" s="263"/>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4"/>
    </row>
    <row r="22" spans="1:131" s="255" customFormat="1" ht="26.25" customHeight="1" x14ac:dyDescent="0.2">
      <c r="A22" s="261">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3"/>
      <c r="BF22" s="253"/>
      <c r="BG22" s="253"/>
      <c r="BH22" s="253"/>
      <c r="BI22" s="253"/>
      <c r="BJ22" s="253"/>
      <c r="BK22" s="253"/>
      <c r="BL22" s="253"/>
      <c r="BM22" s="253"/>
      <c r="BN22" s="253"/>
      <c r="BO22" s="253"/>
      <c r="BP22" s="253"/>
      <c r="BQ22" s="262">
        <v>16</v>
      </c>
      <c r="BR22" s="263"/>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4"/>
    </row>
    <row r="23" spans="1:131" s="255" customFormat="1" ht="26.25" customHeight="1" thickBot="1" x14ac:dyDescent="0.25">
      <c r="A23" s="264" t="s">
        <v>387</v>
      </c>
      <c r="B23" s="1037" t="s">
        <v>388</v>
      </c>
      <c r="C23" s="1038"/>
      <c r="D23" s="1038"/>
      <c r="E23" s="1038"/>
      <c r="F23" s="1038"/>
      <c r="G23" s="1038"/>
      <c r="H23" s="1038"/>
      <c r="I23" s="1038"/>
      <c r="J23" s="1038"/>
      <c r="K23" s="1038"/>
      <c r="L23" s="1038"/>
      <c r="M23" s="1038"/>
      <c r="N23" s="1038"/>
      <c r="O23" s="1038"/>
      <c r="P23" s="1039"/>
      <c r="Q23" s="1161">
        <v>6129</v>
      </c>
      <c r="R23" s="1162"/>
      <c r="S23" s="1162"/>
      <c r="T23" s="1162"/>
      <c r="U23" s="1162"/>
      <c r="V23" s="1162">
        <v>6089</v>
      </c>
      <c r="W23" s="1162"/>
      <c r="X23" s="1162"/>
      <c r="Y23" s="1162"/>
      <c r="Z23" s="1162"/>
      <c r="AA23" s="1162">
        <v>40</v>
      </c>
      <c r="AB23" s="1162"/>
      <c r="AC23" s="1162"/>
      <c r="AD23" s="1162"/>
      <c r="AE23" s="1163"/>
      <c r="AF23" s="1164">
        <v>28</v>
      </c>
      <c r="AG23" s="1162"/>
      <c r="AH23" s="1162"/>
      <c r="AI23" s="1162"/>
      <c r="AJ23" s="1165"/>
      <c r="AK23" s="1166"/>
      <c r="AL23" s="1167"/>
      <c r="AM23" s="1167"/>
      <c r="AN23" s="1167"/>
      <c r="AO23" s="1167"/>
      <c r="AP23" s="1162">
        <v>11442</v>
      </c>
      <c r="AQ23" s="1162"/>
      <c r="AR23" s="1162"/>
      <c r="AS23" s="1162"/>
      <c r="AT23" s="1162"/>
      <c r="AU23" s="1168"/>
      <c r="AV23" s="1168"/>
      <c r="AW23" s="1168"/>
      <c r="AX23" s="1168"/>
      <c r="AY23" s="1169"/>
      <c r="AZ23" s="1158" t="s">
        <v>389</v>
      </c>
      <c r="BA23" s="1159"/>
      <c r="BB23" s="1159"/>
      <c r="BC23" s="1159"/>
      <c r="BD23" s="1160"/>
      <c r="BE23" s="253"/>
      <c r="BF23" s="253"/>
      <c r="BG23" s="253"/>
      <c r="BH23" s="253"/>
      <c r="BI23" s="253"/>
      <c r="BJ23" s="253"/>
      <c r="BK23" s="253"/>
      <c r="BL23" s="253"/>
      <c r="BM23" s="253"/>
      <c r="BN23" s="253"/>
      <c r="BO23" s="253"/>
      <c r="BP23" s="253"/>
      <c r="BQ23" s="262">
        <v>17</v>
      </c>
      <c r="BR23" s="263"/>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4"/>
    </row>
    <row r="24" spans="1:131" s="255" customFormat="1" ht="26.25" customHeight="1" x14ac:dyDescent="0.2">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2"/>
      <c r="BA24" s="252"/>
      <c r="BB24" s="252"/>
      <c r="BC24" s="252"/>
      <c r="BD24" s="252"/>
      <c r="BE24" s="253"/>
      <c r="BF24" s="253"/>
      <c r="BG24" s="253"/>
      <c r="BH24" s="253"/>
      <c r="BI24" s="253"/>
      <c r="BJ24" s="253"/>
      <c r="BK24" s="253"/>
      <c r="BL24" s="253"/>
      <c r="BM24" s="253"/>
      <c r="BN24" s="253"/>
      <c r="BO24" s="253"/>
      <c r="BP24" s="253"/>
      <c r="BQ24" s="262">
        <v>18</v>
      </c>
      <c r="BR24" s="263"/>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4"/>
    </row>
    <row r="25" spans="1:131" s="247" customFormat="1" ht="26.25" customHeight="1" thickBot="1" x14ac:dyDescent="0.25">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2"/>
      <c r="BK25" s="252"/>
      <c r="BL25" s="252"/>
      <c r="BM25" s="252"/>
      <c r="BN25" s="252"/>
      <c r="BO25" s="265"/>
      <c r="BP25" s="265"/>
      <c r="BQ25" s="262">
        <v>19</v>
      </c>
      <c r="BR25" s="263"/>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6"/>
    </row>
    <row r="26" spans="1:131" s="247" customFormat="1" ht="26.25" customHeight="1" x14ac:dyDescent="0.2">
      <c r="A26" s="1088" t="s">
        <v>367</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374</v>
      </c>
      <c r="BF26" s="1095"/>
      <c r="BG26" s="1095"/>
      <c r="BH26" s="1095"/>
      <c r="BI26" s="1110"/>
      <c r="BJ26" s="252"/>
      <c r="BK26" s="252"/>
      <c r="BL26" s="252"/>
      <c r="BM26" s="252"/>
      <c r="BN26" s="252"/>
      <c r="BO26" s="265"/>
      <c r="BP26" s="265"/>
      <c r="BQ26" s="262">
        <v>20</v>
      </c>
      <c r="BR26" s="263"/>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6"/>
    </row>
    <row r="27" spans="1:131" s="247"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2"/>
      <c r="BK27" s="252"/>
      <c r="BL27" s="252"/>
      <c r="BM27" s="252"/>
      <c r="BN27" s="252"/>
      <c r="BO27" s="265"/>
      <c r="BP27" s="265"/>
      <c r="BQ27" s="262">
        <v>21</v>
      </c>
      <c r="BR27" s="263"/>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6"/>
    </row>
    <row r="28" spans="1:131" s="247" customFormat="1" ht="26.25" customHeight="1" thickTop="1" x14ac:dyDescent="0.2">
      <c r="A28" s="266">
        <v>1</v>
      </c>
      <c r="B28" s="1143" t="s">
        <v>400</v>
      </c>
      <c r="C28" s="1144"/>
      <c r="D28" s="1144"/>
      <c r="E28" s="1144"/>
      <c r="F28" s="1144"/>
      <c r="G28" s="1144"/>
      <c r="H28" s="1144"/>
      <c r="I28" s="1144"/>
      <c r="J28" s="1144"/>
      <c r="K28" s="1144"/>
      <c r="L28" s="1144"/>
      <c r="M28" s="1144"/>
      <c r="N28" s="1144"/>
      <c r="O28" s="1144"/>
      <c r="P28" s="1145"/>
      <c r="Q28" s="1146">
        <v>466</v>
      </c>
      <c r="R28" s="1147"/>
      <c r="S28" s="1147"/>
      <c r="T28" s="1147"/>
      <c r="U28" s="1147"/>
      <c r="V28" s="1147">
        <v>466</v>
      </c>
      <c r="W28" s="1147"/>
      <c r="X28" s="1147"/>
      <c r="Y28" s="1147"/>
      <c r="Z28" s="1147"/>
      <c r="AA28" s="1147">
        <v>0</v>
      </c>
      <c r="AB28" s="1147"/>
      <c r="AC28" s="1147"/>
      <c r="AD28" s="1147"/>
      <c r="AE28" s="1148"/>
      <c r="AF28" s="1149">
        <v>0</v>
      </c>
      <c r="AG28" s="1147"/>
      <c r="AH28" s="1147"/>
      <c r="AI28" s="1147"/>
      <c r="AJ28" s="1150"/>
      <c r="AK28" s="1151">
        <v>43</v>
      </c>
      <c r="AL28" s="1139"/>
      <c r="AM28" s="1139"/>
      <c r="AN28" s="1139"/>
      <c r="AO28" s="1139"/>
      <c r="AP28" s="1139" t="s">
        <v>582</v>
      </c>
      <c r="AQ28" s="1139"/>
      <c r="AR28" s="1139"/>
      <c r="AS28" s="1139"/>
      <c r="AT28" s="1139"/>
      <c r="AU28" s="1139" t="s">
        <v>582</v>
      </c>
      <c r="AV28" s="1139"/>
      <c r="AW28" s="1139"/>
      <c r="AX28" s="1139"/>
      <c r="AY28" s="1139"/>
      <c r="AZ28" s="1140" t="s">
        <v>582</v>
      </c>
      <c r="BA28" s="1140"/>
      <c r="BB28" s="1140"/>
      <c r="BC28" s="1140"/>
      <c r="BD28" s="1140"/>
      <c r="BE28" s="1141"/>
      <c r="BF28" s="1141"/>
      <c r="BG28" s="1141"/>
      <c r="BH28" s="1141"/>
      <c r="BI28" s="1142"/>
      <c r="BJ28" s="252"/>
      <c r="BK28" s="252"/>
      <c r="BL28" s="252"/>
      <c r="BM28" s="252"/>
      <c r="BN28" s="252"/>
      <c r="BO28" s="265"/>
      <c r="BP28" s="265"/>
      <c r="BQ28" s="262">
        <v>22</v>
      </c>
      <c r="BR28" s="263"/>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6"/>
    </row>
    <row r="29" spans="1:131" s="247" customFormat="1" ht="26.25" customHeight="1" x14ac:dyDescent="0.2">
      <c r="A29" s="266">
        <v>2</v>
      </c>
      <c r="B29" s="1130" t="s">
        <v>401</v>
      </c>
      <c r="C29" s="1131"/>
      <c r="D29" s="1131"/>
      <c r="E29" s="1131"/>
      <c r="F29" s="1131"/>
      <c r="G29" s="1131"/>
      <c r="H29" s="1131"/>
      <c r="I29" s="1131"/>
      <c r="J29" s="1131"/>
      <c r="K29" s="1131"/>
      <c r="L29" s="1131"/>
      <c r="M29" s="1131"/>
      <c r="N29" s="1131"/>
      <c r="O29" s="1131"/>
      <c r="P29" s="1132"/>
      <c r="Q29" s="1136">
        <v>92</v>
      </c>
      <c r="R29" s="1137"/>
      <c r="S29" s="1137"/>
      <c r="T29" s="1137"/>
      <c r="U29" s="1137"/>
      <c r="V29" s="1137">
        <v>92</v>
      </c>
      <c r="W29" s="1137"/>
      <c r="X29" s="1137"/>
      <c r="Y29" s="1137"/>
      <c r="Z29" s="1137"/>
      <c r="AA29" s="1137">
        <v>0</v>
      </c>
      <c r="AB29" s="1137"/>
      <c r="AC29" s="1137"/>
      <c r="AD29" s="1137"/>
      <c r="AE29" s="1138"/>
      <c r="AF29" s="1112">
        <v>0</v>
      </c>
      <c r="AG29" s="1113"/>
      <c r="AH29" s="1113"/>
      <c r="AI29" s="1113"/>
      <c r="AJ29" s="1114"/>
      <c r="AK29" s="1073">
        <v>51</v>
      </c>
      <c r="AL29" s="1064"/>
      <c r="AM29" s="1064"/>
      <c r="AN29" s="1064"/>
      <c r="AO29" s="1064"/>
      <c r="AP29" s="1064" t="s">
        <v>582</v>
      </c>
      <c r="AQ29" s="1064"/>
      <c r="AR29" s="1064"/>
      <c r="AS29" s="1064"/>
      <c r="AT29" s="1064"/>
      <c r="AU29" s="1064" t="s">
        <v>582</v>
      </c>
      <c r="AV29" s="1064"/>
      <c r="AW29" s="1064"/>
      <c r="AX29" s="1064"/>
      <c r="AY29" s="1064"/>
      <c r="AZ29" s="1135" t="s">
        <v>582</v>
      </c>
      <c r="BA29" s="1135"/>
      <c r="BB29" s="1135"/>
      <c r="BC29" s="1135"/>
      <c r="BD29" s="1135"/>
      <c r="BE29" s="1125"/>
      <c r="BF29" s="1125"/>
      <c r="BG29" s="1125"/>
      <c r="BH29" s="1125"/>
      <c r="BI29" s="1126"/>
      <c r="BJ29" s="252"/>
      <c r="BK29" s="252"/>
      <c r="BL29" s="252"/>
      <c r="BM29" s="252"/>
      <c r="BN29" s="252"/>
      <c r="BO29" s="265"/>
      <c r="BP29" s="265"/>
      <c r="BQ29" s="262">
        <v>23</v>
      </c>
      <c r="BR29" s="263"/>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6"/>
    </row>
    <row r="30" spans="1:131" s="247" customFormat="1" ht="26.25" customHeight="1" x14ac:dyDescent="0.2">
      <c r="A30" s="266">
        <v>3</v>
      </c>
      <c r="B30" s="1130" t="s">
        <v>402</v>
      </c>
      <c r="C30" s="1131"/>
      <c r="D30" s="1131"/>
      <c r="E30" s="1131"/>
      <c r="F30" s="1131"/>
      <c r="G30" s="1131"/>
      <c r="H30" s="1131"/>
      <c r="I30" s="1131"/>
      <c r="J30" s="1131"/>
      <c r="K30" s="1131"/>
      <c r="L30" s="1131"/>
      <c r="M30" s="1131"/>
      <c r="N30" s="1131"/>
      <c r="O30" s="1131"/>
      <c r="P30" s="1132"/>
      <c r="Q30" s="1136">
        <v>57</v>
      </c>
      <c r="R30" s="1137"/>
      <c r="S30" s="1137"/>
      <c r="T30" s="1137"/>
      <c r="U30" s="1137"/>
      <c r="V30" s="1137">
        <v>57</v>
      </c>
      <c r="W30" s="1137"/>
      <c r="X30" s="1137"/>
      <c r="Y30" s="1137"/>
      <c r="Z30" s="1137"/>
      <c r="AA30" s="1137">
        <v>0</v>
      </c>
      <c r="AB30" s="1137"/>
      <c r="AC30" s="1137"/>
      <c r="AD30" s="1137"/>
      <c r="AE30" s="1138"/>
      <c r="AF30" s="1112">
        <v>0</v>
      </c>
      <c r="AG30" s="1113"/>
      <c r="AH30" s="1113"/>
      <c r="AI30" s="1113"/>
      <c r="AJ30" s="1114"/>
      <c r="AK30" s="1073">
        <v>4</v>
      </c>
      <c r="AL30" s="1064"/>
      <c r="AM30" s="1064"/>
      <c r="AN30" s="1064"/>
      <c r="AO30" s="1064"/>
      <c r="AP30" s="1064">
        <v>12</v>
      </c>
      <c r="AQ30" s="1064"/>
      <c r="AR30" s="1064"/>
      <c r="AS30" s="1064"/>
      <c r="AT30" s="1064"/>
      <c r="AU30" s="1064">
        <v>0</v>
      </c>
      <c r="AV30" s="1064"/>
      <c r="AW30" s="1064"/>
      <c r="AX30" s="1064"/>
      <c r="AY30" s="1064"/>
      <c r="AZ30" s="1135" t="s">
        <v>582</v>
      </c>
      <c r="BA30" s="1135"/>
      <c r="BB30" s="1135"/>
      <c r="BC30" s="1135"/>
      <c r="BD30" s="1135"/>
      <c r="BE30" s="1125"/>
      <c r="BF30" s="1125"/>
      <c r="BG30" s="1125"/>
      <c r="BH30" s="1125"/>
      <c r="BI30" s="1126"/>
      <c r="BJ30" s="252"/>
      <c r="BK30" s="252"/>
      <c r="BL30" s="252"/>
      <c r="BM30" s="252"/>
      <c r="BN30" s="252"/>
      <c r="BO30" s="265"/>
      <c r="BP30" s="265"/>
      <c r="BQ30" s="262">
        <v>24</v>
      </c>
      <c r="BR30" s="263"/>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6"/>
    </row>
    <row r="31" spans="1:131" s="247" customFormat="1" ht="26.25" customHeight="1" x14ac:dyDescent="0.2">
      <c r="A31" s="266">
        <v>4</v>
      </c>
      <c r="B31" s="1130" t="s">
        <v>403</v>
      </c>
      <c r="C31" s="1131"/>
      <c r="D31" s="1131"/>
      <c r="E31" s="1131"/>
      <c r="F31" s="1131"/>
      <c r="G31" s="1131"/>
      <c r="H31" s="1131"/>
      <c r="I31" s="1131"/>
      <c r="J31" s="1131"/>
      <c r="K31" s="1131"/>
      <c r="L31" s="1131"/>
      <c r="M31" s="1131"/>
      <c r="N31" s="1131"/>
      <c r="O31" s="1131"/>
      <c r="P31" s="1132"/>
      <c r="Q31" s="1136">
        <v>249</v>
      </c>
      <c r="R31" s="1137"/>
      <c r="S31" s="1137"/>
      <c r="T31" s="1137"/>
      <c r="U31" s="1137"/>
      <c r="V31" s="1137">
        <v>249</v>
      </c>
      <c r="W31" s="1137"/>
      <c r="X31" s="1137"/>
      <c r="Y31" s="1137"/>
      <c r="Z31" s="1137"/>
      <c r="AA31" s="1137">
        <v>0</v>
      </c>
      <c r="AB31" s="1137"/>
      <c r="AC31" s="1137"/>
      <c r="AD31" s="1137"/>
      <c r="AE31" s="1138"/>
      <c r="AF31" s="1112">
        <v>0</v>
      </c>
      <c r="AG31" s="1113"/>
      <c r="AH31" s="1113"/>
      <c r="AI31" s="1113"/>
      <c r="AJ31" s="1114"/>
      <c r="AK31" s="1073">
        <v>29</v>
      </c>
      <c r="AL31" s="1064"/>
      <c r="AM31" s="1064"/>
      <c r="AN31" s="1064"/>
      <c r="AO31" s="1064"/>
      <c r="AP31" s="1064">
        <v>746</v>
      </c>
      <c r="AQ31" s="1064"/>
      <c r="AR31" s="1064"/>
      <c r="AS31" s="1064"/>
      <c r="AT31" s="1064"/>
      <c r="AU31" s="1064">
        <v>331</v>
      </c>
      <c r="AV31" s="1064"/>
      <c r="AW31" s="1064"/>
      <c r="AX31" s="1064"/>
      <c r="AY31" s="1064"/>
      <c r="AZ31" s="1135" t="s">
        <v>582</v>
      </c>
      <c r="BA31" s="1135"/>
      <c r="BB31" s="1135"/>
      <c r="BC31" s="1135"/>
      <c r="BD31" s="1135"/>
      <c r="BE31" s="1125" t="s">
        <v>404</v>
      </c>
      <c r="BF31" s="1125"/>
      <c r="BG31" s="1125"/>
      <c r="BH31" s="1125"/>
      <c r="BI31" s="1126"/>
      <c r="BJ31" s="252"/>
      <c r="BK31" s="252"/>
      <c r="BL31" s="252"/>
      <c r="BM31" s="252"/>
      <c r="BN31" s="252"/>
      <c r="BO31" s="265"/>
      <c r="BP31" s="265"/>
      <c r="BQ31" s="262">
        <v>25</v>
      </c>
      <c r="BR31" s="263"/>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6"/>
    </row>
    <row r="32" spans="1:131" s="247" customFormat="1" ht="26.25" customHeight="1" x14ac:dyDescent="0.2">
      <c r="A32" s="266">
        <v>5</v>
      </c>
      <c r="B32" s="1130" t="s">
        <v>405</v>
      </c>
      <c r="C32" s="1131"/>
      <c r="D32" s="1131"/>
      <c r="E32" s="1131"/>
      <c r="F32" s="1131"/>
      <c r="G32" s="1131"/>
      <c r="H32" s="1131"/>
      <c r="I32" s="1131"/>
      <c r="J32" s="1131"/>
      <c r="K32" s="1131"/>
      <c r="L32" s="1131"/>
      <c r="M32" s="1131"/>
      <c r="N32" s="1131"/>
      <c r="O32" s="1131"/>
      <c r="P32" s="1132"/>
      <c r="Q32" s="1136">
        <v>291</v>
      </c>
      <c r="R32" s="1137"/>
      <c r="S32" s="1137"/>
      <c r="T32" s="1137"/>
      <c r="U32" s="1137"/>
      <c r="V32" s="1137">
        <v>290</v>
      </c>
      <c r="W32" s="1137"/>
      <c r="X32" s="1137"/>
      <c r="Y32" s="1137"/>
      <c r="Z32" s="1137"/>
      <c r="AA32" s="1137">
        <v>1</v>
      </c>
      <c r="AB32" s="1137"/>
      <c r="AC32" s="1137"/>
      <c r="AD32" s="1137"/>
      <c r="AE32" s="1138"/>
      <c r="AF32" s="1112">
        <v>1</v>
      </c>
      <c r="AG32" s="1113"/>
      <c r="AH32" s="1113"/>
      <c r="AI32" s="1113"/>
      <c r="AJ32" s="1114"/>
      <c r="AK32" s="1073">
        <v>143</v>
      </c>
      <c r="AL32" s="1064"/>
      <c r="AM32" s="1064"/>
      <c r="AN32" s="1064"/>
      <c r="AO32" s="1064"/>
      <c r="AP32" s="1064">
        <v>1149</v>
      </c>
      <c r="AQ32" s="1064"/>
      <c r="AR32" s="1064"/>
      <c r="AS32" s="1064"/>
      <c r="AT32" s="1064"/>
      <c r="AU32" s="1064">
        <v>1149</v>
      </c>
      <c r="AV32" s="1064"/>
      <c r="AW32" s="1064"/>
      <c r="AX32" s="1064"/>
      <c r="AY32" s="1064"/>
      <c r="AZ32" s="1135" t="s">
        <v>582</v>
      </c>
      <c r="BA32" s="1135"/>
      <c r="BB32" s="1135"/>
      <c r="BC32" s="1135"/>
      <c r="BD32" s="1135"/>
      <c r="BE32" s="1125" t="s">
        <v>404</v>
      </c>
      <c r="BF32" s="1125"/>
      <c r="BG32" s="1125"/>
      <c r="BH32" s="1125"/>
      <c r="BI32" s="1126"/>
      <c r="BJ32" s="252"/>
      <c r="BK32" s="252"/>
      <c r="BL32" s="252"/>
      <c r="BM32" s="252"/>
      <c r="BN32" s="252"/>
      <c r="BO32" s="265"/>
      <c r="BP32" s="265"/>
      <c r="BQ32" s="262">
        <v>26</v>
      </c>
      <c r="BR32" s="263"/>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6"/>
    </row>
    <row r="33" spans="1:131" s="247" customFormat="1" ht="26.25" customHeight="1" x14ac:dyDescent="0.2">
      <c r="A33" s="266">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2"/>
      <c r="BK33" s="252"/>
      <c r="BL33" s="252"/>
      <c r="BM33" s="252"/>
      <c r="BN33" s="252"/>
      <c r="BO33" s="265"/>
      <c r="BP33" s="265"/>
      <c r="BQ33" s="262">
        <v>27</v>
      </c>
      <c r="BR33" s="263"/>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6"/>
    </row>
    <row r="34" spans="1:131" s="247" customFormat="1" ht="26.25" customHeight="1" x14ac:dyDescent="0.2">
      <c r="A34" s="266">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2"/>
      <c r="BK34" s="252"/>
      <c r="BL34" s="252"/>
      <c r="BM34" s="252"/>
      <c r="BN34" s="252"/>
      <c r="BO34" s="265"/>
      <c r="BP34" s="265"/>
      <c r="BQ34" s="262">
        <v>28</v>
      </c>
      <c r="BR34" s="263"/>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6"/>
    </row>
    <row r="35" spans="1:131" s="247" customFormat="1" ht="26.25" customHeight="1" x14ac:dyDescent="0.2">
      <c r="A35" s="266">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2"/>
      <c r="BK35" s="252"/>
      <c r="BL35" s="252"/>
      <c r="BM35" s="252"/>
      <c r="BN35" s="252"/>
      <c r="BO35" s="265"/>
      <c r="BP35" s="265"/>
      <c r="BQ35" s="262">
        <v>29</v>
      </c>
      <c r="BR35" s="263"/>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6"/>
    </row>
    <row r="36" spans="1:131" s="247" customFormat="1" ht="26.25" customHeight="1" x14ac:dyDescent="0.2">
      <c r="A36" s="266">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2"/>
      <c r="BK36" s="252"/>
      <c r="BL36" s="252"/>
      <c r="BM36" s="252"/>
      <c r="BN36" s="252"/>
      <c r="BO36" s="265"/>
      <c r="BP36" s="265"/>
      <c r="BQ36" s="262">
        <v>30</v>
      </c>
      <c r="BR36" s="263"/>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6"/>
    </row>
    <row r="37" spans="1:131" s="247" customFormat="1" ht="26.25" customHeight="1" x14ac:dyDescent="0.2">
      <c r="A37" s="266">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2"/>
      <c r="BK37" s="252"/>
      <c r="BL37" s="252"/>
      <c r="BM37" s="252"/>
      <c r="BN37" s="252"/>
      <c r="BO37" s="265"/>
      <c r="BP37" s="265"/>
      <c r="BQ37" s="262">
        <v>31</v>
      </c>
      <c r="BR37" s="263"/>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6"/>
    </row>
    <row r="38" spans="1:131" s="247" customFormat="1" ht="26.25" customHeight="1" x14ac:dyDescent="0.2">
      <c r="A38" s="266">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2"/>
      <c r="BK38" s="252"/>
      <c r="BL38" s="252"/>
      <c r="BM38" s="252"/>
      <c r="BN38" s="252"/>
      <c r="BO38" s="265"/>
      <c r="BP38" s="265"/>
      <c r="BQ38" s="262">
        <v>32</v>
      </c>
      <c r="BR38" s="263"/>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6"/>
    </row>
    <row r="39" spans="1:131" s="247" customFormat="1" ht="26.25" customHeight="1" x14ac:dyDescent="0.2">
      <c r="A39" s="266">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2"/>
      <c r="BK39" s="252"/>
      <c r="BL39" s="252"/>
      <c r="BM39" s="252"/>
      <c r="BN39" s="252"/>
      <c r="BO39" s="265"/>
      <c r="BP39" s="265"/>
      <c r="BQ39" s="262">
        <v>33</v>
      </c>
      <c r="BR39" s="263"/>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6"/>
    </row>
    <row r="40" spans="1:131" s="247" customFormat="1" ht="26.25" customHeight="1" x14ac:dyDescent="0.2">
      <c r="A40" s="261">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2"/>
      <c r="BK40" s="252"/>
      <c r="BL40" s="252"/>
      <c r="BM40" s="252"/>
      <c r="BN40" s="252"/>
      <c r="BO40" s="265"/>
      <c r="BP40" s="265"/>
      <c r="BQ40" s="262">
        <v>34</v>
      </c>
      <c r="BR40" s="263"/>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6"/>
    </row>
    <row r="41" spans="1:131" s="247" customFormat="1" ht="26.25" customHeight="1" x14ac:dyDescent="0.2">
      <c r="A41" s="261">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2"/>
      <c r="BK41" s="252"/>
      <c r="BL41" s="252"/>
      <c r="BM41" s="252"/>
      <c r="BN41" s="252"/>
      <c r="BO41" s="265"/>
      <c r="BP41" s="265"/>
      <c r="BQ41" s="262">
        <v>35</v>
      </c>
      <c r="BR41" s="263"/>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6"/>
    </row>
    <row r="42" spans="1:131" s="247" customFormat="1" ht="26.25" customHeight="1" x14ac:dyDescent="0.2">
      <c r="A42" s="261">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2"/>
      <c r="BK42" s="252"/>
      <c r="BL42" s="252"/>
      <c r="BM42" s="252"/>
      <c r="BN42" s="252"/>
      <c r="BO42" s="265"/>
      <c r="BP42" s="265"/>
      <c r="BQ42" s="262">
        <v>36</v>
      </c>
      <c r="BR42" s="263"/>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6"/>
    </row>
    <row r="43" spans="1:131" s="247" customFormat="1" ht="26.25" customHeight="1" x14ac:dyDescent="0.2">
      <c r="A43" s="261">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2"/>
      <c r="BK43" s="252"/>
      <c r="BL43" s="252"/>
      <c r="BM43" s="252"/>
      <c r="BN43" s="252"/>
      <c r="BO43" s="265"/>
      <c r="BP43" s="265"/>
      <c r="BQ43" s="262">
        <v>37</v>
      </c>
      <c r="BR43" s="263"/>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6"/>
    </row>
    <row r="44" spans="1:131" s="247" customFormat="1" ht="26.25" customHeight="1" x14ac:dyDescent="0.2">
      <c r="A44" s="261">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2"/>
      <c r="BK44" s="252"/>
      <c r="BL44" s="252"/>
      <c r="BM44" s="252"/>
      <c r="BN44" s="252"/>
      <c r="BO44" s="265"/>
      <c r="BP44" s="265"/>
      <c r="BQ44" s="262">
        <v>38</v>
      </c>
      <c r="BR44" s="263"/>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6"/>
    </row>
    <row r="45" spans="1:131" s="247" customFormat="1" ht="26.25" customHeight="1" x14ac:dyDescent="0.2">
      <c r="A45" s="261">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2"/>
      <c r="BK45" s="252"/>
      <c r="BL45" s="252"/>
      <c r="BM45" s="252"/>
      <c r="BN45" s="252"/>
      <c r="BO45" s="265"/>
      <c r="BP45" s="265"/>
      <c r="BQ45" s="262">
        <v>39</v>
      </c>
      <c r="BR45" s="263"/>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6"/>
    </row>
    <row r="46" spans="1:131" s="247" customFormat="1" ht="26.25" customHeight="1" x14ac:dyDescent="0.2">
      <c r="A46" s="261">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2"/>
      <c r="BK46" s="252"/>
      <c r="BL46" s="252"/>
      <c r="BM46" s="252"/>
      <c r="BN46" s="252"/>
      <c r="BO46" s="265"/>
      <c r="BP46" s="265"/>
      <c r="BQ46" s="262">
        <v>40</v>
      </c>
      <c r="BR46" s="263"/>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6"/>
    </row>
    <row r="47" spans="1:131" s="247" customFormat="1" ht="26.25" customHeight="1" x14ac:dyDescent="0.2">
      <c r="A47" s="261">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2"/>
      <c r="BK47" s="252"/>
      <c r="BL47" s="252"/>
      <c r="BM47" s="252"/>
      <c r="BN47" s="252"/>
      <c r="BO47" s="265"/>
      <c r="BP47" s="265"/>
      <c r="BQ47" s="262">
        <v>41</v>
      </c>
      <c r="BR47" s="263"/>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6"/>
    </row>
    <row r="48" spans="1:131" s="247" customFormat="1" ht="26.25" customHeight="1" x14ac:dyDescent="0.2">
      <c r="A48" s="261">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2"/>
      <c r="BK48" s="252"/>
      <c r="BL48" s="252"/>
      <c r="BM48" s="252"/>
      <c r="BN48" s="252"/>
      <c r="BO48" s="265"/>
      <c r="BP48" s="265"/>
      <c r="BQ48" s="262">
        <v>42</v>
      </c>
      <c r="BR48" s="263"/>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6"/>
    </row>
    <row r="49" spans="1:131" s="247" customFormat="1" ht="26.25" customHeight="1" x14ac:dyDescent="0.2">
      <c r="A49" s="261">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2"/>
      <c r="BK49" s="252"/>
      <c r="BL49" s="252"/>
      <c r="BM49" s="252"/>
      <c r="BN49" s="252"/>
      <c r="BO49" s="265"/>
      <c r="BP49" s="265"/>
      <c r="BQ49" s="262">
        <v>43</v>
      </c>
      <c r="BR49" s="263"/>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6"/>
    </row>
    <row r="50" spans="1:131" s="247" customFormat="1" ht="26.25" customHeight="1" x14ac:dyDescent="0.2">
      <c r="A50" s="261">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2"/>
      <c r="BK50" s="252"/>
      <c r="BL50" s="252"/>
      <c r="BM50" s="252"/>
      <c r="BN50" s="252"/>
      <c r="BO50" s="265"/>
      <c r="BP50" s="265"/>
      <c r="BQ50" s="262">
        <v>44</v>
      </c>
      <c r="BR50" s="263"/>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6"/>
    </row>
    <row r="51" spans="1:131" s="247" customFormat="1" ht="26.25" customHeight="1" x14ac:dyDescent="0.2">
      <c r="A51" s="261">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2"/>
      <c r="BK51" s="252"/>
      <c r="BL51" s="252"/>
      <c r="BM51" s="252"/>
      <c r="BN51" s="252"/>
      <c r="BO51" s="265"/>
      <c r="BP51" s="265"/>
      <c r="BQ51" s="262">
        <v>45</v>
      </c>
      <c r="BR51" s="263"/>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6"/>
    </row>
    <row r="52" spans="1:131" s="247" customFormat="1" ht="26.25" customHeight="1" x14ac:dyDescent="0.2">
      <c r="A52" s="261">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2"/>
      <c r="BK52" s="252"/>
      <c r="BL52" s="252"/>
      <c r="BM52" s="252"/>
      <c r="BN52" s="252"/>
      <c r="BO52" s="265"/>
      <c r="BP52" s="265"/>
      <c r="BQ52" s="262">
        <v>46</v>
      </c>
      <c r="BR52" s="263"/>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6"/>
    </row>
    <row r="53" spans="1:131" s="247" customFormat="1" ht="26.25" customHeight="1" x14ac:dyDescent="0.2">
      <c r="A53" s="261">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2"/>
      <c r="BK53" s="252"/>
      <c r="BL53" s="252"/>
      <c r="BM53" s="252"/>
      <c r="BN53" s="252"/>
      <c r="BO53" s="265"/>
      <c r="BP53" s="265"/>
      <c r="BQ53" s="262">
        <v>47</v>
      </c>
      <c r="BR53" s="263"/>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6"/>
    </row>
    <row r="54" spans="1:131" s="247" customFormat="1" ht="26.25" customHeight="1" x14ac:dyDescent="0.2">
      <c r="A54" s="261">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2"/>
      <c r="BK54" s="252"/>
      <c r="BL54" s="252"/>
      <c r="BM54" s="252"/>
      <c r="BN54" s="252"/>
      <c r="BO54" s="265"/>
      <c r="BP54" s="265"/>
      <c r="BQ54" s="262">
        <v>48</v>
      </c>
      <c r="BR54" s="263"/>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6"/>
    </row>
    <row r="55" spans="1:131" s="247" customFormat="1" ht="26.25" customHeight="1" x14ac:dyDescent="0.2">
      <c r="A55" s="261">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2"/>
      <c r="BK55" s="252"/>
      <c r="BL55" s="252"/>
      <c r="BM55" s="252"/>
      <c r="BN55" s="252"/>
      <c r="BO55" s="265"/>
      <c r="BP55" s="265"/>
      <c r="BQ55" s="262">
        <v>49</v>
      </c>
      <c r="BR55" s="263"/>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6"/>
    </row>
    <row r="56" spans="1:131" s="247" customFormat="1" ht="26.25" customHeight="1" x14ac:dyDescent="0.2">
      <c r="A56" s="261">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2"/>
      <c r="BK56" s="252"/>
      <c r="BL56" s="252"/>
      <c r="BM56" s="252"/>
      <c r="BN56" s="252"/>
      <c r="BO56" s="265"/>
      <c r="BP56" s="265"/>
      <c r="BQ56" s="262">
        <v>50</v>
      </c>
      <c r="BR56" s="263"/>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6"/>
    </row>
    <row r="57" spans="1:131" s="247" customFormat="1" ht="26.25" customHeight="1" x14ac:dyDescent="0.2">
      <c r="A57" s="261">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2"/>
      <c r="BK57" s="252"/>
      <c r="BL57" s="252"/>
      <c r="BM57" s="252"/>
      <c r="BN57" s="252"/>
      <c r="BO57" s="265"/>
      <c r="BP57" s="265"/>
      <c r="BQ57" s="262">
        <v>51</v>
      </c>
      <c r="BR57" s="263"/>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6"/>
    </row>
    <row r="58" spans="1:131" s="247" customFormat="1" ht="26.25" customHeight="1" x14ac:dyDescent="0.2">
      <c r="A58" s="261">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2"/>
      <c r="BK58" s="252"/>
      <c r="BL58" s="252"/>
      <c r="BM58" s="252"/>
      <c r="BN58" s="252"/>
      <c r="BO58" s="265"/>
      <c r="BP58" s="265"/>
      <c r="BQ58" s="262">
        <v>52</v>
      </c>
      <c r="BR58" s="263"/>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6"/>
    </row>
    <row r="59" spans="1:131" s="247" customFormat="1" ht="26.25" customHeight="1" x14ac:dyDescent="0.2">
      <c r="A59" s="261">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2"/>
      <c r="BK59" s="252"/>
      <c r="BL59" s="252"/>
      <c r="BM59" s="252"/>
      <c r="BN59" s="252"/>
      <c r="BO59" s="265"/>
      <c r="BP59" s="265"/>
      <c r="BQ59" s="262">
        <v>53</v>
      </c>
      <c r="BR59" s="263"/>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6"/>
    </row>
    <row r="60" spans="1:131" s="247" customFormat="1" ht="26.25" customHeight="1" x14ac:dyDescent="0.2">
      <c r="A60" s="261">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2"/>
      <c r="BK60" s="252"/>
      <c r="BL60" s="252"/>
      <c r="BM60" s="252"/>
      <c r="BN60" s="252"/>
      <c r="BO60" s="265"/>
      <c r="BP60" s="265"/>
      <c r="BQ60" s="262">
        <v>54</v>
      </c>
      <c r="BR60" s="263"/>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6"/>
    </row>
    <row r="61" spans="1:131" s="247" customFormat="1" ht="26.25" customHeight="1" thickBot="1" x14ac:dyDescent="0.25">
      <c r="A61" s="261">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2"/>
      <c r="BK61" s="252"/>
      <c r="BL61" s="252"/>
      <c r="BM61" s="252"/>
      <c r="BN61" s="252"/>
      <c r="BO61" s="265"/>
      <c r="BP61" s="265"/>
      <c r="BQ61" s="262">
        <v>55</v>
      </c>
      <c r="BR61" s="263"/>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6"/>
    </row>
    <row r="62" spans="1:131" s="247" customFormat="1" ht="26.25" customHeight="1" x14ac:dyDescent="0.2">
      <c r="A62" s="261">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406</v>
      </c>
      <c r="BK62" s="1128"/>
      <c r="BL62" s="1128"/>
      <c r="BM62" s="1128"/>
      <c r="BN62" s="1129"/>
      <c r="BO62" s="265"/>
      <c r="BP62" s="265"/>
      <c r="BQ62" s="262">
        <v>56</v>
      </c>
      <c r="BR62" s="263"/>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6"/>
    </row>
    <row r="63" spans="1:131" s="247" customFormat="1" ht="26.25" customHeight="1" thickBot="1" x14ac:dyDescent="0.25">
      <c r="A63" s="264" t="s">
        <v>387</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408</v>
      </c>
      <c r="BK63" s="1044"/>
      <c r="BL63" s="1044"/>
      <c r="BM63" s="1044"/>
      <c r="BN63" s="1120"/>
      <c r="BO63" s="265"/>
      <c r="BP63" s="265"/>
      <c r="BQ63" s="262">
        <v>57</v>
      </c>
      <c r="BR63" s="263"/>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6"/>
    </row>
    <row r="65" spans="1:131" s="247" customFormat="1" ht="26.25" customHeight="1" thickBot="1" x14ac:dyDescent="0.25">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6"/>
    </row>
    <row r="66" spans="1:131" s="247" customFormat="1" ht="26.25" customHeight="1" x14ac:dyDescent="0.2">
      <c r="A66" s="1088" t="s">
        <v>410</v>
      </c>
      <c r="B66" s="1089"/>
      <c r="C66" s="1089"/>
      <c r="D66" s="1089"/>
      <c r="E66" s="1089"/>
      <c r="F66" s="1089"/>
      <c r="G66" s="1089"/>
      <c r="H66" s="1089"/>
      <c r="I66" s="1089"/>
      <c r="J66" s="1089"/>
      <c r="K66" s="1089"/>
      <c r="L66" s="1089"/>
      <c r="M66" s="1089"/>
      <c r="N66" s="1089"/>
      <c r="O66" s="1089"/>
      <c r="P66" s="1090"/>
      <c r="Q66" s="1094" t="s">
        <v>411</v>
      </c>
      <c r="R66" s="1095"/>
      <c r="S66" s="1095"/>
      <c r="T66" s="1095"/>
      <c r="U66" s="1096"/>
      <c r="V66" s="1094" t="s">
        <v>412</v>
      </c>
      <c r="W66" s="1095"/>
      <c r="X66" s="1095"/>
      <c r="Y66" s="1095"/>
      <c r="Z66" s="1096"/>
      <c r="AA66" s="1094" t="s">
        <v>413</v>
      </c>
      <c r="AB66" s="1095"/>
      <c r="AC66" s="1095"/>
      <c r="AD66" s="1095"/>
      <c r="AE66" s="1096"/>
      <c r="AF66" s="1100" t="s">
        <v>414</v>
      </c>
      <c r="AG66" s="1101"/>
      <c r="AH66" s="1101"/>
      <c r="AI66" s="1101"/>
      <c r="AJ66" s="1102"/>
      <c r="AK66" s="1094" t="s">
        <v>415</v>
      </c>
      <c r="AL66" s="1089"/>
      <c r="AM66" s="1089"/>
      <c r="AN66" s="1089"/>
      <c r="AO66" s="1090"/>
      <c r="AP66" s="1094" t="s">
        <v>416</v>
      </c>
      <c r="AQ66" s="1095"/>
      <c r="AR66" s="1095"/>
      <c r="AS66" s="1095"/>
      <c r="AT66" s="1096"/>
      <c r="AU66" s="1094" t="s">
        <v>417</v>
      </c>
      <c r="AV66" s="1095"/>
      <c r="AW66" s="1095"/>
      <c r="AX66" s="1095"/>
      <c r="AY66" s="1096"/>
      <c r="AZ66" s="1094" t="s">
        <v>374</v>
      </c>
      <c r="BA66" s="1095"/>
      <c r="BB66" s="1095"/>
      <c r="BC66" s="1095"/>
      <c r="BD66" s="1110"/>
      <c r="BE66" s="265"/>
      <c r="BF66" s="265"/>
      <c r="BG66" s="265"/>
      <c r="BH66" s="265"/>
      <c r="BI66" s="265"/>
      <c r="BJ66" s="265"/>
      <c r="BK66" s="265"/>
      <c r="BL66" s="265"/>
      <c r="BM66" s="265"/>
      <c r="BN66" s="265"/>
      <c r="BO66" s="265"/>
      <c r="BP66" s="265"/>
      <c r="BQ66" s="262">
        <v>60</v>
      </c>
      <c r="BR66" s="267"/>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6"/>
    </row>
    <row r="67" spans="1:131" s="247"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5"/>
      <c r="BF67" s="265"/>
      <c r="BG67" s="265"/>
      <c r="BH67" s="265"/>
      <c r="BI67" s="265"/>
      <c r="BJ67" s="265"/>
      <c r="BK67" s="265"/>
      <c r="BL67" s="265"/>
      <c r="BM67" s="265"/>
      <c r="BN67" s="265"/>
      <c r="BO67" s="265"/>
      <c r="BP67" s="265"/>
      <c r="BQ67" s="262">
        <v>61</v>
      </c>
      <c r="BR67" s="267"/>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6"/>
    </row>
    <row r="68" spans="1:131" s="247" customFormat="1" ht="26.25" customHeight="1" thickTop="1" x14ac:dyDescent="0.2">
      <c r="A68" s="258">
        <v>1</v>
      </c>
      <c r="B68" s="1078" t="s">
        <v>583</v>
      </c>
      <c r="C68" s="1079"/>
      <c r="D68" s="1079"/>
      <c r="E68" s="1079"/>
      <c r="F68" s="1079"/>
      <c r="G68" s="1079"/>
      <c r="H68" s="1079"/>
      <c r="I68" s="1079"/>
      <c r="J68" s="1079"/>
      <c r="K68" s="1079"/>
      <c r="L68" s="1079"/>
      <c r="M68" s="1079"/>
      <c r="N68" s="1079"/>
      <c r="O68" s="1079"/>
      <c r="P68" s="1080"/>
      <c r="Q68" s="1081">
        <v>1120</v>
      </c>
      <c r="R68" s="1075"/>
      <c r="S68" s="1075"/>
      <c r="T68" s="1075"/>
      <c r="U68" s="1075"/>
      <c r="V68" s="1075">
        <v>1111</v>
      </c>
      <c r="W68" s="1075"/>
      <c r="X68" s="1075"/>
      <c r="Y68" s="1075"/>
      <c r="Z68" s="1075"/>
      <c r="AA68" s="1075">
        <v>9</v>
      </c>
      <c r="AB68" s="1075"/>
      <c r="AC68" s="1075"/>
      <c r="AD68" s="1075"/>
      <c r="AE68" s="1075"/>
      <c r="AF68" s="1075">
        <v>9</v>
      </c>
      <c r="AG68" s="1075"/>
      <c r="AH68" s="1075"/>
      <c r="AI68" s="1075"/>
      <c r="AJ68" s="1075"/>
      <c r="AK68" s="1075">
        <v>5</v>
      </c>
      <c r="AL68" s="1075"/>
      <c r="AM68" s="1075"/>
      <c r="AN68" s="1075"/>
      <c r="AO68" s="1075"/>
      <c r="AP68" s="1075">
        <v>348</v>
      </c>
      <c r="AQ68" s="1075"/>
      <c r="AR68" s="1075"/>
      <c r="AS68" s="1075"/>
      <c r="AT68" s="1075"/>
      <c r="AU68" s="1075">
        <v>36</v>
      </c>
      <c r="AV68" s="1075"/>
      <c r="AW68" s="1075"/>
      <c r="AX68" s="1075"/>
      <c r="AY68" s="1075"/>
      <c r="AZ68" s="1076"/>
      <c r="BA68" s="1076"/>
      <c r="BB68" s="1076"/>
      <c r="BC68" s="1076"/>
      <c r="BD68" s="1077"/>
      <c r="BE68" s="265"/>
      <c r="BF68" s="265"/>
      <c r="BG68" s="265"/>
      <c r="BH68" s="265"/>
      <c r="BI68" s="265"/>
      <c r="BJ68" s="265"/>
      <c r="BK68" s="265"/>
      <c r="BL68" s="265"/>
      <c r="BM68" s="265"/>
      <c r="BN68" s="265"/>
      <c r="BO68" s="265"/>
      <c r="BP68" s="265"/>
      <c r="BQ68" s="262">
        <v>62</v>
      </c>
      <c r="BR68" s="267"/>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6"/>
    </row>
    <row r="69" spans="1:131" s="247" customFormat="1" ht="26.25" customHeight="1" x14ac:dyDescent="0.2">
      <c r="A69" s="261">
        <v>2</v>
      </c>
      <c r="B69" s="1067" t="s">
        <v>584</v>
      </c>
      <c r="C69" s="1068"/>
      <c r="D69" s="1068"/>
      <c r="E69" s="1068"/>
      <c r="F69" s="1068"/>
      <c r="G69" s="1068"/>
      <c r="H69" s="1068"/>
      <c r="I69" s="1068"/>
      <c r="J69" s="1068"/>
      <c r="K69" s="1068"/>
      <c r="L69" s="1068"/>
      <c r="M69" s="1068"/>
      <c r="N69" s="1068"/>
      <c r="O69" s="1068"/>
      <c r="P69" s="1069"/>
      <c r="Q69" s="1070">
        <v>3343</v>
      </c>
      <c r="R69" s="1064"/>
      <c r="S69" s="1064"/>
      <c r="T69" s="1064"/>
      <c r="U69" s="1064"/>
      <c r="V69" s="1064">
        <v>3276</v>
      </c>
      <c r="W69" s="1064"/>
      <c r="X69" s="1064"/>
      <c r="Y69" s="1064"/>
      <c r="Z69" s="1064"/>
      <c r="AA69" s="1064">
        <v>67</v>
      </c>
      <c r="AB69" s="1064"/>
      <c r="AC69" s="1064"/>
      <c r="AD69" s="1064"/>
      <c r="AE69" s="1064"/>
      <c r="AF69" s="1064">
        <v>67</v>
      </c>
      <c r="AG69" s="1064"/>
      <c r="AH69" s="1064"/>
      <c r="AI69" s="1064"/>
      <c r="AJ69" s="1064"/>
      <c r="AK69" s="1064">
        <v>539</v>
      </c>
      <c r="AL69" s="1064"/>
      <c r="AM69" s="1064"/>
      <c r="AN69" s="1064"/>
      <c r="AO69" s="1064"/>
      <c r="AP69" s="1064" t="s">
        <v>582</v>
      </c>
      <c r="AQ69" s="1064"/>
      <c r="AR69" s="1064"/>
      <c r="AS69" s="1064"/>
      <c r="AT69" s="1064"/>
      <c r="AU69" s="1064" t="s">
        <v>582</v>
      </c>
      <c r="AV69" s="1064"/>
      <c r="AW69" s="1064"/>
      <c r="AX69" s="1064"/>
      <c r="AY69" s="1064"/>
      <c r="AZ69" s="1065"/>
      <c r="BA69" s="1065"/>
      <c r="BB69" s="1065"/>
      <c r="BC69" s="1065"/>
      <c r="BD69" s="1066"/>
      <c r="BE69" s="265"/>
      <c r="BF69" s="265"/>
      <c r="BG69" s="265"/>
      <c r="BH69" s="265"/>
      <c r="BI69" s="265"/>
      <c r="BJ69" s="265"/>
      <c r="BK69" s="265"/>
      <c r="BL69" s="265"/>
      <c r="BM69" s="265"/>
      <c r="BN69" s="265"/>
      <c r="BO69" s="265"/>
      <c r="BP69" s="265"/>
      <c r="BQ69" s="262">
        <v>63</v>
      </c>
      <c r="BR69" s="267"/>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6"/>
    </row>
    <row r="70" spans="1:131" s="247" customFormat="1" ht="26.25" customHeight="1" x14ac:dyDescent="0.2">
      <c r="A70" s="261">
        <v>3</v>
      </c>
      <c r="B70" s="1067" t="s">
        <v>585</v>
      </c>
      <c r="C70" s="1068"/>
      <c r="D70" s="1068"/>
      <c r="E70" s="1068"/>
      <c r="F70" s="1068"/>
      <c r="G70" s="1068"/>
      <c r="H70" s="1068"/>
      <c r="I70" s="1068"/>
      <c r="J70" s="1068"/>
      <c r="K70" s="1068"/>
      <c r="L70" s="1068"/>
      <c r="M70" s="1068"/>
      <c r="N70" s="1068"/>
      <c r="O70" s="1068"/>
      <c r="P70" s="1069"/>
      <c r="Q70" s="1070">
        <v>3294</v>
      </c>
      <c r="R70" s="1064"/>
      <c r="S70" s="1064"/>
      <c r="T70" s="1064"/>
      <c r="U70" s="1064"/>
      <c r="V70" s="1064">
        <v>3431</v>
      </c>
      <c r="W70" s="1064"/>
      <c r="X70" s="1064"/>
      <c r="Y70" s="1064"/>
      <c r="Z70" s="1064"/>
      <c r="AA70" s="1064">
        <v>-137</v>
      </c>
      <c r="AB70" s="1064"/>
      <c r="AC70" s="1064"/>
      <c r="AD70" s="1064"/>
      <c r="AE70" s="1064"/>
      <c r="AF70" s="1064">
        <v>812</v>
      </c>
      <c r="AG70" s="1064"/>
      <c r="AH70" s="1064"/>
      <c r="AI70" s="1064"/>
      <c r="AJ70" s="1064"/>
      <c r="AK70" s="1064">
        <v>972</v>
      </c>
      <c r="AL70" s="1064"/>
      <c r="AM70" s="1064"/>
      <c r="AN70" s="1064"/>
      <c r="AO70" s="1064"/>
      <c r="AP70" s="1064">
        <v>1158</v>
      </c>
      <c r="AQ70" s="1064"/>
      <c r="AR70" s="1064"/>
      <c r="AS70" s="1064"/>
      <c r="AT70" s="1064"/>
      <c r="AU70" s="1064" t="s">
        <v>582</v>
      </c>
      <c r="AV70" s="1064"/>
      <c r="AW70" s="1064"/>
      <c r="AX70" s="1064"/>
      <c r="AY70" s="1064"/>
      <c r="AZ70" s="1065"/>
      <c r="BA70" s="1065"/>
      <c r="BB70" s="1065"/>
      <c r="BC70" s="1065"/>
      <c r="BD70" s="1066"/>
      <c r="BE70" s="265"/>
      <c r="BF70" s="265"/>
      <c r="BG70" s="265"/>
      <c r="BH70" s="265"/>
      <c r="BI70" s="265"/>
      <c r="BJ70" s="265"/>
      <c r="BK70" s="265"/>
      <c r="BL70" s="265"/>
      <c r="BM70" s="265"/>
      <c r="BN70" s="265"/>
      <c r="BO70" s="265"/>
      <c r="BP70" s="265"/>
      <c r="BQ70" s="262">
        <v>64</v>
      </c>
      <c r="BR70" s="267"/>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6"/>
    </row>
    <row r="71" spans="1:131" s="247" customFormat="1" ht="26.25" customHeight="1" x14ac:dyDescent="0.2">
      <c r="A71" s="261">
        <v>4</v>
      </c>
      <c r="B71" s="1067" t="s">
        <v>586</v>
      </c>
      <c r="C71" s="1068"/>
      <c r="D71" s="1068"/>
      <c r="E71" s="1068"/>
      <c r="F71" s="1068"/>
      <c r="G71" s="1068"/>
      <c r="H71" s="1068"/>
      <c r="I71" s="1068"/>
      <c r="J71" s="1068"/>
      <c r="K71" s="1068"/>
      <c r="L71" s="1068"/>
      <c r="M71" s="1068"/>
      <c r="N71" s="1068"/>
      <c r="O71" s="1068"/>
      <c r="P71" s="1069"/>
      <c r="Q71" s="1070">
        <v>922</v>
      </c>
      <c r="R71" s="1064"/>
      <c r="S71" s="1064"/>
      <c r="T71" s="1064"/>
      <c r="U71" s="1064"/>
      <c r="V71" s="1064">
        <v>895</v>
      </c>
      <c r="W71" s="1064"/>
      <c r="X71" s="1064"/>
      <c r="Y71" s="1064"/>
      <c r="Z71" s="1064"/>
      <c r="AA71" s="1064">
        <v>27</v>
      </c>
      <c r="AB71" s="1064"/>
      <c r="AC71" s="1064"/>
      <c r="AD71" s="1064"/>
      <c r="AE71" s="1064"/>
      <c r="AF71" s="1064">
        <v>311</v>
      </c>
      <c r="AG71" s="1064"/>
      <c r="AH71" s="1064"/>
      <c r="AI71" s="1064"/>
      <c r="AJ71" s="1064"/>
      <c r="AK71" s="1064">
        <v>328</v>
      </c>
      <c r="AL71" s="1064"/>
      <c r="AM71" s="1064"/>
      <c r="AN71" s="1064"/>
      <c r="AO71" s="1064"/>
      <c r="AP71" s="1064">
        <v>465</v>
      </c>
      <c r="AQ71" s="1064"/>
      <c r="AR71" s="1064"/>
      <c r="AS71" s="1064"/>
      <c r="AT71" s="1064"/>
      <c r="AU71" s="1064">
        <v>168</v>
      </c>
      <c r="AV71" s="1064"/>
      <c r="AW71" s="1064"/>
      <c r="AX71" s="1064"/>
      <c r="AY71" s="1064"/>
      <c r="AZ71" s="1065"/>
      <c r="BA71" s="1065"/>
      <c r="BB71" s="1065"/>
      <c r="BC71" s="1065"/>
      <c r="BD71" s="1066"/>
      <c r="BE71" s="265"/>
      <c r="BF71" s="265"/>
      <c r="BG71" s="265"/>
      <c r="BH71" s="265"/>
      <c r="BI71" s="265"/>
      <c r="BJ71" s="265"/>
      <c r="BK71" s="265"/>
      <c r="BL71" s="265"/>
      <c r="BM71" s="265"/>
      <c r="BN71" s="265"/>
      <c r="BO71" s="265"/>
      <c r="BP71" s="265"/>
      <c r="BQ71" s="262">
        <v>65</v>
      </c>
      <c r="BR71" s="267"/>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6"/>
    </row>
    <row r="72" spans="1:131" s="247" customFormat="1" ht="26.25" customHeight="1" x14ac:dyDescent="0.2">
      <c r="A72" s="261">
        <v>5</v>
      </c>
      <c r="B72" s="1067" t="s">
        <v>587</v>
      </c>
      <c r="C72" s="1068"/>
      <c r="D72" s="1068"/>
      <c r="E72" s="1068"/>
      <c r="F72" s="1068"/>
      <c r="G72" s="1068"/>
      <c r="H72" s="1068"/>
      <c r="I72" s="1068"/>
      <c r="J72" s="1068"/>
      <c r="K72" s="1068"/>
      <c r="L72" s="1068"/>
      <c r="M72" s="1068"/>
      <c r="N72" s="1068"/>
      <c r="O72" s="1068"/>
      <c r="P72" s="1069"/>
      <c r="Q72" s="1070">
        <v>842</v>
      </c>
      <c r="R72" s="1064"/>
      <c r="S72" s="1064"/>
      <c r="T72" s="1064"/>
      <c r="U72" s="1064"/>
      <c r="V72" s="1064">
        <v>831</v>
      </c>
      <c r="W72" s="1064"/>
      <c r="X72" s="1064"/>
      <c r="Y72" s="1064"/>
      <c r="Z72" s="1064"/>
      <c r="AA72" s="1064">
        <v>11</v>
      </c>
      <c r="AB72" s="1064"/>
      <c r="AC72" s="1064"/>
      <c r="AD72" s="1064"/>
      <c r="AE72" s="1064"/>
      <c r="AF72" s="1064">
        <v>11</v>
      </c>
      <c r="AG72" s="1064"/>
      <c r="AH72" s="1064"/>
      <c r="AI72" s="1064"/>
      <c r="AJ72" s="1064"/>
      <c r="AK72" s="1064" t="s">
        <v>582</v>
      </c>
      <c r="AL72" s="1064"/>
      <c r="AM72" s="1064"/>
      <c r="AN72" s="1064"/>
      <c r="AO72" s="1064"/>
      <c r="AP72" s="1064" t="s">
        <v>582</v>
      </c>
      <c r="AQ72" s="1064"/>
      <c r="AR72" s="1064"/>
      <c r="AS72" s="1064"/>
      <c r="AT72" s="1064"/>
      <c r="AU72" s="1064" t="s">
        <v>582</v>
      </c>
      <c r="AV72" s="1064"/>
      <c r="AW72" s="1064"/>
      <c r="AX72" s="1064"/>
      <c r="AY72" s="1064"/>
      <c r="AZ72" s="1065"/>
      <c r="BA72" s="1065"/>
      <c r="BB72" s="1065"/>
      <c r="BC72" s="1065"/>
      <c r="BD72" s="1066"/>
      <c r="BE72" s="265"/>
      <c r="BF72" s="265"/>
      <c r="BG72" s="265"/>
      <c r="BH72" s="265"/>
      <c r="BI72" s="265"/>
      <c r="BJ72" s="265"/>
      <c r="BK72" s="265"/>
      <c r="BL72" s="265"/>
      <c r="BM72" s="265"/>
      <c r="BN72" s="265"/>
      <c r="BO72" s="265"/>
      <c r="BP72" s="265"/>
      <c r="BQ72" s="262">
        <v>66</v>
      </c>
      <c r="BR72" s="267"/>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6"/>
    </row>
    <row r="73" spans="1:131" s="247" customFormat="1" ht="26.25" customHeight="1" x14ac:dyDescent="0.2">
      <c r="A73" s="261">
        <v>6</v>
      </c>
      <c r="B73" s="1067" t="s">
        <v>588</v>
      </c>
      <c r="C73" s="1068"/>
      <c r="D73" s="1068"/>
      <c r="E73" s="1068"/>
      <c r="F73" s="1068"/>
      <c r="G73" s="1068"/>
      <c r="H73" s="1068"/>
      <c r="I73" s="1068"/>
      <c r="J73" s="1068"/>
      <c r="K73" s="1068"/>
      <c r="L73" s="1068"/>
      <c r="M73" s="1068"/>
      <c r="N73" s="1068"/>
      <c r="O73" s="1068"/>
      <c r="P73" s="1069"/>
      <c r="Q73" s="1070">
        <v>6177</v>
      </c>
      <c r="R73" s="1064"/>
      <c r="S73" s="1064"/>
      <c r="T73" s="1064"/>
      <c r="U73" s="1064"/>
      <c r="V73" s="1064">
        <v>5920</v>
      </c>
      <c r="W73" s="1064"/>
      <c r="X73" s="1064"/>
      <c r="Y73" s="1064"/>
      <c r="Z73" s="1064"/>
      <c r="AA73" s="1064">
        <v>258</v>
      </c>
      <c r="AB73" s="1064"/>
      <c r="AC73" s="1064"/>
      <c r="AD73" s="1064"/>
      <c r="AE73" s="1064"/>
      <c r="AF73" s="1064">
        <v>258</v>
      </c>
      <c r="AG73" s="1064"/>
      <c r="AH73" s="1064"/>
      <c r="AI73" s="1064"/>
      <c r="AJ73" s="1064"/>
      <c r="AK73" s="1064">
        <v>82</v>
      </c>
      <c r="AL73" s="1064"/>
      <c r="AM73" s="1064"/>
      <c r="AN73" s="1064"/>
      <c r="AO73" s="1064"/>
      <c r="AP73" s="1064" t="s">
        <v>582</v>
      </c>
      <c r="AQ73" s="1064"/>
      <c r="AR73" s="1064"/>
      <c r="AS73" s="1064"/>
      <c r="AT73" s="1064"/>
      <c r="AU73" s="1064" t="s">
        <v>582</v>
      </c>
      <c r="AV73" s="1064"/>
      <c r="AW73" s="1064"/>
      <c r="AX73" s="1064"/>
      <c r="AY73" s="1064"/>
      <c r="AZ73" s="1065"/>
      <c r="BA73" s="1065"/>
      <c r="BB73" s="1065"/>
      <c r="BC73" s="1065"/>
      <c r="BD73" s="1066"/>
      <c r="BE73" s="265"/>
      <c r="BF73" s="265"/>
      <c r="BG73" s="265"/>
      <c r="BH73" s="265"/>
      <c r="BI73" s="265"/>
      <c r="BJ73" s="265"/>
      <c r="BK73" s="265"/>
      <c r="BL73" s="265"/>
      <c r="BM73" s="265"/>
      <c r="BN73" s="265"/>
      <c r="BO73" s="265"/>
      <c r="BP73" s="265"/>
      <c r="BQ73" s="262">
        <v>67</v>
      </c>
      <c r="BR73" s="267"/>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6"/>
    </row>
    <row r="74" spans="1:131" s="247" customFormat="1" ht="26.25" customHeight="1" x14ac:dyDescent="0.2">
      <c r="A74" s="261">
        <v>7</v>
      </c>
      <c r="B74" s="1067" t="s">
        <v>589</v>
      </c>
      <c r="C74" s="1068"/>
      <c r="D74" s="1068"/>
      <c r="E74" s="1068"/>
      <c r="F74" s="1068"/>
      <c r="G74" s="1068"/>
      <c r="H74" s="1068"/>
      <c r="I74" s="1068"/>
      <c r="J74" s="1068"/>
      <c r="K74" s="1068"/>
      <c r="L74" s="1068"/>
      <c r="M74" s="1068"/>
      <c r="N74" s="1068"/>
      <c r="O74" s="1068"/>
      <c r="P74" s="1069"/>
      <c r="Q74" s="1070">
        <v>306</v>
      </c>
      <c r="R74" s="1064"/>
      <c r="S74" s="1064"/>
      <c r="T74" s="1064"/>
      <c r="U74" s="1064"/>
      <c r="V74" s="1064">
        <v>272</v>
      </c>
      <c r="W74" s="1064"/>
      <c r="X74" s="1064"/>
      <c r="Y74" s="1064"/>
      <c r="Z74" s="1064"/>
      <c r="AA74" s="1064">
        <v>34</v>
      </c>
      <c r="AB74" s="1064"/>
      <c r="AC74" s="1064"/>
      <c r="AD74" s="1064"/>
      <c r="AE74" s="1064"/>
      <c r="AF74" s="1064">
        <v>34</v>
      </c>
      <c r="AG74" s="1064"/>
      <c r="AH74" s="1064"/>
      <c r="AI74" s="1064"/>
      <c r="AJ74" s="1064"/>
      <c r="AK74" s="1064">
        <v>28</v>
      </c>
      <c r="AL74" s="1064"/>
      <c r="AM74" s="1064"/>
      <c r="AN74" s="1064"/>
      <c r="AO74" s="1064"/>
      <c r="AP74" s="1064" t="s">
        <v>582</v>
      </c>
      <c r="AQ74" s="1064"/>
      <c r="AR74" s="1064"/>
      <c r="AS74" s="1064"/>
      <c r="AT74" s="1064"/>
      <c r="AU74" s="1064" t="s">
        <v>582</v>
      </c>
      <c r="AV74" s="1064"/>
      <c r="AW74" s="1064"/>
      <c r="AX74" s="1064"/>
      <c r="AY74" s="1064"/>
      <c r="AZ74" s="1065"/>
      <c r="BA74" s="1065"/>
      <c r="BB74" s="1065"/>
      <c r="BC74" s="1065"/>
      <c r="BD74" s="1066"/>
      <c r="BE74" s="265"/>
      <c r="BF74" s="265"/>
      <c r="BG74" s="265"/>
      <c r="BH74" s="265"/>
      <c r="BI74" s="265"/>
      <c r="BJ74" s="265"/>
      <c r="BK74" s="265"/>
      <c r="BL74" s="265"/>
      <c r="BM74" s="265"/>
      <c r="BN74" s="265"/>
      <c r="BO74" s="265"/>
      <c r="BP74" s="265"/>
      <c r="BQ74" s="262">
        <v>68</v>
      </c>
      <c r="BR74" s="267"/>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6"/>
    </row>
    <row r="75" spans="1:131" s="247" customFormat="1" ht="26.25" customHeight="1" x14ac:dyDescent="0.2">
      <c r="A75" s="261">
        <v>8</v>
      </c>
      <c r="B75" s="1067" t="s">
        <v>590</v>
      </c>
      <c r="C75" s="1068"/>
      <c r="D75" s="1068"/>
      <c r="E75" s="1068"/>
      <c r="F75" s="1068"/>
      <c r="G75" s="1068"/>
      <c r="H75" s="1068"/>
      <c r="I75" s="1068"/>
      <c r="J75" s="1068"/>
      <c r="K75" s="1068"/>
      <c r="L75" s="1068"/>
      <c r="M75" s="1068"/>
      <c r="N75" s="1068"/>
      <c r="O75" s="1068"/>
      <c r="P75" s="1069"/>
      <c r="Q75" s="1071">
        <v>114581</v>
      </c>
      <c r="R75" s="1072"/>
      <c r="S75" s="1072"/>
      <c r="T75" s="1072"/>
      <c r="U75" s="1073"/>
      <c r="V75" s="1074">
        <v>112584</v>
      </c>
      <c r="W75" s="1072"/>
      <c r="X75" s="1072"/>
      <c r="Y75" s="1072"/>
      <c r="Z75" s="1073"/>
      <c r="AA75" s="1074">
        <v>1996</v>
      </c>
      <c r="AB75" s="1072"/>
      <c r="AC75" s="1072"/>
      <c r="AD75" s="1072"/>
      <c r="AE75" s="1073"/>
      <c r="AF75" s="1074">
        <v>1996</v>
      </c>
      <c r="AG75" s="1072"/>
      <c r="AH75" s="1072"/>
      <c r="AI75" s="1072"/>
      <c r="AJ75" s="1073"/>
      <c r="AK75" s="1074">
        <v>1433</v>
      </c>
      <c r="AL75" s="1072"/>
      <c r="AM75" s="1072"/>
      <c r="AN75" s="1072"/>
      <c r="AO75" s="1073"/>
      <c r="AP75" s="1074" t="s">
        <v>582</v>
      </c>
      <c r="AQ75" s="1072"/>
      <c r="AR75" s="1072"/>
      <c r="AS75" s="1072"/>
      <c r="AT75" s="1073"/>
      <c r="AU75" s="1074" t="s">
        <v>582</v>
      </c>
      <c r="AV75" s="1072"/>
      <c r="AW75" s="1072"/>
      <c r="AX75" s="1072"/>
      <c r="AY75" s="1073"/>
      <c r="AZ75" s="1065"/>
      <c r="BA75" s="1065"/>
      <c r="BB75" s="1065"/>
      <c r="BC75" s="1065"/>
      <c r="BD75" s="1066"/>
      <c r="BE75" s="265"/>
      <c r="BF75" s="265"/>
      <c r="BG75" s="265"/>
      <c r="BH75" s="265"/>
      <c r="BI75" s="265"/>
      <c r="BJ75" s="265"/>
      <c r="BK75" s="265"/>
      <c r="BL75" s="265"/>
      <c r="BM75" s="265"/>
      <c r="BN75" s="265"/>
      <c r="BO75" s="265"/>
      <c r="BP75" s="265"/>
      <c r="BQ75" s="262">
        <v>69</v>
      </c>
      <c r="BR75" s="267"/>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6"/>
    </row>
    <row r="76" spans="1:131" s="247" customFormat="1" ht="26.25" customHeight="1" x14ac:dyDescent="0.2">
      <c r="A76" s="261">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5"/>
      <c r="BF76" s="265"/>
      <c r="BG76" s="265"/>
      <c r="BH76" s="265"/>
      <c r="BI76" s="265"/>
      <c r="BJ76" s="265"/>
      <c r="BK76" s="265"/>
      <c r="BL76" s="265"/>
      <c r="BM76" s="265"/>
      <c r="BN76" s="265"/>
      <c r="BO76" s="265"/>
      <c r="BP76" s="265"/>
      <c r="BQ76" s="262">
        <v>70</v>
      </c>
      <c r="BR76" s="267"/>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6"/>
    </row>
    <row r="77" spans="1:131" s="247" customFormat="1" ht="26.25" customHeight="1" x14ac:dyDescent="0.2">
      <c r="A77" s="261">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5"/>
      <c r="BF77" s="265"/>
      <c r="BG77" s="265"/>
      <c r="BH77" s="265"/>
      <c r="BI77" s="265"/>
      <c r="BJ77" s="265"/>
      <c r="BK77" s="265"/>
      <c r="BL77" s="265"/>
      <c r="BM77" s="265"/>
      <c r="BN77" s="265"/>
      <c r="BO77" s="265"/>
      <c r="BP77" s="265"/>
      <c r="BQ77" s="262">
        <v>71</v>
      </c>
      <c r="BR77" s="267"/>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6"/>
    </row>
    <row r="78" spans="1:131" s="247" customFormat="1" ht="26.25" customHeight="1" x14ac:dyDescent="0.2">
      <c r="A78" s="261">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5"/>
      <c r="BF78" s="265"/>
      <c r="BG78" s="265"/>
      <c r="BH78" s="265"/>
      <c r="BI78" s="265"/>
      <c r="BJ78" s="268"/>
      <c r="BK78" s="268"/>
      <c r="BL78" s="268"/>
      <c r="BM78" s="268"/>
      <c r="BN78" s="268"/>
      <c r="BO78" s="265"/>
      <c r="BP78" s="265"/>
      <c r="BQ78" s="262">
        <v>72</v>
      </c>
      <c r="BR78" s="267"/>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6"/>
    </row>
    <row r="79" spans="1:131" s="247" customFormat="1" ht="26.25" customHeight="1" x14ac:dyDescent="0.2">
      <c r="A79" s="261">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5"/>
      <c r="BF79" s="265"/>
      <c r="BG79" s="265"/>
      <c r="BH79" s="265"/>
      <c r="BI79" s="265"/>
      <c r="BJ79" s="268"/>
      <c r="BK79" s="268"/>
      <c r="BL79" s="268"/>
      <c r="BM79" s="268"/>
      <c r="BN79" s="268"/>
      <c r="BO79" s="265"/>
      <c r="BP79" s="265"/>
      <c r="BQ79" s="262">
        <v>73</v>
      </c>
      <c r="BR79" s="267"/>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6"/>
    </row>
    <row r="80" spans="1:131" s="247" customFormat="1" ht="26.25" customHeight="1" x14ac:dyDescent="0.2">
      <c r="A80" s="261">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5"/>
      <c r="BF80" s="265"/>
      <c r="BG80" s="265"/>
      <c r="BH80" s="265"/>
      <c r="BI80" s="265"/>
      <c r="BJ80" s="265"/>
      <c r="BK80" s="265"/>
      <c r="BL80" s="265"/>
      <c r="BM80" s="265"/>
      <c r="BN80" s="265"/>
      <c r="BO80" s="265"/>
      <c r="BP80" s="265"/>
      <c r="BQ80" s="262">
        <v>74</v>
      </c>
      <c r="BR80" s="267"/>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6"/>
    </row>
    <row r="81" spans="1:131" s="247" customFormat="1" ht="26.25" customHeight="1" x14ac:dyDescent="0.2">
      <c r="A81" s="261">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5"/>
      <c r="BF81" s="265"/>
      <c r="BG81" s="265"/>
      <c r="BH81" s="265"/>
      <c r="BI81" s="265"/>
      <c r="BJ81" s="265"/>
      <c r="BK81" s="265"/>
      <c r="BL81" s="265"/>
      <c r="BM81" s="265"/>
      <c r="BN81" s="265"/>
      <c r="BO81" s="265"/>
      <c r="BP81" s="265"/>
      <c r="BQ81" s="262">
        <v>75</v>
      </c>
      <c r="BR81" s="267"/>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6"/>
    </row>
    <row r="82" spans="1:131" s="247" customFormat="1" ht="26.25" customHeight="1" x14ac:dyDescent="0.2">
      <c r="A82" s="261">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5"/>
      <c r="BF82" s="265"/>
      <c r="BG82" s="265"/>
      <c r="BH82" s="265"/>
      <c r="BI82" s="265"/>
      <c r="BJ82" s="265"/>
      <c r="BK82" s="265"/>
      <c r="BL82" s="265"/>
      <c r="BM82" s="265"/>
      <c r="BN82" s="265"/>
      <c r="BO82" s="265"/>
      <c r="BP82" s="265"/>
      <c r="BQ82" s="262">
        <v>76</v>
      </c>
      <c r="BR82" s="267"/>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6"/>
    </row>
    <row r="83" spans="1:131" s="247" customFormat="1" ht="26.25" customHeight="1" x14ac:dyDescent="0.2">
      <c r="A83" s="261">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5"/>
      <c r="BF83" s="265"/>
      <c r="BG83" s="265"/>
      <c r="BH83" s="265"/>
      <c r="BI83" s="265"/>
      <c r="BJ83" s="265"/>
      <c r="BK83" s="265"/>
      <c r="BL83" s="265"/>
      <c r="BM83" s="265"/>
      <c r="BN83" s="265"/>
      <c r="BO83" s="265"/>
      <c r="BP83" s="265"/>
      <c r="BQ83" s="262">
        <v>77</v>
      </c>
      <c r="BR83" s="267"/>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6"/>
    </row>
    <row r="84" spans="1:131" s="247" customFormat="1" ht="26.25" customHeight="1" x14ac:dyDescent="0.2">
      <c r="A84" s="261">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5"/>
      <c r="BF84" s="265"/>
      <c r="BG84" s="265"/>
      <c r="BH84" s="265"/>
      <c r="BI84" s="265"/>
      <c r="BJ84" s="265"/>
      <c r="BK84" s="265"/>
      <c r="BL84" s="265"/>
      <c r="BM84" s="265"/>
      <c r="BN84" s="265"/>
      <c r="BO84" s="265"/>
      <c r="BP84" s="265"/>
      <c r="BQ84" s="262">
        <v>78</v>
      </c>
      <c r="BR84" s="267"/>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6"/>
    </row>
    <row r="85" spans="1:131" s="247" customFormat="1" ht="26.25" customHeight="1" x14ac:dyDescent="0.2">
      <c r="A85" s="261">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5"/>
      <c r="BF85" s="265"/>
      <c r="BG85" s="265"/>
      <c r="BH85" s="265"/>
      <c r="BI85" s="265"/>
      <c r="BJ85" s="265"/>
      <c r="BK85" s="265"/>
      <c r="BL85" s="265"/>
      <c r="BM85" s="265"/>
      <c r="BN85" s="265"/>
      <c r="BO85" s="265"/>
      <c r="BP85" s="265"/>
      <c r="BQ85" s="262">
        <v>79</v>
      </c>
      <c r="BR85" s="267"/>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6"/>
    </row>
    <row r="86" spans="1:131" s="247" customFormat="1" ht="26.25" customHeight="1" x14ac:dyDescent="0.2">
      <c r="A86" s="261">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5"/>
      <c r="BF86" s="265"/>
      <c r="BG86" s="265"/>
      <c r="BH86" s="265"/>
      <c r="BI86" s="265"/>
      <c r="BJ86" s="265"/>
      <c r="BK86" s="265"/>
      <c r="BL86" s="265"/>
      <c r="BM86" s="265"/>
      <c r="BN86" s="265"/>
      <c r="BO86" s="265"/>
      <c r="BP86" s="265"/>
      <c r="BQ86" s="262">
        <v>80</v>
      </c>
      <c r="BR86" s="267"/>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6"/>
    </row>
    <row r="87" spans="1:131" s="247" customFormat="1" ht="26.25" customHeight="1" x14ac:dyDescent="0.2">
      <c r="A87" s="269">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5"/>
      <c r="BF87" s="265"/>
      <c r="BG87" s="265"/>
      <c r="BH87" s="265"/>
      <c r="BI87" s="265"/>
      <c r="BJ87" s="265"/>
      <c r="BK87" s="265"/>
      <c r="BL87" s="265"/>
      <c r="BM87" s="265"/>
      <c r="BN87" s="265"/>
      <c r="BO87" s="265"/>
      <c r="BP87" s="265"/>
      <c r="BQ87" s="262">
        <v>81</v>
      </c>
      <c r="BR87" s="267"/>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6"/>
    </row>
    <row r="88" spans="1:131" s="247" customFormat="1" ht="26.25" customHeight="1" thickBot="1" x14ac:dyDescent="0.25">
      <c r="A88" s="264" t="s">
        <v>387</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5"/>
      <c r="BF88" s="265"/>
      <c r="BG88" s="265"/>
      <c r="BH88" s="265"/>
      <c r="BI88" s="265"/>
      <c r="BJ88" s="265"/>
      <c r="BK88" s="265"/>
      <c r="BL88" s="265"/>
      <c r="BM88" s="265"/>
      <c r="BN88" s="265"/>
      <c r="BO88" s="265"/>
      <c r="BP88" s="265"/>
      <c r="BQ88" s="262">
        <v>82</v>
      </c>
      <c r="BR88" s="267"/>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6" customFormat="1" ht="26.25" customHeight="1" x14ac:dyDescent="0.2">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304</v>
      </c>
      <c r="AG109" s="987"/>
      <c r="AH109" s="987"/>
      <c r="AI109" s="987"/>
      <c r="AJ109" s="988"/>
      <c r="AK109" s="989" t="s">
        <v>303</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304</v>
      </c>
      <c r="BW109" s="987"/>
      <c r="BX109" s="987"/>
      <c r="BY109" s="987"/>
      <c r="BZ109" s="988"/>
      <c r="CA109" s="989" t="s">
        <v>303</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304</v>
      </c>
      <c r="DM109" s="987"/>
      <c r="DN109" s="987"/>
      <c r="DO109" s="987"/>
      <c r="DP109" s="988"/>
      <c r="DQ109" s="989" t="s">
        <v>303</v>
      </c>
      <c r="DR109" s="987"/>
      <c r="DS109" s="987"/>
      <c r="DT109" s="987"/>
      <c r="DU109" s="988"/>
      <c r="DV109" s="989" t="s">
        <v>428</v>
      </c>
      <c r="DW109" s="987"/>
      <c r="DX109" s="987"/>
      <c r="DY109" s="987"/>
      <c r="DZ109" s="1018"/>
    </row>
    <row r="110" spans="1:131" s="246" customFormat="1" ht="26.25" customHeight="1" x14ac:dyDescent="0.2">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788493</v>
      </c>
      <c r="AB110" s="980"/>
      <c r="AC110" s="980"/>
      <c r="AD110" s="980"/>
      <c r="AE110" s="981"/>
      <c r="AF110" s="982">
        <v>891182</v>
      </c>
      <c r="AG110" s="980"/>
      <c r="AH110" s="980"/>
      <c r="AI110" s="980"/>
      <c r="AJ110" s="981"/>
      <c r="AK110" s="982">
        <v>1067905</v>
      </c>
      <c r="AL110" s="980"/>
      <c r="AM110" s="980"/>
      <c r="AN110" s="980"/>
      <c r="AO110" s="981"/>
      <c r="AP110" s="983">
        <v>56.6</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11294186</v>
      </c>
      <c r="BR110" s="927"/>
      <c r="BS110" s="927"/>
      <c r="BT110" s="927"/>
      <c r="BU110" s="927"/>
      <c r="BV110" s="927">
        <v>11808826</v>
      </c>
      <c r="BW110" s="927"/>
      <c r="BX110" s="927"/>
      <c r="BY110" s="927"/>
      <c r="BZ110" s="927"/>
      <c r="CA110" s="927">
        <v>11442026</v>
      </c>
      <c r="CB110" s="927"/>
      <c r="CC110" s="927"/>
      <c r="CD110" s="927"/>
      <c r="CE110" s="927"/>
      <c r="CF110" s="951">
        <v>606</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434</v>
      </c>
      <c r="DH110" s="927"/>
      <c r="DI110" s="927"/>
      <c r="DJ110" s="927"/>
      <c r="DK110" s="927"/>
      <c r="DL110" s="927" t="s">
        <v>435</v>
      </c>
      <c r="DM110" s="927"/>
      <c r="DN110" s="927"/>
      <c r="DO110" s="927"/>
      <c r="DP110" s="927"/>
      <c r="DQ110" s="927" t="s">
        <v>436</v>
      </c>
      <c r="DR110" s="927"/>
      <c r="DS110" s="927"/>
      <c r="DT110" s="927"/>
      <c r="DU110" s="927"/>
      <c r="DV110" s="928" t="s">
        <v>437</v>
      </c>
      <c r="DW110" s="928"/>
      <c r="DX110" s="928"/>
      <c r="DY110" s="928"/>
      <c r="DZ110" s="929"/>
    </row>
    <row r="111" spans="1:131" s="246" customFormat="1" ht="26.25" customHeight="1" x14ac:dyDescent="0.2">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439</v>
      </c>
      <c r="AB111" s="1008"/>
      <c r="AC111" s="1008"/>
      <c r="AD111" s="1008"/>
      <c r="AE111" s="1009"/>
      <c r="AF111" s="1010" t="s">
        <v>439</v>
      </c>
      <c r="AG111" s="1008"/>
      <c r="AH111" s="1008"/>
      <c r="AI111" s="1008"/>
      <c r="AJ111" s="1009"/>
      <c r="AK111" s="1010" t="s">
        <v>440</v>
      </c>
      <c r="AL111" s="1008"/>
      <c r="AM111" s="1008"/>
      <c r="AN111" s="1008"/>
      <c r="AO111" s="1009"/>
      <c r="AP111" s="1011" t="s">
        <v>441</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t="s">
        <v>440</v>
      </c>
      <c r="BR111" s="899"/>
      <c r="BS111" s="899"/>
      <c r="BT111" s="899"/>
      <c r="BU111" s="899"/>
      <c r="BV111" s="899" t="s">
        <v>439</v>
      </c>
      <c r="BW111" s="899"/>
      <c r="BX111" s="899"/>
      <c r="BY111" s="899"/>
      <c r="BZ111" s="899"/>
      <c r="CA111" s="899" t="s">
        <v>389</v>
      </c>
      <c r="CB111" s="899"/>
      <c r="CC111" s="899"/>
      <c r="CD111" s="899"/>
      <c r="CE111" s="899"/>
      <c r="CF111" s="960" t="s">
        <v>439</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435</v>
      </c>
      <c r="DH111" s="899"/>
      <c r="DI111" s="899"/>
      <c r="DJ111" s="899"/>
      <c r="DK111" s="899"/>
      <c r="DL111" s="899" t="s">
        <v>444</v>
      </c>
      <c r="DM111" s="899"/>
      <c r="DN111" s="899"/>
      <c r="DO111" s="899"/>
      <c r="DP111" s="899"/>
      <c r="DQ111" s="899" t="s">
        <v>126</v>
      </c>
      <c r="DR111" s="899"/>
      <c r="DS111" s="899"/>
      <c r="DT111" s="899"/>
      <c r="DU111" s="899"/>
      <c r="DV111" s="876" t="s">
        <v>445</v>
      </c>
      <c r="DW111" s="876"/>
      <c r="DX111" s="876"/>
      <c r="DY111" s="876"/>
      <c r="DZ111" s="877"/>
    </row>
    <row r="112" spans="1:131" s="246" customFormat="1" ht="26.25" customHeight="1" x14ac:dyDescent="0.2">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435</v>
      </c>
      <c r="AB112" s="862"/>
      <c r="AC112" s="862"/>
      <c r="AD112" s="862"/>
      <c r="AE112" s="863"/>
      <c r="AF112" s="864" t="s">
        <v>389</v>
      </c>
      <c r="AG112" s="862"/>
      <c r="AH112" s="862"/>
      <c r="AI112" s="862"/>
      <c r="AJ112" s="863"/>
      <c r="AK112" s="864" t="s">
        <v>448</v>
      </c>
      <c r="AL112" s="862"/>
      <c r="AM112" s="862"/>
      <c r="AN112" s="862"/>
      <c r="AO112" s="863"/>
      <c r="AP112" s="909" t="s">
        <v>444</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1632115</v>
      </c>
      <c r="BR112" s="899"/>
      <c r="BS112" s="899"/>
      <c r="BT112" s="899"/>
      <c r="BU112" s="899"/>
      <c r="BV112" s="899">
        <v>1542195</v>
      </c>
      <c r="BW112" s="899"/>
      <c r="BX112" s="899"/>
      <c r="BY112" s="899"/>
      <c r="BZ112" s="899"/>
      <c r="CA112" s="899">
        <v>1481099</v>
      </c>
      <c r="CB112" s="899"/>
      <c r="CC112" s="899"/>
      <c r="CD112" s="899"/>
      <c r="CE112" s="899"/>
      <c r="CF112" s="960">
        <v>78.400000000000006</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439</v>
      </c>
      <c r="DH112" s="899"/>
      <c r="DI112" s="899"/>
      <c r="DJ112" s="899"/>
      <c r="DK112" s="899"/>
      <c r="DL112" s="899" t="s">
        <v>439</v>
      </c>
      <c r="DM112" s="899"/>
      <c r="DN112" s="899"/>
      <c r="DO112" s="899"/>
      <c r="DP112" s="899"/>
      <c r="DQ112" s="899" t="s">
        <v>439</v>
      </c>
      <c r="DR112" s="899"/>
      <c r="DS112" s="899"/>
      <c r="DT112" s="899"/>
      <c r="DU112" s="899"/>
      <c r="DV112" s="876" t="s">
        <v>389</v>
      </c>
      <c r="DW112" s="876"/>
      <c r="DX112" s="876"/>
      <c r="DY112" s="876"/>
      <c r="DZ112" s="877"/>
    </row>
    <row r="113" spans="1:130" s="246" customFormat="1" ht="26.25" customHeight="1" x14ac:dyDescent="0.2">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178062</v>
      </c>
      <c r="AB113" s="1008"/>
      <c r="AC113" s="1008"/>
      <c r="AD113" s="1008"/>
      <c r="AE113" s="1009"/>
      <c r="AF113" s="1010">
        <v>176055</v>
      </c>
      <c r="AG113" s="1008"/>
      <c r="AH113" s="1008"/>
      <c r="AI113" s="1008"/>
      <c r="AJ113" s="1009"/>
      <c r="AK113" s="1010">
        <v>151483</v>
      </c>
      <c r="AL113" s="1008"/>
      <c r="AM113" s="1008"/>
      <c r="AN113" s="1008"/>
      <c r="AO113" s="1009"/>
      <c r="AP113" s="1011">
        <v>8</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231023</v>
      </c>
      <c r="BR113" s="899"/>
      <c r="BS113" s="899"/>
      <c r="BT113" s="899"/>
      <c r="BU113" s="899"/>
      <c r="BV113" s="899">
        <v>220968</v>
      </c>
      <c r="BW113" s="899"/>
      <c r="BX113" s="899"/>
      <c r="BY113" s="899"/>
      <c r="BZ113" s="899"/>
      <c r="CA113" s="899">
        <v>204073</v>
      </c>
      <c r="CB113" s="899"/>
      <c r="CC113" s="899"/>
      <c r="CD113" s="899"/>
      <c r="CE113" s="899"/>
      <c r="CF113" s="960">
        <v>10.8</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389</v>
      </c>
      <c r="DH113" s="862"/>
      <c r="DI113" s="862"/>
      <c r="DJ113" s="862"/>
      <c r="DK113" s="863"/>
      <c r="DL113" s="864" t="s">
        <v>439</v>
      </c>
      <c r="DM113" s="862"/>
      <c r="DN113" s="862"/>
      <c r="DO113" s="862"/>
      <c r="DP113" s="863"/>
      <c r="DQ113" s="864" t="s">
        <v>435</v>
      </c>
      <c r="DR113" s="862"/>
      <c r="DS113" s="862"/>
      <c r="DT113" s="862"/>
      <c r="DU113" s="863"/>
      <c r="DV113" s="909" t="s">
        <v>389</v>
      </c>
      <c r="DW113" s="910"/>
      <c r="DX113" s="910"/>
      <c r="DY113" s="910"/>
      <c r="DZ113" s="911"/>
    </row>
    <row r="114" spans="1:130" s="246" customFormat="1" ht="26.25" customHeight="1" x14ac:dyDescent="0.2">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23220</v>
      </c>
      <c r="AB114" s="862"/>
      <c r="AC114" s="862"/>
      <c r="AD114" s="862"/>
      <c r="AE114" s="863"/>
      <c r="AF114" s="864">
        <v>24350</v>
      </c>
      <c r="AG114" s="862"/>
      <c r="AH114" s="862"/>
      <c r="AI114" s="862"/>
      <c r="AJ114" s="863"/>
      <c r="AK114" s="864">
        <v>27966</v>
      </c>
      <c r="AL114" s="862"/>
      <c r="AM114" s="862"/>
      <c r="AN114" s="862"/>
      <c r="AO114" s="863"/>
      <c r="AP114" s="909">
        <v>1.5</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689702</v>
      </c>
      <c r="BR114" s="899"/>
      <c r="BS114" s="899"/>
      <c r="BT114" s="899"/>
      <c r="BU114" s="899"/>
      <c r="BV114" s="899">
        <v>659975</v>
      </c>
      <c r="BW114" s="899"/>
      <c r="BX114" s="899"/>
      <c r="BY114" s="899"/>
      <c r="BZ114" s="899"/>
      <c r="CA114" s="899">
        <v>657695</v>
      </c>
      <c r="CB114" s="899"/>
      <c r="CC114" s="899"/>
      <c r="CD114" s="899"/>
      <c r="CE114" s="899"/>
      <c r="CF114" s="960">
        <v>34.799999999999997</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440</v>
      </c>
      <c r="DH114" s="862"/>
      <c r="DI114" s="862"/>
      <c r="DJ114" s="862"/>
      <c r="DK114" s="863"/>
      <c r="DL114" s="864" t="s">
        <v>457</v>
      </c>
      <c r="DM114" s="862"/>
      <c r="DN114" s="862"/>
      <c r="DO114" s="862"/>
      <c r="DP114" s="863"/>
      <c r="DQ114" s="864" t="s">
        <v>389</v>
      </c>
      <c r="DR114" s="862"/>
      <c r="DS114" s="862"/>
      <c r="DT114" s="862"/>
      <c r="DU114" s="863"/>
      <c r="DV114" s="909" t="s">
        <v>435</v>
      </c>
      <c r="DW114" s="910"/>
      <c r="DX114" s="910"/>
      <c r="DY114" s="910"/>
      <c r="DZ114" s="911"/>
    </row>
    <row r="115" spans="1:130" s="246" customFormat="1" ht="26.25" customHeight="1" x14ac:dyDescent="0.2">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439</v>
      </c>
      <c r="AB115" s="1008"/>
      <c r="AC115" s="1008"/>
      <c r="AD115" s="1008"/>
      <c r="AE115" s="1009"/>
      <c r="AF115" s="1010" t="s">
        <v>439</v>
      </c>
      <c r="AG115" s="1008"/>
      <c r="AH115" s="1008"/>
      <c r="AI115" s="1008"/>
      <c r="AJ115" s="1009"/>
      <c r="AK115" s="1010" t="s">
        <v>389</v>
      </c>
      <c r="AL115" s="1008"/>
      <c r="AM115" s="1008"/>
      <c r="AN115" s="1008"/>
      <c r="AO115" s="1009"/>
      <c r="AP115" s="1011" t="s">
        <v>389</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389</v>
      </c>
      <c r="BR115" s="899"/>
      <c r="BS115" s="899"/>
      <c r="BT115" s="899"/>
      <c r="BU115" s="899"/>
      <c r="BV115" s="899" t="s">
        <v>444</v>
      </c>
      <c r="BW115" s="899"/>
      <c r="BX115" s="899"/>
      <c r="BY115" s="899"/>
      <c r="BZ115" s="899"/>
      <c r="CA115" s="899" t="s">
        <v>439</v>
      </c>
      <c r="CB115" s="899"/>
      <c r="CC115" s="899"/>
      <c r="CD115" s="899"/>
      <c r="CE115" s="899"/>
      <c r="CF115" s="960" t="s">
        <v>440</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440</v>
      </c>
      <c r="DH115" s="862"/>
      <c r="DI115" s="862"/>
      <c r="DJ115" s="862"/>
      <c r="DK115" s="863"/>
      <c r="DL115" s="864" t="s">
        <v>439</v>
      </c>
      <c r="DM115" s="862"/>
      <c r="DN115" s="862"/>
      <c r="DO115" s="862"/>
      <c r="DP115" s="863"/>
      <c r="DQ115" s="864" t="s">
        <v>389</v>
      </c>
      <c r="DR115" s="862"/>
      <c r="DS115" s="862"/>
      <c r="DT115" s="862"/>
      <c r="DU115" s="863"/>
      <c r="DV115" s="909" t="s">
        <v>457</v>
      </c>
      <c r="DW115" s="910"/>
      <c r="DX115" s="910"/>
      <c r="DY115" s="910"/>
      <c r="DZ115" s="911"/>
    </row>
    <row r="116" spans="1:130" s="246" customFormat="1" ht="26.25" customHeight="1" x14ac:dyDescent="0.2">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435</v>
      </c>
      <c r="AB116" s="862"/>
      <c r="AC116" s="862"/>
      <c r="AD116" s="862"/>
      <c r="AE116" s="863"/>
      <c r="AF116" s="864">
        <v>124</v>
      </c>
      <c r="AG116" s="862"/>
      <c r="AH116" s="862"/>
      <c r="AI116" s="862"/>
      <c r="AJ116" s="863"/>
      <c r="AK116" s="864">
        <v>185</v>
      </c>
      <c r="AL116" s="862"/>
      <c r="AM116" s="862"/>
      <c r="AN116" s="862"/>
      <c r="AO116" s="863"/>
      <c r="AP116" s="909">
        <v>0</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437</v>
      </c>
      <c r="BR116" s="899"/>
      <c r="BS116" s="899"/>
      <c r="BT116" s="899"/>
      <c r="BU116" s="899"/>
      <c r="BV116" s="899" t="s">
        <v>457</v>
      </c>
      <c r="BW116" s="899"/>
      <c r="BX116" s="899"/>
      <c r="BY116" s="899"/>
      <c r="BZ116" s="899"/>
      <c r="CA116" s="899" t="s">
        <v>435</v>
      </c>
      <c r="CB116" s="899"/>
      <c r="CC116" s="899"/>
      <c r="CD116" s="899"/>
      <c r="CE116" s="899"/>
      <c r="CF116" s="960" t="s">
        <v>389</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389</v>
      </c>
      <c r="DH116" s="862"/>
      <c r="DI116" s="862"/>
      <c r="DJ116" s="862"/>
      <c r="DK116" s="863"/>
      <c r="DL116" s="864" t="s">
        <v>441</v>
      </c>
      <c r="DM116" s="862"/>
      <c r="DN116" s="862"/>
      <c r="DO116" s="862"/>
      <c r="DP116" s="863"/>
      <c r="DQ116" s="864" t="s">
        <v>457</v>
      </c>
      <c r="DR116" s="862"/>
      <c r="DS116" s="862"/>
      <c r="DT116" s="862"/>
      <c r="DU116" s="863"/>
      <c r="DV116" s="909" t="s">
        <v>439</v>
      </c>
      <c r="DW116" s="910"/>
      <c r="DX116" s="910"/>
      <c r="DY116" s="910"/>
      <c r="DZ116" s="911"/>
    </row>
    <row r="117" spans="1:130" s="246" customFormat="1" ht="26.25" customHeight="1" x14ac:dyDescent="0.2">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989775</v>
      </c>
      <c r="AB117" s="994"/>
      <c r="AC117" s="994"/>
      <c r="AD117" s="994"/>
      <c r="AE117" s="995"/>
      <c r="AF117" s="996">
        <v>1091711</v>
      </c>
      <c r="AG117" s="994"/>
      <c r="AH117" s="994"/>
      <c r="AI117" s="994"/>
      <c r="AJ117" s="995"/>
      <c r="AK117" s="996">
        <v>1247539</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457</v>
      </c>
      <c r="BR117" s="899"/>
      <c r="BS117" s="899"/>
      <c r="BT117" s="899"/>
      <c r="BU117" s="899"/>
      <c r="BV117" s="899" t="s">
        <v>444</v>
      </c>
      <c r="BW117" s="899"/>
      <c r="BX117" s="899"/>
      <c r="BY117" s="899"/>
      <c r="BZ117" s="899"/>
      <c r="CA117" s="899" t="s">
        <v>440</v>
      </c>
      <c r="CB117" s="899"/>
      <c r="CC117" s="899"/>
      <c r="CD117" s="899"/>
      <c r="CE117" s="899"/>
      <c r="CF117" s="960" t="s">
        <v>444</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435</v>
      </c>
      <c r="DH117" s="862"/>
      <c r="DI117" s="862"/>
      <c r="DJ117" s="862"/>
      <c r="DK117" s="863"/>
      <c r="DL117" s="864" t="s">
        <v>435</v>
      </c>
      <c r="DM117" s="862"/>
      <c r="DN117" s="862"/>
      <c r="DO117" s="862"/>
      <c r="DP117" s="863"/>
      <c r="DQ117" s="864" t="s">
        <v>435</v>
      </c>
      <c r="DR117" s="862"/>
      <c r="DS117" s="862"/>
      <c r="DT117" s="862"/>
      <c r="DU117" s="863"/>
      <c r="DV117" s="909" t="s">
        <v>448</v>
      </c>
      <c r="DW117" s="910"/>
      <c r="DX117" s="910"/>
      <c r="DY117" s="910"/>
      <c r="DZ117" s="911"/>
    </row>
    <row r="118" spans="1:130" s="246" customFormat="1" ht="26.25" customHeight="1" x14ac:dyDescent="0.2">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304</v>
      </c>
      <c r="AG118" s="987"/>
      <c r="AH118" s="987"/>
      <c r="AI118" s="987"/>
      <c r="AJ118" s="988"/>
      <c r="AK118" s="989" t="s">
        <v>303</v>
      </c>
      <c r="AL118" s="987"/>
      <c r="AM118" s="987"/>
      <c r="AN118" s="987"/>
      <c r="AO118" s="988"/>
      <c r="AP118" s="990" t="s">
        <v>428</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457</v>
      </c>
      <c r="BR118" s="930"/>
      <c r="BS118" s="930"/>
      <c r="BT118" s="930"/>
      <c r="BU118" s="930"/>
      <c r="BV118" s="930" t="s">
        <v>457</v>
      </c>
      <c r="BW118" s="930"/>
      <c r="BX118" s="930"/>
      <c r="BY118" s="930"/>
      <c r="BZ118" s="930"/>
      <c r="CA118" s="930" t="s">
        <v>440</v>
      </c>
      <c r="CB118" s="930"/>
      <c r="CC118" s="930"/>
      <c r="CD118" s="930"/>
      <c r="CE118" s="930"/>
      <c r="CF118" s="960" t="s">
        <v>389</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448</v>
      </c>
      <c r="DH118" s="862"/>
      <c r="DI118" s="862"/>
      <c r="DJ118" s="862"/>
      <c r="DK118" s="863"/>
      <c r="DL118" s="864" t="s">
        <v>389</v>
      </c>
      <c r="DM118" s="862"/>
      <c r="DN118" s="862"/>
      <c r="DO118" s="862"/>
      <c r="DP118" s="863"/>
      <c r="DQ118" s="864" t="s">
        <v>440</v>
      </c>
      <c r="DR118" s="862"/>
      <c r="DS118" s="862"/>
      <c r="DT118" s="862"/>
      <c r="DU118" s="863"/>
      <c r="DV118" s="909" t="s">
        <v>439</v>
      </c>
      <c r="DW118" s="910"/>
      <c r="DX118" s="910"/>
      <c r="DY118" s="910"/>
      <c r="DZ118" s="911"/>
    </row>
    <row r="119" spans="1:130" s="246" customFormat="1" ht="26.25" customHeight="1" x14ac:dyDescent="0.2">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457</v>
      </c>
      <c r="AB119" s="980"/>
      <c r="AC119" s="980"/>
      <c r="AD119" s="980"/>
      <c r="AE119" s="981"/>
      <c r="AF119" s="982" t="s">
        <v>389</v>
      </c>
      <c r="AG119" s="980"/>
      <c r="AH119" s="980"/>
      <c r="AI119" s="980"/>
      <c r="AJ119" s="981"/>
      <c r="AK119" s="982" t="s">
        <v>389</v>
      </c>
      <c r="AL119" s="980"/>
      <c r="AM119" s="980"/>
      <c r="AN119" s="980"/>
      <c r="AO119" s="981"/>
      <c r="AP119" s="983" t="s">
        <v>457</v>
      </c>
      <c r="AQ119" s="984"/>
      <c r="AR119" s="984"/>
      <c r="AS119" s="984"/>
      <c r="AT119" s="985"/>
      <c r="AU119" s="1023"/>
      <c r="AV119" s="1024"/>
      <c r="AW119" s="1024"/>
      <c r="AX119" s="1024"/>
      <c r="AY119" s="1024"/>
      <c r="AZ119" s="277" t="s">
        <v>183</v>
      </c>
      <c r="BA119" s="277"/>
      <c r="BB119" s="277"/>
      <c r="BC119" s="277"/>
      <c r="BD119" s="277"/>
      <c r="BE119" s="277"/>
      <c r="BF119" s="277"/>
      <c r="BG119" s="277"/>
      <c r="BH119" s="277"/>
      <c r="BI119" s="277"/>
      <c r="BJ119" s="277"/>
      <c r="BK119" s="277"/>
      <c r="BL119" s="277"/>
      <c r="BM119" s="277"/>
      <c r="BN119" s="277"/>
      <c r="BO119" s="962" t="s">
        <v>469</v>
      </c>
      <c r="BP119" s="963"/>
      <c r="BQ119" s="967">
        <v>13847026</v>
      </c>
      <c r="BR119" s="930"/>
      <c r="BS119" s="930"/>
      <c r="BT119" s="930"/>
      <c r="BU119" s="930"/>
      <c r="BV119" s="930">
        <v>14231964</v>
      </c>
      <c r="BW119" s="930"/>
      <c r="BX119" s="930"/>
      <c r="BY119" s="930"/>
      <c r="BZ119" s="930"/>
      <c r="CA119" s="930">
        <v>13784893</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457</v>
      </c>
      <c r="DH119" s="845"/>
      <c r="DI119" s="845"/>
      <c r="DJ119" s="845"/>
      <c r="DK119" s="846"/>
      <c r="DL119" s="847" t="s">
        <v>439</v>
      </c>
      <c r="DM119" s="845"/>
      <c r="DN119" s="845"/>
      <c r="DO119" s="845"/>
      <c r="DP119" s="846"/>
      <c r="DQ119" s="847" t="s">
        <v>435</v>
      </c>
      <c r="DR119" s="845"/>
      <c r="DS119" s="845"/>
      <c r="DT119" s="845"/>
      <c r="DU119" s="846"/>
      <c r="DV119" s="933" t="s">
        <v>440</v>
      </c>
      <c r="DW119" s="934"/>
      <c r="DX119" s="934"/>
      <c r="DY119" s="934"/>
      <c r="DZ119" s="935"/>
    </row>
    <row r="120" spans="1:130" s="246" customFormat="1" ht="26.25" customHeight="1" x14ac:dyDescent="0.2">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457</v>
      </c>
      <c r="AB120" s="862"/>
      <c r="AC120" s="862"/>
      <c r="AD120" s="862"/>
      <c r="AE120" s="863"/>
      <c r="AF120" s="864" t="s">
        <v>440</v>
      </c>
      <c r="AG120" s="862"/>
      <c r="AH120" s="862"/>
      <c r="AI120" s="862"/>
      <c r="AJ120" s="863"/>
      <c r="AK120" s="864" t="s">
        <v>457</v>
      </c>
      <c r="AL120" s="862"/>
      <c r="AM120" s="862"/>
      <c r="AN120" s="862"/>
      <c r="AO120" s="863"/>
      <c r="AP120" s="909" t="s">
        <v>389</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2366676</v>
      </c>
      <c r="BR120" s="927"/>
      <c r="BS120" s="927"/>
      <c r="BT120" s="927"/>
      <c r="BU120" s="927"/>
      <c r="BV120" s="927">
        <v>2435372</v>
      </c>
      <c r="BW120" s="927"/>
      <c r="BX120" s="927"/>
      <c r="BY120" s="927"/>
      <c r="BZ120" s="927"/>
      <c r="CA120" s="927">
        <v>1940897</v>
      </c>
      <c r="CB120" s="927"/>
      <c r="CC120" s="927"/>
      <c r="CD120" s="927"/>
      <c r="CE120" s="927"/>
      <c r="CF120" s="951">
        <v>102.8</v>
      </c>
      <c r="CG120" s="952"/>
      <c r="CH120" s="952"/>
      <c r="CI120" s="952"/>
      <c r="CJ120" s="952"/>
      <c r="CK120" s="953" t="s">
        <v>473</v>
      </c>
      <c r="CL120" s="937"/>
      <c r="CM120" s="937"/>
      <c r="CN120" s="937"/>
      <c r="CO120" s="938"/>
      <c r="CP120" s="957" t="s">
        <v>405</v>
      </c>
      <c r="CQ120" s="958"/>
      <c r="CR120" s="958"/>
      <c r="CS120" s="958"/>
      <c r="CT120" s="958"/>
      <c r="CU120" s="958"/>
      <c r="CV120" s="958"/>
      <c r="CW120" s="958"/>
      <c r="CX120" s="958"/>
      <c r="CY120" s="958"/>
      <c r="CZ120" s="958"/>
      <c r="DA120" s="958"/>
      <c r="DB120" s="958"/>
      <c r="DC120" s="958"/>
      <c r="DD120" s="958"/>
      <c r="DE120" s="958"/>
      <c r="DF120" s="959"/>
      <c r="DG120" s="946">
        <v>1257006</v>
      </c>
      <c r="DH120" s="927"/>
      <c r="DI120" s="927"/>
      <c r="DJ120" s="927"/>
      <c r="DK120" s="927"/>
      <c r="DL120" s="927">
        <v>1198426</v>
      </c>
      <c r="DM120" s="927"/>
      <c r="DN120" s="927"/>
      <c r="DO120" s="927"/>
      <c r="DP120" s="927"/>
      <c r="DQ120" s="927">
        <v>1149144</v>
      </c>
      <c r="DR120" s="927"/>
      <c r="DS120" s="927"/>
      <c r="DT120" s="927"/>
      <c r="DU120" s="927"/>
      <c r="DV120" s="928">
        <v>60.9</v>
      </c>
      <c r="DW120" s="928"/>
      <c r="DX120" s="928"/>
      <c r="DY120" s="928"/>
      <c r="DZ120" s="929"/>
    </row>
    <row r="121" spans="1:130" s="246" customFormat="1" ht="26.25" customHeight="1" x14ac:dyDescent="0.2">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457</v>
      </c>
      <c r="AB121" s="862"/>
      <c r="AC121" s="862"/>
      <c r="AD121" s="862"/>
      <c r="AE121" s="863"/>
      <c r="AF121" s="864" t="s">
        <v>439</v>
      </c>
      <c r="AG121" s="862"/>
      <c r="AH121" s="862"/>
      <c r="AI121" s="862"/>
      <c r="AJ121" s="863"/>
      <c r="AK121" s="864" t="s">
        <v>440</v>
      </c>
      <c r="AL121" s="862"/>
      <c r="AM121" s="862"/>
      <c r="AN121" s="862"/>
      <c r="AO121" s="863"/>
      <c r="AP121" s="909" t="s">
        <v>439</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450542</v>
      </c>
      <c r="BR121" s="899"/>
      <c r="BS121" s="899"/>
      <c r="BT121" s="899"/>
      <c r="BU121" s="899"/>
      <c r="BV121" s="899">
        <v>409373</v>
      </c>
      <c r="BW121" s="899"/>
      <c r="BX121" s="899"/>
      <c r="BY121" s="899"/>
      <c r="BZ121" s="899"/>
      <c r="CA121" s="899">
        <v>392751</v>
      </c>
      <c r="CB121" s="899"/>
      <c r="CC121" s="899"/>
      <c r="CD121" s="899"/>
      <c r="CE121" s="899"/>
      <c r="CF121" s="960">
        <v>20.8</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374700</v>
      </c>
      <c r="DH121" s="899"/>
      <c r="DI121" s="899"/>
      <c r="DJ121" s="899"/>
      <c r="DK121" s="899"/>
      <c r="DL121" s="899">
        <v>343297</v>
      </c>
      <c r="DM121" s="899"/>
      <c r="DN121" s="899"/>
      <c r="DO121" s="899"/>
      <c r="DP121" s="899"/>
      <c r="DQ121" s="899">
        <v>331262</v>
      </c>
      <c r="DR121" s="899"/>
      <c r="DS121" s="899"/>
      <c r="DT121" s="899"/>
      <c r="DU121" s="899"/>
      <c r="DV121" s="876">
        <v>17.5</v>
      </c>
      <c r="DW121" s="876"/>
      <c r="DX121" s="876"/>
      <c r="DY121" s="876"/>
      <c r="DZ121" s="877"/>
    </row>
    <row r="122" spans="1:130" s="246" customFormat="1" ht="26.25" customHeight="1" x14ac:dyDescent="0.2">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444</v>
      </c>
      <c r="AB122" s="862"/>
      <c r="AC122" s="862"/>
      <c r="AD122" s="862"/>
      <c r="AE122" s="863"/>
      <c r="AF122" s="864" t="s">
        <v>440</v>
      </c>
      <c r="AG122" s="862"/>
      <c r="AH122" s="862"/>
      <c r="AI122" s="862"/>
      <c r="AJ122" s="863"/>
      <c r="AK122" s="864" t="s">
        <v>457</v>
      </c>
      <c r="AL122" s="862"/>
      <c r="AM122" s="862"/>
      <c r="AN122" s="862"/>
      <c r="AO122" s="863"/>
      <c r="AP122" s="909" t="s">
        <v>457</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9331516</v>
      </c>
      <c r="BR122" s="930"/>
      <c r="BS122" s="930"/>
      <c r="BT122" s="930"/>
      <c r="BU122" s="930"/>
      <c r="BV122" s="930">
        <v>9729304</v>
      </c>
      <c r="BW122" s="930"/>
      <c r="BX122" s="930"/>
      <c r="BY122" s="930"/>
      <c r="BZ122" s="930"/>
      <c r="CA122" s="930">
        <v>9869780</v>
      </c>
      <c r="CB122" s="930"/>
      <c r="CC122" s="930"/>
      <c r="CD122" s="930"/>
      <c r="CE122" s="930"/>
      <c r="CF122" s="931">
        <v>522.70000000000005</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t="s">
        <v>457</v>
      </c>
      <c r="DH122" s="899"/>
      <c r="DI122" s="899"/>
      <c r="DJ122" s="899"/>
      <c r="DK122" s="899"/>
      <c r="DL122" s="899">
        <v>472</v>
      </c>
      <c r="DM122" s="899"/>
      <c r="DN122" s="899"/>
      <c r="DO122" s="899"/>
      <c r="DP122" s="899"/>
      <c r="DQ122" s="899">
        <v>693</v>
      </c>
      <c r="DR122" s="899"/>
      <c r="DS122" s="899"/>
      <c r="DT122" s="899"/>
      <c r="DU122" s="899"/>
      <c r="DV122" s="876">
        <v>0</v>
      </c>
      <c r="DW122" s="876"/>
      <c r="DX122" s="876"/>
      <c r="DY122" s="876"/>
      <c r="DZ122" s="877"/>
    </row>
    <row r="123" spans="1:130" s="246" customFormat="1" ht="26.25" customHeight="1" x14ac:dyDescent="0.2">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457</v>
      </c>
      <c r="AB123" s="862"/>
      <c r="AC123" s="862"/>
      <c r="AD123" s="862"/>
      <c r="AE123" s="863"/>
      <c r="AF123" s="864" t="s">
        <v>389</v>
      </c>
      <c r="AG123" s="862"/>
      <c r="AH123" s="862"/>
      <c r="AI123" s="862"/>
      <c r="AJ123" s="863"/>
      <c r="AK123" s="864" t="s">
        <v>435</v>
      </c>
      <c r="AL123" s="862"/>
      <c r="AM123" s="862"/>
      <c r="AN123" s="862"/>
      <c r="AO123" s="863"/>
      <c r="AP123" s="909" t="s">
        <v>444</v>
      </c>
      <c r="AQ123" s="910"/>
      <c r="AR123" s="910"/>
      <c r="AS123" s="910"/>
      <c r="AT123" s="911"/>
      <c r="AU123" s="974"/>
      <c r="AV123" s="975"/>
      <c r="AW123" s="975"/>
      <c r="AX123" s="975"/>
      <c r="AY123" s="975"/>
      <c r="AZ123" s="277" t="s">
        <v>183</v>
      </c>
      <c r="BA123" s="277"/>
      <c r="BB123" s="277"/>
      <c r="BC123" s="277"/>
      <c r="BD123" s="277"/>
      <c r="BE123" s="277"/>
      <c r="BF123" s="277"/>
      <c r="BG123" s="277"/>
      <c r="BH123" s="277"/>
      <c r="BI123" s="277"/>
      <c r="BJ123" s="277"/>
      <c r="BK123" s="277"/>
      <c r="BL123" s="277"/>
      <c r="BM123" s="277"/>
      <c r="BN123" s="277"/>
      <c r="BO123" s="962" t="s">
        <v>479</v>
      </c>
      <c r="BP123" s="963"/>
      <c r="BQ123" s="917">
        <v>12148734</v>
      </c>
      <c r="BR123" s="918"/>
      <c r="BS123" s="918"/>
      <c r="BT123" s="918"/>
      <c r="BU123" s="918"/>
      <c r="BV123" s="918">
        <v>12574049</v>
      </c>
      <c r="BW123" s="918"/>
      <c r="BX123" s="918"/>
      <c r="BY123" s="918"/>
      <c r="BZ123" s="918"/>
      <c r="CA123" s="918">
        <v>12203428</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435</v>
      </c>
      <c r="DH123" s="862"/>
      <c r="DI123" s="862"/>
      <c r="DJ123" s="862"/>
      <c r="DK123" s="863"/>
      <c r="DL123" s="864" t="s">
        <v>439</v>
      </c>
      <c r="DM123" s="862"/>
      <c r="DN123" s="862"/>
      <c r="DO123" s="862"/>
      <c r="DP123" s="863"/>
      <c r="DQ123" s="864" t="s">
        <v>435</v>
      </c>
      <c r="DR123" s="862"/>
      <c r="DS123" s="862"/>
      <c r="DT123" s="862"/>
      <c r="DU123" s="863"/>
      <c r="DV123" s="909" t="s">
        <v>439</v>
      </c>
      <c r="DW123" s="910"/>
      <c r="DX123" s="910"/>
      <c r="DY123" s="910"/>
      <c r="DZ123" s="911"/>
    </row>
    <row r="124" spans="1:130" s="246" customFormat="1" ht="26.25" customHeight="1" thickBot="1" x14ac:dyDescent="0.25">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448</v>
      </c>
      <c r="AB124" s="862"/>
      <c r="AC124" s="862"/>
      <c r="AD124" s="862"/>
      <c r="AE124" s="863"/>
      <c r="AF124" s="864" t="s">
        <v>439</v>
      </c>
      <c r="AG124" s="862"/>
      <c r="AH124" s="862"/>
      <c r="AI124" s="862"/>
      <c r="AJ124" s="863"/>
      <c r="AK124" s="864" t="s">
        <v>435</v>
      </c>
      <c r="AL124" s="862"/>
      <c r="AM124" s="862"/>
      <c r="AN124" s="862"/>
      <c r="AO124" s="863"/>
      <c r="AP124" s="909" t="s">
        <v>457</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89</v>
      </c>
      <c r="BR124" s="916"/>
      <c r="BS124" s="916"/>
      <c r="BT124" s="916"/>
      <c r="BU124" s="916"/>
      <c r="BV124" s="916">
        <v>87.2</v>
      </c>
      <c r="BW124" s="916"/>
      <c r="BX124" s="916"/>
      <c r="BY124" s="916"/>
      <c r="BZ124" s="916"/>
      <c r="CA124" s="916">
        <v>83.7</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t="s">
        <v>435</v>
      </c>
      <c r="DH124" s="845"/>
      <c r="DI124" s="845"/>
      <c r="DJ124" s="845"/>
      <c r="DK124" s="846"/>
      <c r="DL124" s="847" t="s">
        <v>435</v>
      </c>
      <c r="DM124" s="845"/>
      <c r="DN124" s="845"/>
      <c r="DO124" s="845"/>
      <c r="DP124" s="846"/>
      <c r="DQ124" s="847" t="s">
        <v>457</v>
      </c>
      <c r="DR124" s="845"/>
      <c r="DS124" s="845"/>
      <c r="DT124" s="845"/>
      <c r="DU124" s="846"/>
      <c r="DV124" s="933" t="s">
        <v>436</v>
      </c>
      <c r="DW124" s="934"/>
      <c r="DX124" s="934"/>
      <c r="DY124" s="934"/>
      <c r="DZ124" s="935"/>
    </row>
    <row r="125" spans="1:130" s="246" customFormat="1" ht="26.25" customHeight="1" x14ac:dyDescent="0.2">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440</v>
      </c>
      <c r="AB125" s="862"/>
      <c r="AC125" s="862"/>
      <c r="AD125" s="862"/>
      <c r="AE125" s="863"/>
      <c r="AF125" s="864" t="s">
        <v>389</v>
      </c>
      <c r="AG125" s="862"/>
      <c r="AH125" s="862"/>
      <c r="AI125" s="862"/>
      <c r="AJ125" s="863"/>
      <c r="AK125" s="864" t="s">
        <v>457</v>
      </c>
      <c r="AL125" s="862"/>
      <c r="AM125" s="862"/>
      <c r="AN125" s="862"/>
      <c r="AO125" s="863"/>
      <c r="AP125" s="909" t="s">
        <v>436</v>
      </c>
      <c r="AQ125" s="910"/>
      <c r="AR125" s="910"/>
      <c r="AS125" s="910"/>
      <c r="AT125" s="91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439</v>
      </c>
      <c r="DH125" s="927"/>
      <c r="DI125" s="927"/>
      <c r="DJ125" s="927"/>
      <c r="DK125" s="927"/>
      <c r="DL125" s="927" t="s">
        <v>435</v>
      </c>
      <c r="DM125" s="927"/>
      <c r="DN125" s="927"/>
      <c r="DO125" s="927"/>
      <c r="DP125" s="927"/>
      <c r="DQ125" s="927" t="s">
        <v>444</v>
      </c>
      <c r="DR125" s="927"/>
      <c r="DS125" s="927"/>
      <c r="DT125" s="927"/>
      <c r="DU125" s="927"/>
      <c r="DV125" s="928" t="s">
        <v>435</v>
      </c>
      <c r="DW125" s="928"/>
      <c r="DX125" s="928"/>
      <c r="DY125" s="928"/>
      <c r="DZ125" s="929"/>
    </row>
    <row r="126" spans="1:130" s="246" customFormat="1" ht="26.25" customHeight="1" thickBot="1" x14ac:dyDescent="0.25">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435</v>
      </c>
      <c r="AB126" s="862"/>
      <c r="AC126" s="862"/>
      <c r="AD126" s="862"/>
      <c r="AE126" s="863"/>
      <c r="AF126" s="864" t="s">
        <v>440</v>
      </c>
      <c r="AG126" s="862"/>
      <c r="AH126" s="862"/>
      <c r="AI126" s="862"/>
      <c r="AJ126" s="863"/>
      <c r="AK126" s="864" t="s">
        <v>435</v>
      </c>
      <c r="AL126" s="862"/>
      <c r="AM126" s="862"/>
      <c r="AN126" s="862"/>
      <c r="AO126" s="863"/>
      <c r="AP126" s="909" t="s">
        <v>457</v>
      </c>
      <c r="AQ126" s="910"/>
      <c r="AR126" s="910"/>
      <c r="AS126" s="910"/>
      <c r="AT126" s="91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435</v>
      </c>
      <c r="DH126" s="899"/>
      <c r="DI126" s="899"/>
      <c r="DJ126" s="899"/>
      <c r="DK126" s="899"/>
      <c r="DL126" s="899" t="s">
        <v>435</v>
      </c>
      <c r="DM126" s="899"/>
      <c r="DN126" s="899"/>
      <c r="DO126" s="899"/>
      <c r="DP126" s="899"/>
      <c r="DQ126" s="899" t="s">
        <v>440</v>
      </c>
      <c r="DR126" s="899"/>
      <c r="DS126" s="899"/>
      <c r="DT126" s="899"/>
      <c r="DU126" s="899"/>
      <c r="DV126" s="876" t="s">
        <v>440</v>
      </c>
      <c r="DW126" s="876"/>
      <c r="DX126" s="876"/>
      <c r="DY126" s="876"/>
      <c r="DZ126" s="877"/>
    </row>
    <row r="127" spans="1:130" s="246" customFormat="1" ht="26.25" customHeight="1" x14ac:dyDescent="0.2">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457</v>
      </c>
      <c r="AB127" s="862"/>
      <c r="AC127" s="862"/>
      <c r="AD127" s="862"/>
      <c r="AE127" s="863"/>
      <c r="AF127" s="864" t="s">
        <v>444</v>
      </c>
      <c r="AG127" s="862"/>
      <c r="AH127" s="862"/>
      <c r="AI127" s="862"/>
      <c r="AJ127" s="863"/>
      <c r="AK127" s="864" t="s">
        <v>435</v>
      </c>
      <c r="AL127" s="862"/>
      <c r="AM127" s="862"/>
      <c r="AN127" s="862"/>
      <c r="AO127" s="863"/>
      <c r="AP127" s="909" t="s">
        <v>457</v>
      </c>
      <c r="AQ127" s="910"/>
      <c r="AR127" s="910"/>
      <c r="AS127" s="910"/>
      <c r="AT127" s="911"/>
      <c r="AU127" s="282"/>
      <c r="AV127" s="282"/>
      <c r="AW127" s="282"/>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2"/>
      <c r="CB127" s="282"/>
      <c r="CC127" s="282"/>
      <c r="CD127" s="283"/>
      <c r="CE127" s="283"/>
      <c r="CF127" s="283"/>
      <c r="CG127" s="280"/>
      <c r="CH127" s="280"/>
      <c r="CI127" s="280"/>
      <c r="CJ127" s="281"/>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436</v>
      </c>
      <c r="DH127" s="899"/>
      <c r="DI127" s="899"/>
      <c r="DJ127" s="899"/>
      <c r="DK127" s="899"/>
      <c r="DL127" s="899" t="s">
        <v>440</v>
      </c>
      <c r="DM127" s="899"/>
      <c r="DN127" s="899"/>
      <c r="DO127" s="899"/>
      <c r="DP127" s="899"/>
      <c r="DQ127" s="899" t="s">
        <v>436</v>
      </c>
      <c r="DR127" s="899"/>
      <c r="DS127" s="899"/>
      <c r="DT127" s="899"/>
      <c r="DU127" s="899"/>
      <c r="DV127" s="876" t="s">
        <v>457</v>
      </c>
      <c r="DW127" s="876"/>
      <c r="DX127" s="876"/>
      <c r="DY127" s="876"/>
      <c r="DZ127" s="877"/>
    </row>
    <row r="128" spans="1:130" s="246" customFormat="1" ht="26.25" customHeight="1" thickBot="1" x14ac:dyDescent="0.25">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69427</v>
      </c>
      <c r="AB128" s="883"/>
      <c r="AC128" s="883"/>
      <c r="AD128" s="883"/>
      <c r="AE128" s="884"/>
      <c r="AF128" s="885">
        <v>73092</v>
      </c>
      <c r="AG128" s="883"/>
      <c r="AH128" s="883"/>
      <c r="AI128" s="883"/>
      <c r="AJ128" s="884"/>
      <c r="AK128" s="885">
        <v>62926</v>
      </c>
      <c r="AL128" s="883"/>
      <c r="AM128" s="883"/>
      <c r="AN128" s="883"/>
      <c r="AO128" s="884"/>
      <c r="AP128" s="886"/>
      <c r="AQ128" s="887"/>
      <c r="AR128" s="887"/>
      <c r="AS128" s="887"/>
      <c r="AT128" s="888"/>
      <c r="AU128" s="282"/>
      <c r="AV128" s="282"/>
      <c r="AW128" s="282"/>
      <c r="AX128" s="889" t="s">
        <v>494</v>
      </c>
      <c r="AY128" s="890"/>
      <c r="AZ128" s="890"/>
      <c r="BA128" s="890"/>
      <c r="BB128" s="890"/>
      <c r="BC128" s="890"/>
      <c r="BD128" s="890"/>
      <c r="BE128" s="891"/>
      <c r="BF128" s="868" t="s">
        <v>436</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3"/>
      <c r="CB128" s="283"/>
      <c r="CC128" s="283"/>
      <c r="CD128" s="283"/>
      <c r="CE128" s="283"/>
      <c r="CF128" s="283"/>
      <c r="CG128" s="280"/>
      <c r="CH128" s="280"/>
      <c r="CI128" s="280"/>
      <c r="CJ128" s="281"/>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389</v>
      </c>
      <c r="DH128" s="873"/>
      <c r="DI128" s="873"/>
      <c r="DJ128" s="873"/>
      <c r="DK128" s="873"/>
      <c r="DL128" s="873" t="s">
        <v>440</v>
      </c>
      <c r="DM128" s="873"/>
      <c r="DN128" s="873"/>
      <c r="DO128" s="873"/>
      <c r="DP128" s="873"/>
      <c r="DQ128" s="873" t="s">
        <v>457</v>
      </c>
      <c r="DR128" s="873"/>
      <c r="DS128" s="873"/>
      <c r="DT128" s="873"/>
      <c r="DU128" s="873"/>
      <c r="DV128" s="874" t="s">
        <v>444</v>
      </c>
      <c r="DW128" s="874"/>
      <c r="DX128" s="874"/>
      <c r="DY128" s="874"/>
      <c r="DZ128" s="875"/>
    </row>
    <row r="129" spans="1:131" s="246" customFormat="1" ht="26.25" customHeight="1" x14ac:dyDescent="0.2">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2611174</v>
      </c>
      <c r="AB129" s="862"/>
      <c r="AC129" s="862"/>
      <c r="AD129" s="862"/>
      <c r="AE129" s="863"/>
      <c r="AF129" s="864">
        <v>2680193</v>
      </c>
      <c r="AG129" s="862"/>
      <c r="AH129" s="862"/>
      <c r="AI129" s="862"/>
      <c r="AJ129" s="863"/>
      <c r="AK129" s="864">
        <v>2780665</v>
      </c>
      <c r="AL129" s="862"/>
      <c r="AM129" s="862"/>
      <c r="AN129" s="862"/>
      <c r="AO129" s="863"/>
      <c r="AP129" s="865"/>
      <c r="AQ129" s="866"/>
      <c r="AR129" s="866"/>
      <c r="AS129" s="866"/>
      <c r="AT129" s="867"/>
      <c r="AU129" s="284"/>
      <c r="AV129" s="284"/>
      <c r="AW129" s="284"/>
      <c r="AX129" s="831" t="s">
        <v>497</v>
      </c>
      <c r="AY129" s="832"/>
      <c r="AZ129" s="832"/>
      <c r="BA129" s="832"/>
      <c r="BB129" s="832"/>
      <c r="BC129" s="832"/>
      <c r="BD129" s="832"/>
      <c r="BE129" s="833"/>
      <c r="BF129" s="851" t="s">
        <v>457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703037</v>
      </c>
      <c r="AB130" s="862"/>
      <c r="AC130" s="862"/>
      <c r="AD130" s="862"/>
      <c r="AE130" s="863"/>
      <c r="AF130" s="864">
        <v>780555</v>
      </c>
      <c r="AG130" s="862"/>
      <c r="AH130" s="862"/>
      <c r="AI130" s="862"/>
      <c r="AJ130" s="863"/>
      <c r="AK130" s="864">
        <v>892529</v>
      </c>
      <c r="AL130" s="862"/>
      <c r="AM130" s="862"/>
      <c r="AN130" s="862"/>
      <c r="AO130" s="863"/>
      <c r="AP130" s="865"/>
      <c r="AQ130" s="866"/>
      <c r="AR130" s="866"/>
      <c r="AS130" s="866"/>
      <c r="AT130" s="867"/>
      <c r="AU130" s="284"/>
      <c r="AV130" s="284"/>
      <c r="AW130" s="284"/>
      <c r="AX130" s="831" t="s">
        <v>500</v>
      </c>
      <c r="AY130" s="832"/>
      <c r="AZ130" s="832"/>
      <c r="BA130" s="832"/>
      <c r="BB130" s="832"/>
      <c r="BC130" s="832"/>
      <c r="BD130" s="832"/>
      <c r="BE130" s="833"/>
      <c r="BF130" s="834">
        <v>13.1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1908137</v>
      </c>
      <c r="AB131" s="845"/>
      <c r="AC131" s="845"/>
      <c r="AD131" s="845"/>
      <c r="AE131" s="846"/>
      <c r="AF131" s="847">
        <v>1899638</v>
      </c>
      <c r="AG131" s="845"/>
      <c r="AH131" s="845"/>
      <c r="AI131" s="845"/>
      <c r="AJ131" s="846"/>
      <c r="AK131" s="847">
        <v>1888136</v>
      </c>
      <c r="AL131" s="845"/>
      <c r="AM131" s="845"/>
      <c r="AN131" s="845"/>
      <c r="AO131" s="846"/>
      <c r="AP131" s="848"/>
      <c r="AQ131" s="849"/>
      <c r="AR131" s="849"/>
      <c r="AS131" s="849"/>
      <c r="AT131" s="850"/>
      <c r="AU131" s="284"/>
      <c r="AV131" s="284"/>
      <c r="AW131" s="284"/>
      <c r="AX131" s="809" t="s">
        <v>502</v>
      </c>
      <c r="AY131" s="810"/>
      <c r="AZ131" s="810"/>
      <c r="BA131" s="810"/>
      <c r="BB131" s="810"/>
      <c r="BC131" s="810"/>
      <c r="BD131" s="810"/>
      <c r="BE131" s="811"/>
      <c r="BF131" s="812">
        <v>83.7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11.388647669999999</v>
      </c>
      <c r="AB132" s="825"/>
      <c r="AC132" s="825"/>
      <c r="AD132" s="825"/>
      <c r="AE132" s="826"/>
      <c r="AF132" s="827">
        <v>12.5320719</v>
      </c>
      <c r="AG132" s="825"/>
      <c r="AH132" s="825"/>
      <c r="AI132" s="825"/>
      <c r="AJ132" s="826"/>
      <c r="AK132" s="827">
        <v>15.46943652</v>
      </c>
      <c r="AL132" s="825"/>
      <c r="AM132" s="825"/>
      <c r="AN132" s="825"/>
      <c r="AO132" s="826"/>
      <c r="AP132" s="828"/>
      <c r="AQ132" s="829"/>
      <c r="AR132" s="829"/>
      <c r="AS132" s="829"/>
      <c r="AT132" s="83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11.1</v>
      </c>
      <c r="AB133" s="804"/>
      <c r="AC133" s="804"/>
      <c r="AD133" s="804"/>
      <c r="AE133" s="805"/>
      <c r="AF133" s="803">
        <v>11.8</v>
      </c>
      <c r="AG133" s="804"/>
      <c r="AH133" s="804"/>
      <c r="AI133" s="804"/>
      <c r="AJ133" s="805"/>
      <c r="AK133" s="803">
        <v>13.1</v>
      </c>
      <c r="AL133" s="804"/>
      <c r="AM133" s="804"/>
      <c r="AN133" s="804"/>
      <c r="AO133" s="805"/>
      <c r="AP133" s="806"/>
      <c r="AQ133" s="807"/>
      <c r="AR133" s="807"/>
      <c r="AS133" s="807"/>
      <c r="AT133" s="80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uKByZTb3rP2952MIU1A4FLhWMjFq+ME5iLikk8zsmWbelg+8Vf3cj0Dk/9c25cTxOe/Ba8f8B7VOLXP6Uf9vCA==" saltValue="lyqH7gJsiuCIBXUfBJ8O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506</v>
      </c>
    </row>
    <row r="98" spans="24:120" ht="13.2" hidden="1" x14ac:dyDescent="0.2">
      <c r="CS98" s="290"/>
      <c r="CX98" s="290"/>
      <c r="DC98" s="290"/>
      <c r="DH98" s="290"/>
    </row>
    <row r="99" spans="24:120" ht="13.2" hidden="1" x14ac:dyDescent="0.2">
      <c r="CS99" s="290"/>
      <c r="CX99" s="290"/>
      <c r="DC99" s="290"/>
      <c r="DH99" s="290"/>
    </row>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sheetData>
  <sheetProtection algorithmName="SHA-512" hashValue="eQi1MsYQsFYMNAbaAb0uEGFNPOR+ROlXuCTqYLqzG5GHN/W8GmIhcoyEB72h9cmYryvHjuE4Ar7qO66+A5VQWg==" saltValue="cCfxudF1B5vRsWnY2TqQf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7dWPRFfER8VQP9GP9Hxm755n/itca2emxIVXYmSfG5a8UhgCFZNp+Sf8t1tAL5oO+1V5OM4tsd1bGMxphty3Lg==" saltValue="Oc+/5hyxpVu9peV/I/M8n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509</v>
      </c>
      <c r="AP7" s="303"/>
      <c r="AQ7" s="304" t="s">
        <v>510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511</v>
      </c>
      <c r="AQ8" s="310" t="s">
        <v>512</v>
      </c>
      <c r="AR8" s="311" t="s">
        <v>513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0" t="s">
        <v>514</v>
      </c>
      <c r="AL9" s="1231"/>
      <c r="AM9" s="1231"/>
      <c r="AN9" s="1232"/>
      <c r="AO9" s="312">
        <v>622003</v>
      </c>
      <c r="AP9" s="312">
        <v>222940</v>
      </c>
      <c r="AQ9" s="313">
        <v>218185</v>
      </c>
      <c r="AR9" s="314">
        <v>2.2000000000000002</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0" t="s">
        <v>515</v>
      </c>
      <c r="AL10" s="1231"/>
      <c r="AM10" s="1231"/>
      <c r="AN10" s="1232"/>
      <c r="AO10" s="315">
        <v>22678</v>
      </c>
      <c r="AP10" s="315">
        <v>8128</v>
      </c>
      <c r="AQ10" s="316">
        <v>27381</v>
      </c>
      <c r="AR10" s="317">
        <v>-70.3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0" t="s">
        <v>516</v>
      </c>
      <c r="AL11" s="1231"/>
      <c r="AM11" s="1231"/>
      <c r="AN11" s="1232"/>
      <c r="AO11" s="315">
        <v>119033</v>
      </c>
      <c r="AP11" s="315">
        <v>42664</v>
      </c>
      <c r="AQ11" s="316">
        <v>25697</v>
      </c>
      <c r="AR11" s="317">
        <v>66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0" t="s">
        <v>517</v>
      </c>
      <c r="AL12" s="1231"/>
      <c r="AM12" s="1231"/>
      <c r="AN12" s="1232"/>
      <c r="AO12" s="315" t="s">
        <v>518</v>
      </c>
      <c r="AP12" s="315" t="s">
        <v>518</v>
      </c>
      <c r="AQ12" s="316">
        <v>4359</v>
      </c>
      <c r="AR12" s="317" t="s">
        <v>518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0" t="s">
        <v>519</v>
      </c>
      <c r="AL13" s="1231"/>
      <c r="AM13" s="1231"/>
      <c r="AN13" s="1232"/>
      <c r="AO13" s="315" t="s">
        <v>518</v>
      </c>
      <c r="AP13" s="315" t="s">
        <v>518</v>
      </c>
      <c r="AQ13" s="316" t="s">
        <v>518</v>
      </c>
      <c r="AR13" s="317" t="s">
        <v>518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0" t="s">
        <v>520</v>
      </c>
      <c r="AL14" s="1231"/>
      <c r="AM14" s="1231"/>
      <c r="AN14" s="1232"/>
      <c r="AO14" s="315">
        <v>17189</v>
      </c>
      <c r="AP14" s="315">
        <v>6161</v>
      </c>
      <c r="AQ14" s="316">
        <v>8999</v>
      </c>
      <c r="AR14" s="317">
        <v>-31.5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0" t="s">
        <v>521</v>
      </c>
      <c r="AL15" s="1231"/>
      <c r="AM15" s="1231"/>
      <c r="AN15" s="1232"/>
      <c r="AO15" s="315">
        <v>7846</v>
      </c>
      <c r="AP15" s="315">
        <v>2812</v>
      </c>
      <c r="AQ15" s="316">
        <v>6052</v>
      </c>
      <c r="AR15" s="317">
        <v>-53.5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3" t="s">
        <v>522</v>
      </c>
      <c r="AL16" s="1234"/>
      <c r="AM16" s="1234"/>
      <c r="AN16" s="1235"/>
      <c r="AO16" s="315">
        <v>-52213</v>
      </c>
      <c r="AP16" s="315">
        <v>-18714</v>
      </c>
      <c r="AQ16" s="316">
        <v>-19480</v>
      </c>
      <c r="AR16" s="317">
        <v>-3.9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3" t="s">
        <v>183</v>
      </c>
      <c r="AL17" s="1234"/>
      <c r="AM17" s="1234"/>
      <c r="AN17" s="1235"/>
      <c r="AO17" s="315">
        <v>736536</v>
      </c>
      <c r="AP17" s="315">
        <v>263991</v>
      </c>
      <c r="AQ17" s="316">
        <v>271195</v>
      </c>
      <c r="AR17" s="317">
        <v>-2.7</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7" t="s">
        <v>527</v>
      </c>
      <c r="AL21" s="1228"/>
      <c r="AM21" s="1228"/>
      <c r="AN21" s="1229"/>
      <c r="AO21" s="327">
        <v>26.52</v>
      </c>
      <c r="AP21" s="328">
        <v>25.46</v>
      </c>
      <c r="AQ21" s="329">
        <v>1.06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7" t="s">
        <v>528</v>
      </c>
      <c r="AL22" s="1228"/>
      <c r="AM22" s="1228"/>
      <c r="AN22" s="1229"/>
      <c r="AO22" s="332">
        <v>97.3</v>
      </c>
      <c r="AP22" s="333">
        <v>93.7</v>
      </c>
      <c r="AQ22" s="334">
        <v>3.6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509</v>
      </c>
      <c r="AP30" s="303"/>
      <c r="AQ30" s="304" t="s">
        <v>510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511</v>
      </c>
      <c r="AQ31" s="310" t="s">
        <v>512</v>
      </c>
      <c r="AR31" s="311" t="s">
        <v>513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8" t="s">
        <v>532</v>
      </c>
      <c r="AL32" s="1219"/>
      <c r="AM32" s="1219"/>
      <c r="AN32" s="1220"/>
      <c r="AO32" s="342">
        <v>1067905</v>
      </c>
      <c r="AP32" s="342">
        <v>382762</v>
      </c>
      <c r="AQ32" s="343">
        <v>157756</v>
      </c>
      <c r="AR32" s="344">
        <v>142.6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8" t="s">
        <v>533</v>
      </c>
      <c r="AL33" s="1219"/>
      <c r="AM33" s="1219"/>
      <c r="AN33" s="1220"/>
      <c r="AO33" s="342" t="s">
        <v>518</v>
      </c>
      <c r="AP33" s="342" t="s">
        <v>518</v>
      </c>
      <c r="AQ33" s="343" t="s">
        <v>518</v>
      </c>
      <c r="AR33" s="344" t="s">
        <v>518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8" t="s">
        <v>534</v>
      </c>
      <c r="AL34" s="1219"/>
      <c r="AM34" s="1219"/>
      <c r="AN34" s="1220"/>
      <c r="AO34" s="342" t="s">
        <v>518</v>
      </c>
      <c r="AP34" s="342" t="s">
        <v>518</v>
      </c>
      <c r="AQ34" s="343" t="s">
        <v>518</v>
      </c>
      <c r="AR34" s="344" t="s">
        <v>518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8" t="s">
        <v>535</v>
      </c>
      <c r="AL35" s="1219"/>
      <c r="AM35" s="1219"/>
      <c r="AN35" s="1220"/>
      <c r="AO35" s="342">
        <v>151483</v>
      </c>
      <c r="AP35" s="342">
        <v>54295</v>
      </c>
      <c r="AQ35" s="343">
        <v>29837</v>
      </c>
      <c r="AR35" s="344">
        <v>82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8" t="s">
        <v>536</v>
      </c>
      <c r="AL36" s="1219"/>
      <c r="AM36" s="1219"/>
      <c r="AN36" s="1220"/>
      <c r="AO36" s="342">
        <v>27966</v>
      </c>
      <c r="AP36" s="342">
        <v>10024</v>
      </c>
      <c r="AQ36" s="343">
        <v>5452</v>
      </c>
      <c r="AR36" s="344">
        <v>83.9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8" t="s">
        <v>537</v>
      </c>
      <c r="AL37" s="1219"/>
      <c r="AM37" s="1219"/>
      <c r="AN37" s="1220"/>
      <c r="AO37" s="342" t="s">
        <v>518</v>
      </c>
      <c r="AP37" s="342" t="s">
        <v>518</v>
      </c>
      <c r="AQ37" s="343">
        <v>1300</v>
      </c>
      <c r="AR37" s="344" t="s">
        <v>518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1" t="s">
        <v>538</v>
      </c>
      <c r="AL38" s="1222"/>
      <c r="AM38" s="1222"/>
      <c r="AN38" s="1223"/>
      <c r="AO38" s="345">
        <v>185</v>
      </c>
      <c r="AP38" s="345">
        <v>66</v>
      </c>
      <c r="AQ38" s="346">
        <v>36</v>
      </c>
      <c r="AR38" s="334">
        <v>83.3</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1" t="s">
        <v>539</v>
      </c>
      <c r="AL39" s="1222"/>
      <c r="AM39" s="1222"/>
      <c r="AN39" s="1223"/>
      <c r="AO39" s="342">
        <v>-62926</v>
      </c>
      <c r="AP39" s="342">
        <v>-22554</v>
      </c>
      <c r="AQ39" s="343">
        <v>-9131</v>
      </c>
      <c r="AR39" s="344">
        <v>147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8" t="s">
        <v>540</v>
      </c>
      <c r="AL40" s="1219"/>
      <c r="AM40" s="1219"/>
      <c r="AN40" s="1220"/>
      <c r="AO40" s="342">
        <v>-892529</v>
      </c>
      <c r="AP40" s="342">
        <v>-319903</v>
      </c>
      <c r="AQ40" s="343">
        <v>-138994</v>
      </c>
      <c r="AR40" s="344">
        <v>130.19999999999999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4" t="s">
        <v>296</v>
      </c>
      <c r="AL41" s="1225"/>
      <c r="AM41" s="1225"/>
      <c r="AN41" s="1226"/>
      <c r="AO41" s="342">
        <v>292084</v>
      </c>
      <c r="AP41" s="342">
        <v>104690</v>
      </c>
      <c r="AQ41" s="343">
        <v>46254</v>
      </c>
      <c r="AR41" s="344">
        <v>126.3</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1" t="s">
        <v>509</v>
      </c>
      <c r="AN49" s="1213" t="s">
        <v>544</v>
      </c>
      <c r="AO49" s="1214"/>
      <c r="AP49" s="1214"/>
      <c r="AQ49" s="1214"/>
      <c r="AR49" s="1215"/>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2"/>
      <c r="AN50" s="358" t="s">
        <v>545</v>
      </c>
      <c r="AO50" s="359" t="s">
        <v>546</v>
      </c>
      <c r="AP50" s="360" t="s">
        <v>547</v>
      </c>
      <c r="AQ50" s="361" t="s">
        <v>548</v>
      </c>
      <c r="AR50" s="362" t="s">
        <v>549</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3297276</v>
      </c>
      <c r="AN51" s="364">
        <v>1108701</v>
      </c>
      <c r="AO51" s="365">
        <v>133.1</v>
      </c>
      <c r="AP51" s="366">
        <v>287914</v>
      </c>
      <c r="AQ51" s="367">
        <v>-0.2</v>
      </c>
      <c r="AR51" s="368">
        <v>133.30000000000001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788269</v>
      </c>
      <c r="AN52" s="372">
        <v>265053</v>
      </c>
      <c r="AO52" s="373">
        <v>505.6</v>
      </c>
      <c r="AP52" s="374">
        <v>146531</v>
      </c>
      <c r="AQ52" s="375">
        <v>3.5</v>
      </c>
      <c r="AR52" s="376">
        <v>502.1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1189828</v>
      </c>
      <c r="AN53" s="364">
        <v>406918</v>
      </c>
      <c r="AO53" s="365">
        <v>-63.3</v>
      </c>
      <c r="AP53" s="366">
        <v>310300</v>
      </c>
      <c r="AQ53" s="367">
        <v>7.8</v>
      </c>
      <c r="AR53" s="368">
        <v>-71.099999999999994</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423167</v>
      </c>
      <c r="AN54" s="372">
        <v>144722</v>
      </c>
      <c r="AO54" s="373">
        <v>-45.4</v>
      </c>
      <c r="AP54" s="374">
        <v>157576</v>
      </c>
      <c r="AQ54" s="375">
        <v>7.5</v>
      </c>
      <c r="AR54" s="376">
        <v>-52.9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2939107</v>
      </c>
      <c r="AN55" s="364">
        <v>1018049</v>
      </c>
      <c r="AO55" s="365">
        <v>150.19999999999999</v>
      </c>
      <c r="AP55" s="366">
        <v>317319</v>
      </c>
      <c r="AQ55" s="367">
        <v>2.2999999999999998</v>
      </c>
      <c r="AR55" s="368">
        <v>147.9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1274271</v>
      </c>
      <c r="AN56" s="372">
        <v>441382</v>
      </c>
      <c r="AO56" s="373">
        <v>205</v>
      </c>
      <c r="AP56" s="374">
        <v>164214</v>
      </c>
      <c r="AQ56" s="375">
        <v>4.2</v>
      </c>
      <c r="AR56" s="376">
        <v>200.8</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1524964</v>
      </c>
      <c r="AN57" s="364">
        <v>535075</v>
      </c>
      <c r="AO57" s="365">
        <v>-47.4</v>
      </c>
      <c r="AP57" s="366">
        <v>289738</v>
      </c>
      <c r="AQ57" s="367">
        <v>-8.6999999999999993</v>
      </c>
      <c r="AR57" s="368">
        <v>-38.700000000000003</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1063102</v>
      </c>
      <c r="AN58" s="372">
        <v>373018</v>
      </c>
      <c r="AO58" s="373">
        <v>-15.5</v>
      </c>
      <c r="AP58" s="374">
        <v>156238</v>
      </c>
      <c r="AQ58" s="375">
        <v>-4.9000000000000004</v>
      </c>
      <c r="AR58" s="376">
        <v>-10.6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1352216</v>
      </c>
      <c r="AN59" s="364">
        <v>484665</v>
      </c>
      <c r="AO59" s="365">
        <v>-9.4</v>
      </c>
      <c r="AP59" s="366">
        <v>316937</v>
      </c>
      <c r="AQ59" s="367">
        <v>9.4</v>
      </c>
      <c r="AR59" s="368">
        <v>-18.8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772048</v>
      </c>
      <c r="AN60" s="372">
        <v>276720</v>
      </c>
      <c r="AO60" s="373">
        <v>-25.8</v>
      </c>
      <c r="AP60" s="374">
        <v>199150</v>
      </c>
      <c r="AQ60" s="375">
        <v>27.5</v>
      </c>
      <c r="AR60" s="376">
        <v>-53.3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2060678</v>
      </c>
      <c r="AN61" s="379">
        <v>710682</v>
      </c>
      <c r="AO61" s="380">
        <v>32.6</v>
      </c>
      <c r="AP61" s="381">
        <v>304442</v>
      </c>
      <c r="AQ61" s="382">
        <v>2.1</v>
      </c>
      <c r="AR61" s="368">
        <v>30.5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864171</v>
      </c>
      <c r="AN62" s="372">
        <v>300179</v>
      </c>
      <c r="AO62" s="373">
        <v>124.8</v>
      </c>
      <c r="AP62" s="374">
        <v>164742</v>
      </c>
      <c r="AQ62" s="375">
        <v>7.6</v>
      </c>
      <c r="AR62" s="376">
        <v>117.2</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sheetData>
  <sheetProtection algorithmName="SHA-512" hashValue="laVbkokeOvcMmI5PBZoxJuMRQ6YtQMikR8CQM9NN/qzU3w183UjFbl40eSlIBY+jMVbl7XL2ytgByFnHyIr+vA==" saltValue="T4pBaLppWCZsgrveql6iF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topLeftCell="A19"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558</v>
      </c>
    </row>
    <row r="121" spans="125:125" ht="13.5" hidden="1" customHeight="1" x14ac:dyDescent="0.2">
      <c r="DU121" s="290"/>
    </row>
  </sheetData>
  <sheetProtection algorithmName="SHA-512" hashValue="P7Evlw9HFSPder/lIetPW9A2qyfvo/m8hFGrZtBlFYc4D3atQ59/rkuqFcTTlun41EPKOiVLDrR9Q1gMgQPrDg==" saltValue="XTZtI6derhroryMmw0cgK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topLeftCell="A67"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sheetData>
  <sheetProtection algorithmName="SHA-512" hashValue="BF3gofrvxGlHu6XaicuSovltcntMEle7IS+SnaRfn0lmDh7++6zTF611iSHevcD0ur3uTVuaUw+J2zK/OGILtg==" saltValue="uLHQSnqd1HhPE+a+KsNIy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0"/>
  <sheetViews>
    <sheetView showGridLines="0" topLeftCell="A16"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36" t="s">
        <v>3</v>
      </c>
      <c r="D47" s="1236"/>
      <c r="E47" s="1237"/>
      <c r="F47" s="11">
        <v>40.67</v>
      </c>
      <c r="G47" s="12">
        <v>39.799999999999997</v>
      </c>
      <c r="H47" s="12">
        <v>35.68</v>
      </c>
      <c r="I47" s="12">
        <v>34.96</v>
      </c>
      <c r="J47" s="13">
        <v>33.97</v>
      </c>
    </row>
    <row r="48" spans="2:10" ht="57.75" customHeight="1" x14ac:dyDescent="0.2">
      <c r="B48" s="14"/>
      <c r="C48" s="1238" t="s">
        <v>4</v>
      </c>
      <c r="D48" s="1238"/>
      <c r="E48" s="1239"/>
      <c r="F48" s="15">
        <v>1.95</v>
      </c>
      <c r="G48" s="16">
        <v>2.76</v>
      </c>
      <c r="H48" s="16">
        <v>1.97</v>
      </c>
      <c r="I48" s="16">
        <v>2.83</v>
      </c>
      <c r="J48" s="17">
        <v>1.02</v>
      </c>
    </row>
    <row r="49" spans="2:10" ht="57.75" customHeight="1" thickBot="1" x14ac:dyDescent="0.25">
      <c r="B49" s="18"/>
      <c r="C49" s="1240" t="s">
        <v>5</v>
      </c>
      <c r="D49" s="1240"/>
      <c r="E49" s="1241"/>
      <c r="F49" s="19" t="s">
        <v>565</v>
      </c>
      <c r="G49" s="20">
        <v>1.06</v>
      </c>
      <c r="H49" s="20" t="s">
        <v>566</v>
      </c>
      <c r="I49" s="20">
        <v>2.99</v>
      </c>
      <c r="J49" s="21">
        <v>19.600000000000001</v>
      </c>
    </row>
    <row r="50" spans="2:10" ht="13.5" customHeight="1" x14ac:dyDescent="0.2"/>
  </sheetData>
  <sheetProtection algorithmName="SHA-512" hashValue="uGxcjyOmGtu30FkDR6VTz05Qmgok78uvb4XB9GAA/JG8p4/Dq47EdCSlKipymSQjrSyT0CzDsxNrHnSGKS0X9g==" saltValue="w5hCvv36rgerPQrroWre1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