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財政状況資料集\R3\（10／22金〆）令和元年度財政状況資料集の作成について（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CO37" i="10"/>
  <c r="CO38" i="10" s="1"/>
  <c r="CO39" i="10" s="1"/>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<sst xmlns="http://schemas.openxmlformats.org/spreadsheetml/2006/main" count="1062" uniqueCount="609">
  <si>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</si>
  <si>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</si>
  <si>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</si>
  <si>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</si>
  <si>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</si>
  <si>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</si>
  <si>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</si>
  <si>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</si>
  <si>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</si>
  <si>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</si>
  <si>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</si>
  <si>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</si>
  <si>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</si>
  <si>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</si>
  <si>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</si>
  <si>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</si>
  <si>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</si>
  <si>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</si>
  <si>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</si>
  <si>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</si>
  <si>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</si>
  <si>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</si>
  <si>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</si>
  <si>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</si>
  <si>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</si>
  <si>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</si>
  <si>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</si>
  <si>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</si>
  <si>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</si>
  <si>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</si>
  <si>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</si>
  <si>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</si>
  <si>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</si>
  <si>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</si>
  <si>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</si>
  <si>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</si>
  <si>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</si>
  <si>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</si>
  <si>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</si>
  <si>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</si>
  <si>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</si>
  <si>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</si>
  <si>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</si>
  <si>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</si>
  <si>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</si>
  <si>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</si>
  <si>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</si>
  <si>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</si>
  <si>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</si>
  <si>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</si>
  <si>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</si>
  <si>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</si>
  <si>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</si>
  <si>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</si>
  <si>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</si>
  <si>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</si>
  <si>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</si>
  <si>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</si>
  <si>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</si>
  <si>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</si>
  <si>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</si>
  <si>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</si>
  <si>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</si>
  <si>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</si>
  <si>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</si>
  <si>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</si>
  <si>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</si>
  <si>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</si>
  <si>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</si>
  <si>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</si>
  <si>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</si>
  <si>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</si>
  <si>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</si>
  <si>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</si>
  <si>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</si>
  <si>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</si>
  <si>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</si>
  <si>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</si>
  <si>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</si>
  <si>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</si>
  <si>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</si>
  <si>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</si>
  <si>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</si>
  <si>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</si>
  <si>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</si>
  <si>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</si>
  <si>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</si>
  <si>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</si>
  <si>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</si>
  <si>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</si>
  <si>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</si>
  <si>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</si>
  <si>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</si>
  <si>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</si>
  <si>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</si>
  <si>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</si>
  <si>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</si>
  <si>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安来市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</si>
  <si>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</si>
  <si>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</si>
  <si>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</si>
  <si>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</si>
  <si>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</si>
  <si>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</si>
  <si>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</si>
  <si>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</si>
  <si>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</si>
  <si>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</si>
  <si>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</si>
  <si>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</si>
  <si>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</si>
  <si>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</si>
  <si>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</si>
  <si>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</si>
  <si>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</si>
  <si>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</si>
  <si>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</si>
  <si>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</si>
  <si>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</si>
  <si>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</si>
  <si>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</si>
  <si>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</si>
  <si>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</si>
  <si>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</si>
  <si>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</si>
  <si>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</si>
  <si>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</si>
  <si>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</si>
  <si>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</si>
  <si>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</si>
  <si>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</si>
  <si>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</si>
  <si>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</si>
  <si>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</si>
  <si>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</si>
  <si>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</si>
  <si>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</si>
  <si>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</si>
  <si>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</si>
  <si>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</si>
  <si>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</si>
  <si>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</si>
  <si>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</si>
  <si>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</si>
  <si>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</si>
  <si>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</si>
  <si>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</si>
  <si>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</si>
  <si>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</si>
  <si>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</si>
  <si>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</si>
  <si>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</si>
  <si>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</si>
  <si>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病院事業会計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</si>
  <si>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</si>
  <si>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</si>
  <si>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</si>
  <si>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</si>
  <si>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</si>
  <si>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</si>
  <si>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</si>
  <si>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</si>
  <si>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</si>
  <si>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</si>
  <si>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</si>
  <si>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</si>
  <si>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</si>
  <si>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</si>
  <si>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</si>
  <si>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</si>
  <si>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</si>
  <si>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</si>
  <si>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</si>
  <si>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</si>
  <si>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</si>
  <si>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</si>
  <si>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</si>
  <si>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</si>
  <si>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</si>
  <si>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</si>
  <si>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</si>
  <si>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</si>
  <si>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</si>
  <si>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</si>
  <si>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</si>
  <si>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</si>
  <si>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</si>
  <si>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</si>
  <si>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</si>
  <si>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</si>
  <si>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</si>
  <si>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</si>
  <si>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</si>
  <si>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</si>
  <si>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</si>
  <si>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</si>
  <si>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</si>
  <si>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</si>
  <si>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</si>
  <si>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</si>
  <si>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</si>
  <si>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</si>
  <si>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</si>
  <si>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</si>
  <si>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</si>
  <si>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</si>
  <si>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</si>
  <si>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</si>
  <si>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</si>
  <si>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</si>
  <si>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</si>
  <si>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</si>
  <si>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</si>
  <si>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</si>
  <si>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島根県安来市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</si>
  <si>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</si>
  <si>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</si>
  <si>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</si>
  <si>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</si>
  <si>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</si>
  <si>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</si>
  <si>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</si>
  <si>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</si>
  <si>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</si>
  <si>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</si>
  <si>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</si>
  <si>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</si>
  <si>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</si>
  <si>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</si>
  <si>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</si>
  <si>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</si>
  <si>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</si>
  <si>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</si>
  <si>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</si>
  <si>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</si>
  <si>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</si>
  <si>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</si>
  <si>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</si>
  <si>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</si>
  <si>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</si>
  <si>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</si>
  <si>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</si>
  <si>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</si>
  <si>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</si>
  <si>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</si>
  <si>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</si>
  <si>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</si>
  <si>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</si>
  <si>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</si>
  <si>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</si>
  <si>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</si>
  <si>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</si>
  <si>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</si>
  <si>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</si>
  <si>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</si>
  <si>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</si>
  <si>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</si>
  <si>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</si>
  <si>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</si>
  <si>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</si>
  <si>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</si>
  <si>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</si>
  <si>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</si>
  <si>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</si>
  <si>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</si>
  <si>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</si>
  <si>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</si>
  <si>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</si>
  <si>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</si>
  <si>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</si>
  <si>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</si>
  <si>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</si>
  <si>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</si>
  <si>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</si>
  <si>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</si>
  <si>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</si>
  <si>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</si>
  <si>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</si>
  <si>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</si>
  <si>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</si>
  <si>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</si>
  <si>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</si>
  <si>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</si>
  <si>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</si>
  <si>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</si>
  <si>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</si>
  <si>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</si>
  <si>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</si>
  <si>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</si>
  <si>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</si>
  <si>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</si>
  <si>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</si>
  <si>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</si>
  <si>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</si>
  <si>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</si>
  <si>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</si>
  <si>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</si>
  <si>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</si>
  <si>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</si>
  <si>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</si>
  <si>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</si>
  <si>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</si>
  <si>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</si>
  <si>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</si>
  <si>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</si>
  <si>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</si>
  <si>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</si>
  <si>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</si>
  <si>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</si>
  <si>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</si>
  <si>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</si>
  <si>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</si>
  <si>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</si>
  <si>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</si>
  <si>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</si>
  <si>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</si>
  <si>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</si>
  <si>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</si>
  <si>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</si>
  <si>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</si>
  <si>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</si>
  <si>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</si>
  <si>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</si>
  <si>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</si>
  <si>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</si>
  <si>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</si>
  <si>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</si>
  <si>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</si>
  <si>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</si>
  <si>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</si>
  <si>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</si>
  <si>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</si>
  <si>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</si>
  <si>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</si>
  <si>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</si>
  <si>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</si>
  <si>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</si>
  <si>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</si>
  <si>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</si>
  <si>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</si>
  <si>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</si>
  <si>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</si>
  <si>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</si>
  <si>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</si>
  <si>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</si>
  <si>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</si>
  <si>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</si>
  <si>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</si>
  <si>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</si>
  <si>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</si>
  <si>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</si>
  <si>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</si>
  <si>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</si>
  <si>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</si>
  <si>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</si>
  <si>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</si>
  <si>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</si>
  <si>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</si>
  <si>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</si>
  <si>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</si>
  <si>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</si>
  <si>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</si>
  <si>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</si>
  <si>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</si>
  <si>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</si>
  <si>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</si>
  <si>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</si>
  <si>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</si>
  <si>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</si>
  <si>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島根県安来市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</si>
  <si>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</si>
  <si>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</si>
  <si>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</si>
  <si>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</si>
  <si>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</si>
  <si>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</si>
  <si>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</si>
  <si>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</si>
  <si>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</si>
  <si>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</si>
  <si>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</si>
  <si>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</si>
  <si>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</si>
  <si>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</si>
  <si>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</si>
  <si>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</si>
  <si>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</si>
  <si>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</si>
  <si>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</si>
  <si>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</si>
  <si>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</si>
  <si>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</si>
  <si>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</si>
  <si>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</si>
  <si>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</si>
  <si>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</si>
  <si>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</si>
  <si>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</si>
  <si>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</si>
  <si>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</si>
  <si>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</si>
  <si>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</si>
  <si>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</si>
  <si>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</si>
  <si>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</si>
  <si>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</si>
  <si>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病院事業会計</t>
    <phoneticPr fontId="5"/>
  </si>
  <si>
    <t>法適用企業</t>
    <phoneticPr fontId="5"/>
  </si>
  <si>
    <t>水道事業会計</t>
    <phoneticPr fontId="5"/>
  </si>
  <si>
    <t>下水道事業特別会計</t>
    <phoneticPr fontId="5"/>
  </si>
  <si>
    <t>法非適用企業</t>
    <phoneticPr fontId="5"/>
  </si>
  <si>
    <t>電気事業特別会計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</si>
  <si>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</si>
  <si>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</si>
  <si>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</si>
  <si>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</si>
  <si>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</si>
  <si>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</si>
  <si>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</si>
  <si>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</si>
  <si>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</si>
  <si>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</si>
  <si>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</si>
  <si>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</si>
  <si>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</si>
  <si>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</si>
  <si>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</si>
  <si>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</si>
  <si>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</si>
  <si>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</si>
  <si>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</si>
  <si>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</si>
  <si>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</si>
  <si>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</si>
  <si>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</si>
  <si>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</si>
  <si>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</si>
  <si>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</si>
  <si>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</si>
  <si>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</si>
  <si>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</si>
  <si>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</si>
  <si>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</si>
  <si>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</si>
  <si>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</si>
  <si>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</si>
  <si>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</si>
  <si>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</si>
  <si>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</si>
  <si>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</si>
  <si>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</si>
  <si>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</si>
  <si>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</si>
  <si>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</si>
  <si>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</si>
  <si>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</si>
  <si>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</si>
  <si>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</si>
  <si>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</si>
  <si>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</si>
  <si>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</si>
  <si>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</si>
  <si>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</si>
  <si>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</si>
  <si>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</si>
  <si>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</si>
  <si>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</si>
  <si>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</si>
  <si>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</si>
  <si>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</si>
  <si>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</si>
  <si>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</si>
  <si>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</si>
  <si>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</si>
  <si>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</si>
  <si>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</si>
  <si>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</si>
  <si>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</si>
  <si>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</si>
  <si>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</si>
  <si>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</si>
  <si>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</si>
  <si>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</si>
  <si>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</si>
  <si>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</si>
  <si>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</si>
  <si>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</si>
  <si>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</si>
  <si>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</si>
  <si>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</si>
  <si>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</si>
  <si>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</si>
  <si>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</si>
  <si>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</si>
  <si>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</si>
  <si>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</si>
  <si>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</si>
  <si>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</si>
  <si>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</si>
  <si>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</si>
  <si>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</si>
  <si>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</si>
  <si>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</si>
  <si>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</si>
  <si>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</si>
  <si>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</si>
  <si>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</si>
  <si>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</si>
  <si>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</si>
  <si>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</si>
  <si>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</si>
  <si>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</si>
  <si>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</si>
  <si>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</si>
  <si>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</si>
  <si>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</si>
  <si>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</si>
  <si>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</si>
  <si>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</si>
  <si>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</si>
  <si>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</si>
  <si>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</si>
  <si>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</si>
  <si>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</si>
  <si>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</si>
  <si>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</si>
  <si>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</si>
  <si>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</si>
  <si>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</si>
  <si>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</si>
  <si>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</si>
  <si>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</si>
  <si>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</si>
  <si>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</si>
  <si>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</si>
  <si>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</si>
  <si>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</si>
  <si>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</si>
  <si>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</si>
  <si>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</si>
  <si>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</si>
  <si>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</si>
  <si>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</si>
  <si>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</si>
  <si>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</si>
  <si>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</si>
  <si>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</si>
  <si>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</si>
  <si>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</si>
  <si>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</si>
  <si>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</si>
  <si>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</si>
  <si>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</si>
  <si>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</si>
  <si>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</si>
  <si>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2.92</t>
  </si>
  <si>
    <t>▲ 2.33</t>
  </si>
  <si>
    <t>▲ 2.58</t>
  </si>
  <si>
    <t>▲ 2.60</t>
  </si>
  <si>
    <t>病院事業会計</t>
  </si>
  <si>
    <t>▲ 0.87</t>
  </si>
  <si>
    <t>▲ 0.97</t>
  </si>
  <si>
    <t>▲ 2.08</t>
  </si>
  <si>
    <t>▲ 2.77</t>
  </si>
  <si>
    <t>水道事業会計</t>
  </si>
  <si>
    <t>一般会計</t>
  </si>
  <si>
    <t>介護保険事業特別会計</t>
  </si>
  <si>
    <t>下水道事業特別会計</t>
  </si>
  <si>
    <t>国民健康保険事業特別会計</t>
  </si>
  <si>
    <t>後期高齢者医療事業特別会計</t>
  </si>
  <si>
    <t>電気事業特別会計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</si>
  <si>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</si>
  <si>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</si>
  <si>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</si>
  <si>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</si>
  <si>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</si>
  <si>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</si>
  <si>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</si>
  <si>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</si>
  <si>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島根県市町村総合事務組合</t>
    <rPh sb="0" eb="3">
      <t>シマネケン</t>
    </rPh>
    <rPh sb="3" eb="6">
      <t>シチョウソン</t>
    </rPh>
    <rPh sb="6" eb="8">
      <t>ソウゴウ</t>
    </rPh>
    <rPh sb="8" eb="10">
      <t>ジム</t>
    </rPh>
    <rPh sb="10" eb="12">
      <t>クミアイ</t>
    </rPh>
    <phoneticPr fontId="2"/>
  </si>
  <si>
    <t>-</t>
    <phoneticPr fontId="2"/>
  </si>
  <si>
    <t>島根県後期高齢者医療広域連合</t>
    <rPh sb="0" eb="3">
      <t>シマネケン</t>
    </rPh>
    <rPh sb="3" eb="5">
      <t>コウキ</t>
    </rPh>
    <rPh sb="5" eb="8">
      <t>コウレイシャ</t>
    </rPh>
    <rPh sb="8" eb="10">
      <t>イリョウ</t>
    </rPh>
    <rPh sb="10" eb="12">
      <t>コウイキ</t>
    </rPh>
    <rPh sb="12" eb="14">
      <t>レンゴウ</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</si>
  <si>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</si>
  <si>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安来ふるさと公社</t>
    <rPh sb="0" eb="2">
      <t>ヤスギ</t>
    </rPh>
    <rPh sb="6" eb="8">
      <t>コウシャ</t>
    </rPh>
    <phoneticPr fontId="2"/>
  </si>
  <si>
    <t>安来市土地開発公社</t>
    <rPh sb="0" eb="3">
      <t>ヤスギシ</t>
    </rPh>
    <rPh sb="3" eb="5">
      <t>トチ</t>
    </rPh>
    <rPh sb="5" eb="7">
      <t>カイハツ</t>
    </rPh>
    <rPh sb="7" eb="9">
      <t>コウシャ</t>
    </rPh>
    <phoneticPr fontId="2"/>
  </si>
  <si>
    <t>やすぎ千軒</t>
    <rPh sb="3" eb="5">
      <t>センケン</t>
    </rPh>
    <phoneticPr fontId="2"/>
  </si>
  <si>
    <t>安来市開発公社</t>
  </si>
  <si>
    <t>Ｈ29.5破産手続終結・清算結了</t>
  </si>
  <si>
    <t>夢ランドしらさぎ振興事業団</t>
  </si>
  <si>
    <t>加納美術振興財団</t>
  </si>
  <si>
    <t>地域振興基金</t>
  </si>
  <si>
    <t>公園緑地整備基金</t>
    <rPh sb="0" eb="2">
      <t>コウエン</t>
    </rPh>
    <rPh sb="2" eb="4">
      <t>リョクチ</t>
    </rPh>
    <rPh sb="4" eb="6">
      <t>セイビ</t>
    </rPh>
    <rPh sb="6" eb="8">
      <t>キキン</t>
    </rPh>
    <phoneticPr fontId="20"/>
  </si>
  <si>
    <t>市有財産整備基金</t>
    <rPh sb="0" eb="2">
      <t>シユウ</t>
    </rPh>
    <rPh sb="2" eb="4">
      <t>ザイサン</t>
    </rPh>
    <rPh sb="4" eb="6">
      <t>セイビ</t>
    </rPh>
    <rPh sb="6" eb="8">
      <t>キキン</t>
    </rPh>
    <phoneticPr fontId="20"/>
  </si>
  <si>
    <t>ドジョウ掬いのまちやすぎ応援基金</t>
  </si>
  <si>
    <t>庁舎等整備基金</t>
    <rPh sb="0" eb="3">
      <t>チョウシャナド</t>
    </rPh>
    <rPh sb="3" eb="5">
      <t>セイビ</t>
    </rPh>
    <rPh sb="5" eb="7">
      <t>キキン</t>
    </rPh>
    <phoneticPr fontId="2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</si>
  <si>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</si>
  <si>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</si>
  <si>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</si>
  <si>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</si>
  <si>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</si>
  <si>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</si>
  <si>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</si>
  <si>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</si>
  <si>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</si>
  <si>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</si>
  <si>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</si>
  <si>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</si>
  <si>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H27年度から集中的に実施した大型建設事業のための起債の発行や基金の取崩しによる充当可能財源の減少、借入した地方債の償還が始まったことで、将来負担比率、実質公債費比率ともに類似団体を大きく上回っている。
公債費はしばらく横ばいが見込まれ、実質公債費比率は高止まりが予想されることから、今後は普通建設事業費を一定程度に抑え、地方債新規発行の抑制や繰上償還を図り、公債費の適正化に努める。</t>
    <rPh sb="58" eb="60">
      <t>ショウカン</t>
    </rPh>
    <rPh sb="102" eb="105">
      <t>コウサイヒ</t>
    </rPh>
    <rPh sb="110" eb="111">
      <t>ヨコ</t>
    </rPh>
    <rPh sb="114" eb="116">
      <t>ミコ</t>
    </rPh>
    <rPh sb="119" eb="121">
      <t>ジッシツ</t>
    </rPh>
    <rPh sb="121" eb="124">
      <t>コウサイヒ</t>
    </rPh>
    <rPh sb="124" eb="126">
      <t>ヒリツ</t>
    </rPh>
    <rPh sb="127" eb="129">
      <t>タカド</t>
    </rPh>
    <rPh sb="132" eb="134">
      <t>ヨソウ</t>
    </rPh>
    <rPh sb="180" eb="183">
      <t>コウサイヒ</t>
    </rPh>
    <rPh sb="184" eb="187">
      <t>テキセイカ</t>
    </rPh>
    <rPh sb="188" eb="189">
      <t>ツト</t>
    </rPh>
    <phoneticPr fontId="5"/>
  </si>
  <si>
    <t>H27年度から集中的に実施した大型建設事業のための起債の発行や、財政調整基金をはじめとする基金の取崩しにより充当可能財源が減となったことが将来負担比率を上げる要因となっており、類似団体平均値と比較して高い水準となっている。一方で有形固定資産減価償却率は、老朽化が著しい大型施設の建替えなど必要な投資を行うことで減少傾向にあったところ、R1にはこれまで固定資産台帳に一部未搭載であった道路を資産として計上したことにより、大幅に下がった。今後は普通建設事業費を一定程度に抑え、地方債新規発行の抑制や繰上償還、基金積み増しを図り、将来負担比率の縮小に努める。</t>
    <rPh sb="25" eb="27">
      <t>キサイ</t>
    </rPh>
    <rPh sb="28" eb="30">
      <t>ハッコウ</t>
    </rPh>
    <rPh sb="134" eb="136">
      <t>オオガタ</t>
    </rPh>
    <rPh sb="182" eb="184">
      <t>イチブ</t>
    </rPh>
    <rPh sb="210" eb="211">
      <t>ハバ</t>
    </rPh>
    <rPh sb="220" eb="222">
      <t>フツウ</t>
    </rPh>
    <rPh sb="222" eb="224">
      <t>ケンセツ</t>
    </rPh>
    <rPh sb="224" eb="227">
      <t>ジギョウヒ</t>
    </rPh>
    <rPh sb="228" eb="230">
      <t>イッテイ</t>
    </rPh>
    <rPh sb="230" eb="232">
      <t>テイド</t>
    </rPh>
    <rPh sb="233" eb="234">
      <t>オサ</t>
    </rPh>
    <rPh sb="236" eb="239">
      <t>チホウサイ</t>
    </rPh>
    <rPh sb="239" eb="241">
      <t>シンキ</t>
    </rPh>
    <rPh sb="241" eb="243">
      <t>ハッコウ</t>
    </rPh>
    <rPh sb="244" eb="246">
      <t>ヨクセイ</t>
    </rPh>
    <rPh sb="247" eb="249">
      <t>クリアゲ</t>
    </rPh>
    <rPh sb="249" eb="251">
      <t>ショウカン</t>
    </rPh>
    <rPh sb="252" eb="254">
      <t>キキン</t>
    </rPh>
    <rPh sb="254" eb="255">
      <t>ツ</t>
    </rPh>
    <rPh sb="256" eb="257">
      <t>マ</t>
    </rPh>
    <rPh sb="259" eb="260">
      <t>ハカ</t>
    </rPh>
    <rPh sb="262" eb="264">
      <t>ショウライ</t>
    </rPh>
    <rPh sb="264" eb="266">
      <t>フタン</t>
    </rPh>
    <rPh sb="266" eb="268">
      <t>ヒリツ</t>
    </rPh>
    <rPh sb="269" eb="271">
      <t>シュクショウ</t>
    </rPh>
    <rPh sb="272" eb="273">
      <t>ツト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</si>
</sst>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8E80-436F-99D1-746AE561EA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136026</c:v>
                </c:pt>
                <c:pt idx="1">
                  <c:v>209938</c:v>
                </c:pt>
                <c:pt idx="2">
                  <c:v>144115</c:v>
                </c:pt>
                <c:pt idx="3">
                  <c:v>94900</c:v>
                </c:pt>
                <c:pt idx="4">
                  <c:v>67554</c:v>
                </c:pt>
              </c:numCache>
            </c:numRef>
          </c:val>
          <c:smooth val="0"/>
          <c:extLst xmlns:c16r2="http://schemas.microsoft.com/office/drawing/2015/06/chart">
            <c:ext xmlns:c16="http://schemas.microsoft.com/office/drawing/2014/chart" uri="{C3380CC4-5D6E-409C-BE32-E72D297353CC}">
              <c16:uniqueId val="{00000001-8E80-436F-99D1-746AE561EA07}"/>
            </c:ext>
          </c:extLst>
        </c:ser>
        <c:dLbls>
          <c:showLegendKey val="0"/>
          <c:showVal val="0"/>
          <c:showCatName val="0"/>
          <c:showSerName val="0"/>
          <c:showPercent val="0"/>
          <c:showBubbleSize val="0"/>
        </c:dLbls>
        <c:marker val="1"/>
        <c:smooth val="0"/>
        <c:axId val="938347192"/>
        <c:axId val="938348760"/>
      </c:lineChart>
      <c:catAx>
        <c:axId val="938347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348760"/>
        <c:crosses val="autoZero"/>
        <c:auto val="1"/>
        <c:lblAlgn val="ctr"/>
        <c:lblOffset val="100"/>
        <c:tickLblSkip val="1"/>
        <c:tickMarkSkip val="1"/>
        <c:noMultiLvlLbl val="0"/>
      </c:catAx>
      <c:valAx>
        <c:axId val="93834876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8347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3.51</c:v>
                </c:pt>
                <c:pt idx="1">
                  <c:v>3.6</c:v>
                </c:pt>
                <c:pt idx="2">
                  <c:v>2.17</c:v>
                </c:pt>
                <c:pt idx="3">
                  <c:v>1.77</c:v>
                </c:pt>
                <c:pt idx="4">
                  <c:v>2.85</c:v>
                </c:pt>
              </c:numCache>
            </c:numRef>
          </c:val>
          <c:extLst xmlns:c16r2="http://schemas.microsoft.com/office/drawing/2015/06/chart">
            <c:ext xmlns:c16="http://schemas.microsoft.com/office/drawing/2014/chart" uri="{C3380CC4-5D6E-409C-BE32-E72D297353CC}">
              <c16:uniqueId val="{00000000-0771-4F95-B3C3-B353AE7176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15.57</c:v>
                </c:pt>
                <c:pt idx="1">
                  <c:v>12.78</c:v>
                </c:pt>
                <c:pt idx="2">
                  <c:v>11.98</c:v>
                </c:pt>
                <c:pt idx="3">
                  <c:v>9.86</c:v>
                </c:pt>
                <c:pt idx="4">
                  <c:v>6.17</c:v>
                </c:pt>
              </c:numCache>
            </c:numRef>
          </c:val>
          <c:extLst xmlns:c16r2="http://schemas.microsoft.com/office/drawing/2015/06/chart">
            <c:ext xmlns:c16="http://schemas.microsoft.com/office/drawing/2014/chart" uri="{C3380CC4-5D6E-409C-BE32-E72D297353CC}">
              <c16:uniqueId val="{00000001-0771-4F95-B3C3-B353AE717697}"/>
            </c:ext>
          </c:extLst>
        </c:ser>
        <c:dLbls>
          <c:showLegendKey val="0"/>
          <c:showVal val="0"/>
          <c:showCatName val="0"/>
          <c:showSerName val="0"/>
          <c:showPercent val="0"/>
          <c:showBubbleSize val="0"/>
        </c:dLbls>
        <c:gapWidth val="250"/>
        <c:overlap val="100"/>
        <c:axId val="945260848"/>
        <c:axId val="945261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0.76</c:v>
                </c:pt>
                <c:pt idx="1">
                  <c:v>-2.92</c:v>
                </c:pt>
                <c:pt idx="2">
                  <c:v>-2.33</c:v>
                </c:pt>
                <c:pt idx="3">
                  <c:v>-2.58</c:v>
                </c:pt>
                <c:pt idx="4">
                  <c:v>-2.6</c:v>
                </c:pt>
              </c:numCache>
            </c:numRef>
          </c:val>
          <c:smooth val="0"/>
          <c:extLst xmlns:c16r2="http://schemas.microsoft.com/office/drawing/2015/06/chart">
            <c:ext xmlns:c16="http://schemas.microsoft.com/office/drawing/2014/chart" uri="{C3380CC4-5D6E-409C-BE32-E72D297353CC}">
              <c16:uniqueId val="{00000002-0771-4F95-B3C3-B353AE717697}"/>
            </c:ext>
          </c:extLst>
        </c:ser>
        <c:dLbls>
          <c:showLegendKey val="0"/>
          <c:showVal val="0"/>
          <c:showCatName val="0"/>
          <c:showSerName val="0"/>
          <c:showPercent val="0"/>
          <c:showBubbleSize val="0"/>
        </c:dLbls>
        <c:marker val="1"/>
        <c:smooth val="0"/>
        <c:axId val="945260848"/>
        <c:axId val="945261240"/>
      </c:lineChart>
      <c:catAx>
        <c:axId val="94526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45261240"/>
        <c:crosses val="autoZero"/>
        <c:auto val="1"/>
        <c:lblAlgn val="ctr"/>
        <c:lblOffset val="100"/>
        <c:tickLblSkip val="1"/>
        <c:tickMarkSkip val="1"/>
        <c:noMultiLvlLbl val="0"/>
      </c:catAx>
      <c:valAx>
        <c:axId val="945261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526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0.28999999999999998</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395E-4B47-A925-27CB481DC5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95E-4B47-A925-27CB481DC5BA}"/>
            </c:ext>
          </c:extLst>
        </c:ser>
        <c:ser>
          <c:idx val="2"/>
          <c:order val="2"/>
          <c:tx>
            <c:strRef>
              <c:f>データシート!$A$29</c:f>
              <c:strCache>
                <c:ptCount val="1"/>
                <c:pt idx="0">
                  <c:v>電気事業特別会計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0.01</c:v>
                </c:pt>
                <c:pt idx="4">
                  <c:v>#N/A</c:v>
                </c:pt>
                <c:pt idx="5">
                  <c:v>0.01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395E-4B47-A925-27CB481DC5B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395E-4B47-A925-27CB481DC5B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0.63</c:v>
                </c:pt>
                <c:pt idx="4">
                  <c:v>#N/A</c:v>
                </c:pt>
                <c:pt idx="5">
                  <c:v>1.4</c:v>
                </c:pt>
                <c:pt idx="6">
                  <c:v>#N/A</c:v>
                </c:pt>
                <c:pt idx="7">
                  <c:v>0.4</c:v>
                </c:pt>
                <c:pt idx="8">
                  <c:v>#N/A</c:v>
                </c:pt>
                <c:pt idx="9">
                  <c:v>0.2</c:v>
                </c:pt>
              </c:numCache>
            </c:numRef>
          </c:val>
          <c:extLst xmlns:c16r2="http://schemas.microsoft.com/office/drawing/2015/06/chart">
            <c:ext xmlns:c16="http://schemas.microsoft.com/office/drawing/2014/chart" uri="{C3380CC4-5D6E-409C-BE32-E72D297353CC}">
              <c16:uniqueId val="{00000004-395E-4B47-A925-27CB481DC5B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0.27</c:v>
                </c:pt>
              </c:numCache>
            </c:numRef>
          </c:val>
          <c:extLst xmlns:c16r2="http://schemas.microsoft.com/office/drawing/2015/06/chart">
            <c:ext xmlns:c16="http://schemas.microsoft.com/office/drawing/2014/chart" uri="{C3380CC4-5D6E-409C-BE32-E72D297353CC}">
              <c16:uniqueId val="{00000005-395E-4B47-A925-27CB481DC5B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1.17</c:v>
                </c:pt>
                <c:pt idx="2">
                  <c:v>#N/A</c:v>
                </c:pt>
                <c:pt idx="3">
                  <c:v>1.33</c:v>
                </c:pt>
                <c:pt idx="4">
                  <c:v>#N/A</c:v>
                </c:pt>
                <c:pt idx="5">
                  <c:v>1.69</c:v>
                </c:pt>
                <c:pt idx="6">
                  <c:v>#N/A</c:v>
                </c:pt>
                <c:pt idx="7">
                  <c:v>1.74</c:v>
                </c:pt>
                <c:pt idx="8">
                  <c:v>#N/A</c:v>
                </c:pt>
                <c:pt idx="9">
                  <c:v>2.37</c:v>
                </c:pt>
              </c:numCache>
            </c:numRef>
          </c:val>
          <c:extLst xmlns:c16r2="http://schemas.microsoft.com/office/drawing/2015/06/chart">
            <c:ext xmlns:c16="http://schemas.microsoft.com/office/drawing/2014/chart" uri="{C3380CC4-5D6E-409C-BE32-E72D297353CC}">
              <c16:uniqueId val="{00000006-395E-4B47-A925-27CB481DC5B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3.5</c:v>
                </c:pt>
                <c:pt idx="2">
                  <c:v>#N/A</c:v>
                </c:pt>
                <c:pt idx="3">
                  <c:v>3.6</c:v>
                </c:pt>
                <c:pt idx="4">
                  <c:v>#N/A</c:v>
                </c:pt>
                <c:pt idx="5">
                  <c:v>2.16</c:v>
                </c:pt>
                <c:pt idx="6">
                  <c:v>#N/A</c:v>
                </c:pt>
                <c:pt idx="7">
                  <c:v>1.76</c:v>
                </c:pt>
                <c:pt idx="8">
                  <c:v>#N/A</c:v>
                </c:pt>
                <c:pt idx="9">
                  <c:v>2.85</c:v>
                </c:pt>
              </c:numCache>
            </c:numRef>
          </c:val>
          <c:extLst xmlns:c16r2="http://schemas.microsoft.com/office/drawing/2015/06/chart">
            <c:ext xmlns:c16="http://schemas.microsoft.com/office/drawing/2014/chart" uri="{C3380CC4-5D6E-409C-BE32-E72D297353CC}">
              <c16:uniqueId val="{00000007-395E-4B47-A925-27CB481DC5B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3.65</c:v>
                </c:pt>
                <c:pt idx="2">
                  <c:v>#N/A</c:v>
                </c:pt>
                <c:pt idx="3">
                  <c:v>5.0999999999999996</c:v>
                </c:pt>
                <c:pt idx="4">
                  <c:v>#N/A</c:v>
                </c:pt>
                <c:pt idx="5">
                  <c:v>5.76</c:v>
                </c:pt>
                <c:pt idx="6">
                  <c:v>#N/A</c:v>
                </c:pt>
                <c:pt idx="7">
                  <c:v>6.68</c:v>
                </c:pt>
                <c:pt idx="8">
                  <c:v>#N/A</c:v>
                </c:pt>
                <c:pt idx="9">
                  <c:v>7.81</c:v>
                </c:pt>
              </c:numCache>
            </c:numRef>
          </c:val>
          <c:extLst xmlns:c16r2="http://schemas.microsoft.com/office/drawing/2015/06/chart">
            <c:ext xmlns:c16="http://schemas.microsoft.com/office/drawing/2014/chart" uri="{C3380CC4-5D6E-409C-BE32-E72D297353CC}">
              <c16:uniqueId val="{00000008-395E-4B47-A925-27CB481DC5B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0.87</c:v>
                </c:pt>
                <c:pt idx="1">
                  <c:v>#N/A</c:v>
                </c:pt>
                <c:pt idx="2">
                  <c:v>0.97</c:v>
                </c:pt>
                <c:pt idx="3">
                  <c:v>#N/A</c:v>
                </c:pt>
                <c:pt idx="4">
                  <c:v>2.08</c:v>
                </c:pt>
                <c:pt idx="5">
                  <c:v>#N/A</c:v>
                </c:pt>
                <c:pt idx="6">
                  <c:v>2.77</c:v>
                </c:pt>
                <c:pt idx="7">
                  <c:v>#N/A</c:v>
                </c:pt>
                <c:pt idx="8">
                  <c:v>2.6</c:v>
                </c:pt>
                <c:pt idx="9">
                  <c:v>#N/A</c:v>
                </c:pt>
              </c:numCache>
            </c:numRef>
          </c:val>
          <c:extLst xmlns:c16r2="http://schemas.microsoft.com/office/drawing/2015/06/chart">
            <c:ext xmlns:c16="http://schemas.microsoft.com/office/drawing/2014/chart" uri="{C3380CC4-5D6E-409C-BE32-E72D297353CC}">
              <c16:uniqueId val="{00000009-395E-4B47-A925-27CB481DC5BA}"/>
            </c:ext>
          </c:extLst>
        </c:ser>
        <c:dLbls>
          <c:showLegendKey val="0"/>
          <c:showVal val="0"/>
          <c:showCatName val="0"/>
          <c:showSerName val="0"/>
          <c:showPercent val="0"/>
          <c:showBubbleSize val="0"/>
        </c:dLbls>
        <c:gapWidth val="150"/>
        <c:overlap val="100"/>
        <c:axId val="621614304"/>
        <c:axId val="621614696"/>
      </c:barChart>
      <c:catAx>
        <c:axId val="6216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614696"/>
        <c:crosses val="autoZero"/>
        <c:auto val="1"/>
        <c:lblAlgn val="ctr"/>
        <c:lblOffset val="100"/>
        <c:tickLblSkip val="1"/>
        <c:tickMarkSkip val="1"/>
        <c:noMultiLvlLbl val="0"/>
      </c:catAx>
      <c:valAx>
        <c:axId val="621614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61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3255</c:v>
                </c:pt>
                <c:pt idx="5">
                  <c:v>3270</c:v>
                </c:pt>
                <c:pt idx="8">
                  <c:v>3318</c:v>
                </c:pt>
                <c:pt idx="11">
                  <c:v>3367</c:v>
                </c:pt>
                <c:pt idx="14">
                  <c:v>3474</c:v>
                </c:pt>
              </c:numCache>
            </c:numRef>
          </c:val>
          <c:extLst xmlns:c16r2="http://schemas.microsoft.com/office/drawing/2015/06/chart">
            <c:ext xmlns:c16="http://schemas.microsoft.com/office/drawing/2014/chart" uri="{C3380CC4-5D6E-409C-BE32-E72D297353CC}">
              <c16:uniqueId val="{00000000-5A21-4608-A5FC-FCE87866600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2</c:v>
                </c:pt>
                <c:pt idx="6">
                  <c:v>3</c:v>
                </c:pt>
                <c:pt idx="9">
                  <c:v>4</c:v>
                </c:pt>
                <c:pt idx="12">
                  <c:v>3</c:v>
                </c:pt>
              </c:numCache>
            </c:numRef>
          </c:val>
          <c:extLst xmlns:c16r2="http://schemas.microsoft.com/office/drawing/2015/06/chart">
            <c:ext xmlns:c16="http://schemas.microsoft.com/office/drawing/2014/chart" uri="{C3380CC4-5D6E-409C-BE32-E72D297353CC}">
              <c16:uniqueId val="{00000001-5A21-4608-A5FC-FCE87866600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52</c:v>
                </c:pt>
                <c:pt idx="3">
                  <c:v>47</c:v>
                </c:pt>
                <c:pt idx="6">
                  <c:v>44</c:v>
                </c:pt>
                <c:pt idx="9">
                  <c:v>40</c:v>
                </c:pt>
                <c:pt idx="12">
                  <c:v>37</c:v>
                </c:pt>
              </c:numCache>
            </c:numRef>
          </c:val>
          <c:extLst xmlns:c16r2="http://schemas.microsoft.com/office/drawing/2015/06/chart">
            <c:ext xmlns:c16="http://schemas.microsoft.com/office/drawing/2014/chart" uri="{C3380CC4-5D6E-409C-BE32-E72D297353CC}">
              <c16:uniqueId val="{00000002-5A21-4608-A5FC-FCE87866600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A21-4608-A5FC-FCE87866600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1272</c:v>
                </c:pt>
                <c:pt idx="3">
                  <c:v>1399</c:v>
                </c:pt>
                <c:pt idx="6">
                  <c:v>1357</c:v>
                </c:pt>
                <c:pt idx="9">
                  <c:v>1362</c:v>
                </c:pt>
                <c:pt idx="12">
                  <c:v>1392</c:v>
                </c:pt>
              </c:numCache>
            </c:numRef>
          </c:val>
          <c:extLst xmlns:c16r2="http://schemas.microsoft.com/office/drawing/2015/06/chart">
            <c:ext xmlns:c16="http://schemas.microsoft.com/office/drawing/2014/chart" uri="{C3380CC4-5D6E-409C-BE32-E72D297353CC}">
              <c16:uniqueId val="{00000004-5A21-4608-A5FC-FCE87866600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A21-4608-A5FC-FCE87866600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A21-4608-A5FC-FCE87866600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3644</c:v>
                </c:pt>
                <c:pt idx="3">
                  <c:v>3679</c:v>
                </c:pt>
                <c:pt idx="6">
                  <c:v>3705</c:v>
                </c:pt>
                <c:pt idx="9">
                  <c:v>3682</c:v>
                </c:pt>
                <c:pt idx="12">
                  <c:v>3743</c:v>
                </c:pt>
              </c:numCache>
            </c:numRef>
          </c:val>
          <c:extLst xmlns:c16r2="http://schemas.microsoft.com/office/drawing/2015/06/chart">
            <c:ext xmlns:c16="http://schemas.microsoft.com/office/drawing/2014/chart" uri="{C3380CC4-5D6E-409C-BE32-E72D297353CC}">
              <c16:uniqueId val="{00000007-5A21-4608-A5FC-FCE878666007}"/>
            </c:ext>
          </c:extLst>
        </c:ser>
        <c:dLbls>
          <c:showLegendKey val="0"/>
          <c:showVal val="0"/>
          <c:showCatName val="0"/>
          <c:showSerName val="0"/>
          <c:showPercent val="0"/>
          <c:showBubbleSize val="0"/>
        </c:dLbls>
        <c:gapWidth val="100"/>
        <c:overlap val="100"/>
        <c:axId val="621615480"/>
        <c:axId val="62161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1714</c:v>
                </c:pt>
                <c:pt idx="2">
                  <c:v>#N/A</c:v>
                </c:pt>
                <c:pt idx="3">
                  <c:v>#N/A</c:v>
                </c:pt>
                <c:pt idx="4">
                  <c:v>1857</c:v>
                </c:pt>
                <c:pt idx="5">
                  <c:v>#N/A</c:v>
                </c:pt>
                <c:pt idx="6">
                  <c:v>#N/A</c:v>
                </c:pt>
                <c:pt idx="7">
                  <c:v>1791</c:v>
                </c:pt>
                <c:pt idx="8">
                  <c:v>#N/A</c:v>
                </c:pt>
                <c:pt idx="9">
                  <c:v>#N/A</c:v>
                </c:pt>
                <c:pt idx="10">
                  <c:v>1721</c:v>
                </c:pt>
                <c:pt idx="11">
                  <c:v>#N/A</c:v>
                </c:pt>
                <c:pt idx="12">
                  <c:v>#N/A</c:v>
                </c:pt>
                <c:pt idx="13">
                  <c:v>1701</c:v>
                </c:pt>
                <c:pt idx="14">
                  <c:v>#N/A</c:v>
                </c:pt>
              </c:numCache>
            </c:numRef>
          </c:val>
          <c:smooth val="0"/>
          <c:extLst xmlns:c16r2="http://schemas.microsoft.com/office/drawing/2015/06/chart">
            <c:ext xmlns:c16="http://schemas.microsoft.com/office/drawing/2014/chart" uri="{C3380CC4-5D6E-409C-BE32-E72D297353CC}">
              <c16:uniqueId val="{00000008-5A21-4608-A5FC-FCE878666007}"/>
            </c:ext>
          </c:extLst>
        </c:ser>
        <c:dLbls>
          <c:showLegendKey val="0"/>
          <c:showVal val="0"/>
          <c:showCatName val="0"/>
          <c:showSerName val="0"/>
          <c:showPercent val="0"/>
          <c:showBubbleSize val="0"/>
        </c:dLbls>
        <c:marker val="1"/>
        <c:smooth val="0"/>
        <c:axId val="621615480"/>
        <c:axId val="621615872"/>
      </c:lineChart>
      <c:catAx>
        <c:axId val="62161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615872"/>
        <c:crosses val="autoZero"/>
        <c:auto val="1"/>
        <c:lblAlgn val="ctr"/>
        <c:lblOffset val="100"/>
        <c:tickLblSkip val="1"/>
        <c:tickMarkSkip val="1"/>
        <c:noMultiLvlLbl val="0"/>
      </c:catAx>
      <c:valAx>
        <c:axId val="6216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61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35533</c:v>
                </c:pt>
                <c:pt idx="5">
                  <c:v>39146</c:v>
                </c:pt>
                <c:pt idx="8">
                  <c:v>39633</c:v>
                </c:pt>
                <c:pt idx="11">
                  <c:v>39496</c:v>
                </c:pt>
                <c:pt idx="14">
                  <c:v>38214</c:v>
                </c:pt>
              </c:numCache>
            </c:numRef>
          </c:val>
          <c:extLst xmlns:c16r2="http://schemas.microsoft.com/office/drawing/2015/06/chart">
            <c:ext xmlns:c16="http://schemas.microsoft.com/office/drawing/2014/chart" uri="{C3380CC4-5D6E-409C-BE32-E72D297353CC}">
              <c16:uniqueId val="{00000000-5311-447F-8377-C29E8FC85F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846</c:v>
                </c:pt>
                <c:pt idx="5">
                  <c:v>751</c:v>
                </c:pt>
                <c:pt idx="8">
                  <c:v>621</c:v>
                </c:pt>
                <c:pt idx="11">
                  <c:v>499</c:v>
                </c:pt>
                <c:pt idx="14">
                  <c:v>403</c:v>
                </c:pt>
              </c:numCache>
            </c:numRef>
          </c:val>
          <c:extLst xmlns:c16r2="http://schemas.microsoft.com/office/drawing/2015/06/chart">
            <c:ext xmlns:c16="http://schemas.microsoft.com/office/drawing/2014/chart" uri="{C3380CC4-5D6E-409C-BE32-E72D297353CC}">
              <c16:uniqueId val="{00000001-5311-447F-8377-C29E8FC85F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8767</c:v>
                </c:pt>
                <c:pt idx="5">
                  <c:v>8057</c:v>
                </c:pt>
                <c:pt idx="8">
                  <c:v>7195</c:v>
                </c:pt>
                <c:pt idx="11">
                  <c:v>6822</c:v>
                </c:pt>
                <c:pt idx="14">
                  <c:v>6106</c:v>
                </c:pt>
              </c:numCache>
            </c:numRef>
          </c:val>
          <c:extLst xmlns:c16r2="http://schemas.microsoft.com/office/drawing/2015/06/chart">
            <c:ext xmlns:c16="http://schemas.microsoft.com/office/drawing/2014/chart" uri="{C3380CC4-5D6E-409C-BE32-E72D297353CC}">
              <c16:uniqueId val="{00000002-5311-447F-8377-C29E8FC85F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11-447F-8377-C29E8FC85F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311-447F-8377-C29E8FC85F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144</c:v>
                </c:pt>
                <c:pt idx="3">
                  <c:v>94</c:v>
                </c:pt>
                <c:pt idx="6">
                  <c:v>99</c:v>
                </c:pt>
                <c:pt idx="9">
                  <c:v>112</c:v>
                </c:pt>
                <c:pt idx="12">
                  <c:v>21</c:v>
                </c:pt>
              </c:numCache>
            </c:numRef>
          </c:val>
          <c:extLst xmlns:c16r2="http://schemas.microsoft.com/office/drawing/2015/06/chart">
            <c:ext xmlns:c16="http://schemas.microsoft.com/office/drawing/2014/chart" uri="{C3380CC4-5D6E-409C-BE32-E72D297353CC}">
              <c16:uniqueId val="{00000005-5311-447F-8377-C29E8FC85F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4753</c:v>
                </c:pt>
                <c:pt idx="3">
                  <c:v>4755</c:v>
                </c:pt>
                <c:pt idx="6">
                  <c:v>4605</c:v>
                </c:pt>
                <c:pt idx="9">
                  <c:v>4407</c:v>
                </c:pt>
                <c:pt idx="12">
                  <c:v>4334</c:v>
                </c:pt>
              </c:numCache>
            </c:numRef>
          </c:val>
          <c:extLst xmlns:c16r2="http://schemas.microsoft.com/office/drawing/2015/06/chart">
            <c:ext xmlns:c16="http://schemas.microsoft.com/office/drawing/2014/chart" uri="{C3380CC4-5D6E-409C-BE32-E72D297353CC}">
              <c16:uniqueId val="{00000006-5311-447F-8377-C29E8FC85F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5311-447F-8377-C29E8FC85F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18752</c:v>
                </c:pt>
                <c:pt idx="3">
                  <c:v>19204</c:v>
                </c:pt>
                <c:pt idx="6">
                  <c:v>18509</c:v>
                </c:pt>
                <c:pt idx="9">
                  <c:v>17943</c:v>
                </c:pt>
                <c:pt idx="12">
                  <c:v>17084</c:v>
                </c:pt>
              </c:numCache>
            </c:numRef>
          </c:val>
          <c:extLst xmlns:c16r2="http://schemas.microsoft.com/office/drawing/2015/06/chart">
            <c:ext xmlns:c16="http://schemas.microsoft.com/office/drawing/2014/chart" uri="{C3380CC4-5D6E-409C-BE32-E72D297353CC}">
              <c16:uniqueId val="{00000008-5311-447F-8377-C29E8FC85F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342</c:v>
                </c:pt>
                <c:pt idx="3">
                  <c:v>296</c:v>
                </c:pt>
                <c:pt idx="6">
                  <c:v>253</c:v>
                </c:pt>
                <c:pt idx="9">
                  <c:v>215</c:v>
                </c:pt>
                <c:pt idx="12">
                  <c:v>175</c:v>
                </c:pt>
              </c:numCache>
            </c:numRef>
          </c:val>
          <c:extLst xmlns:c16r2="http://schemas.microsoft.com/office/drawing/2015/06/chart">
            <c:ext xmlns:c16="http://schemas.microsoft.com/office/drawing/2014/chart" uri="{C3380CC4-5D6E-409C-BE32-E72D297353CC}">
              <c16:uniqueId val="{00000009-5311-447F-8377-C29E8FC85F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33329</c:v>
                </c:pt>
                <c:pt idx="3">
                  <c:v>37554</c:v>
                </c:pt>
                <c:pt idx="6">
                  <c:v>38479</c:v>
                </c:pt>
                <c:pt idx="9">
                  <c:v>38275</c:v>
                </c:pt>
                <c:pt idx="12">
                  <c:v>36771</c:v>
                </c:pt>
              </c:numCache>
            </c:numRef>
          </c:val>
          <c:extLst xmlns:c16r2="http://schemas.microsoft.com/office/drawing/2015/06/chart">
            <c:ext xmlns:c16="http://schemas.microsoft.com/office/drawing/2014/chart" uri="{C3380CC4-5D6E-409C-BE32-E72D297353CC}">
              <c16:uniqueId val="{0000000A-5311-447F-8377-C29E8FC85FFE}"/>
            </c:ext>
          </c:extLst>
        </c:ser>
        <c:dLbls>
          <c:showLegendKey val="0"/>
          <c:showVal val="0"/>
          <c:showCatName val="0"/>
          <c:showSerName val="0"/>
          <c:showPercent val="0"/>
          <c:showBubbleSize val="0"/>
        </c:dLbls>
        <c:gapWidth val="100"/>
        <c:overlap val="100"/>
        <c:axId val="499434400"/>
        <c:axId val="499434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12175</c:v>
                </c:pt>
                <c:pt idx="2">
                  <c:v>#N/A</c:v>
                </c:pt>
                <c:pt idx="3">
                  <c:v>#N/A</c:v>
                </c:pt>
                <c:pt idx="4">
                  <c:v>13949</c:v>
                </c:pt>
                <c:pt idx="5">
                  <c:v>#N/A</c:v>
                </c:pt>
                <c:pt idx="6">
                  <c:v>#N/A</c:v>
                </c:pt>
                <c:pt idx="7">
                  <c:v>14496</c:v>
                </c:pt>
                <c:pt idx="8">
                  <c:v>#N/A</c:v>
                </c:pt>
                <c:pt idx="9">
                  <c:v>#N/A</c:v>
                </c:pt>
                <c:pt idx="10">
                  <c:v>14135</c:v>
                </c:pt>
                <c:pt idx="11">
                  <c:v>#N/A</c:v>
                </c:pt>
                <c:pt idx="12">
                  <c:v>#N/A</c:v>
                </c:pt>
                <c:pt idx="13">
                  <c:v>13663</c:v>
                </c:pt>
                <c:pt idx="14">
                  <c:v>#N/A</c:v>
                </c:pt>
              </c:numCache>
            </c:numRef>
          </c:val>
          <c:smooth val="0"/>
          <c:extLst xmlns:c16r2="http://schemas.microsoft.com/office/drawing/2015/06/chart">
            <c:ext xmlns:c16="http://schemas.microsoft.com/office/drawing/2014/chart" uri="{C3380CC4-5D6E-409C-BE32-E72D297353CC}">
              <c16:uniqueId val="{0000000B-5311-447F-8377-C29E8FC85FFE}"/>
            </c:ext>
          </c:extLst>
        </c:ser>
        <c:dLbls>
          <c:showLegendKey val="0"/>
          <c:showVal val="0"/>
          <c:showCatName val="0"/>
          <c:showSerName val="0"/>
          <c:showPercent val="0"/>
          <c:showBubbleSize val="0"/>
        </c:dLbls>
        <c:marker val="1"/>
        <c:smooth val="0"/>
        <c:axId val="499434400"/>
        <c:axId val="499434792"/>
      </c:lineChart>
      <c:catAx>
        <c:axId val="499434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434792"/>
        <c:crosses val="autoZero"/>
        <c:auto val="1"/>
        <c:lblAlgn val="ctr"/>
        <c:lblOffset val="100"/>
        <c:tickLblSkip val="1"/>
        <c:tickMarkSkip val="1"/>
        <c:noMultiLvlLbl val="0"/>
      </c:catAx>
      <c:valAx>
        <c:axId val="499434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434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1714</c:v>
                </c:pt>
                <c:pt idx="1">
                  <c:v>1404</c:v>
                </c:pt>
                <c:pt idx="2">
                  <c:v>878</c:v>
                </c:pt>
              </c:numCache>
            </c:numRef>
          </c:val>
          <c:extLst xmlns:c16r2="http://schemas.microsoft.com/office/drawing/2015/06/chart">
            <c:ext xmlns:c16="http://schemas.microsoft.com/office/drawing/2014/chart" uri="{C3380CC4-5D6E-409C-BE32-E72D297353CC}">
              <c16:uniqueId val="{00000000-2CCF-4952-AB9B-765F4B20F1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396</c:v>
                </c:pt>
                <c:pt idx="1">
                  <c:v>397</c:v>
                </c:pt>
                <c:pt idx="2">
                  <c:v>397</c:v>
                </c:pt>
              </c:numCache>
            </c:numRef>
          </c:val>
          <c:extLst xmlns:c16r2="http://schemas.microsoft.com/office/drawing/2015/06/chart">
            <c:ext xmlns:c16="http://schemas.microsoft.com/office/drawing/2014/chart" uri="{C3380CC4-5D6E-409C-BE32-E72D297353CC}">
              <c16:uniqueId val="{00000001-2CCF-4952-AB9B-765F4B20F1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5635</c:v>
                </c:pt>
                <c:pt idx="1">
                  <c:v>5300</c:v>
                </c:pt>
                <c:pt idx="2">
                  <c:v>4928</c:v>
                </c:pt>
              </c:numCache>
            </c:numRef>
          </c:val>
          <c:extLst xmlns:c16r2="http://schemas.microsoft.com/office/drawing/2015/06/chart">
            <c:ext xmlns:c16="http://schemas.microsoft.com/office/drawing/2014/chart" uri="{C3380CC4-5D6E-409C-BE32-E72D297353CC}">
              <c16:uniqueId val="{00000002-2CCF-4952-AB9B-765F4B20F191}"/>
            </c:ext>
          </c:extLst>
        </c:ser>
        <c:dLbls>
          <c:showLegendKey val="0"/>
          <c:showVal val="0"/>
          <c:showCatName val="0"/>
          <c:showSerName val="0"/>
          <c:showPercent val="0"/>
          <c:showBubbleSize val="0"/>
        </c:dLbls>
        <c:gapWidth val="120"/>
        <c:overlap val="100"/>
        <c:axId val="496737632"/>
        <c:axId val="496234784"/>
      </c:barChart>
      <c:catAx>
        <c:axId val="49673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234784"/>
        <c:crosses val="autoZero"/>
        <c:auto val="1"/>
        <c:lblAlgn val="ctr"/>
        <c:lblOffset val="100"/>
        <c:tickLblSkip val="1"/>
        <c:tickMarkSkip val="1"/>
        <c:noMultiLvlLbl val="0"/>
      </c:catAx>
      <c:valAx>
        <c:axId val="496234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73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788-4DAA-B5A9-357FB1B31DF0}"/>
                </c:ext>
                <c:ext xmlns:c15="http://schemas.microsoft.com/office/drawing/2012/chart" uri="{CE6537A1-D6FC-4f65-9D91-7224C49458BB}">
                  <c15:layout/>
                  <c15:dlblFieldTable>
                    <c15:dlblFTEntry>
                      <c15:txfldGUID>{3DD8433E-C2B2-4C62-A9E9-7E0431D86EE3}</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788-4DAA-B5A9-357FB1B31DF0}"/>
                </c:ext>
                <c:ext xmlns:c15="http://schemas.microsoft.com/office/drawing/2012/chart" uri="{CE6537A1-D6FC-4f65-9D91-7224C49458BB}">
                  <c15:dlblFieldTable>
                    <c15:dlblFTEntry>
                      <c15:txfldGUID>{D29BF7F6-4902-4DBE-8AE8-8BD3BB098F84}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788-4DAA-B5A9-357FB1B31DF0}"/>
                </c:ext>
                <c:ext xmlns:c15="http://schemas.microsoft.com/office/drawing/2012/chart" uri="{CE6537A1-D6FC-4f65-9D91-7224C49458BB}">
                  <c15:dlblFieldTable>
                    <c15:dlblFTEntry>
                      <c15:txfldGUID>{2A399A9A-5861-4623-98D8-E5C706E139DB}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788-4DAA-B5A9-357FB1B31DF0}"/>
                </c:ext>
                <c:ext xmlns:c15="http://schemas.microsoft.com/office/drawing/2012/chart" uri="{CE6537A1-D6FC-4f65-9D91-7224C49458BB}">
                  <c15:dlblFieldTable>
                    <c15:dlblFTEntry>
                      <c15:txfldGUID>{205A2B02-78DA-4F24-921F-0F8BB1C37585}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788-4DAA-B5A9-357FB1B31DF0}"/>
                </c:ext>
                <c:ext xmlns:c15="http://schemas.microsoft.com/office/drawing/2012/chart" uri="{CE6537A1-D6FC-4f65-9D91-7224C49458BB}">
                  <c15:dlblFieldTable>
                    <c15:dlblFTEntry>
                      <c15:txfldGUID>{6C2A703F-7B9F-4EB8-8896-8CC79CFDE7D4}</c15:txfldGUID>
                      <c15:f>#REF!</c15:f>
                      <c15:dlblFieldTableCache>
                        <c:ptCount val="1"/>
                        <c:pt idx="0">
                          <c:v>#REF!</c:v>
                        </c:pt>
                      </c15:dlblFieldTableCache>
                    </c15:dlblFTEntry>
                  </c15:dlblFieldTable>
                  <c15:showDataLabelsRange val="0"/>
                </c:ext>
              </c:extLst>
            </c:dLbl>
            <c:dLbl>
              <c:idx val="8"/>
              <c:layout>
                <c:manualLayout>
                  <c:x val="-2.9611973802501804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788-4DAA-B5A9-357FB1B31DF0}"/>
                </c:ext>
                <c:ext xmlns:c15="http://schemas.microsoft.com/office/drawing/2012/chart" uri="{CE6537A1-D6FC-4f65-9D91-7224C49458BB}">
                  <c15:layout/>
                  <c15:dlblFieldTable>
                    <c15:dlblFTEntry>
                      <c15:txfldGUID>{8C29F684-BB22-4B59-A8C2-5837039CA66D}</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788-4DAA-B5A9-357FB1B31DF0}"/>
                </c:ext>
                <c:ext xmlns:c15="http://schemas.microsoft.com/office/drawing/2012/chart" uri="{CE6537A1-D6FC-4f65-9D91-7224C49458BB}">
                  <c15:layout/>
                  <c15:dlblFieldTable>
                    <c15:dlblFTEntry>
                      <c15:txfldGUID>{ECC74264-9651-4F8D-9C0C-D0EDF80AAE17}</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3.4678427136642806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788-4DAA-B5A9-357FB1B31DF0}"/>
                </c:ext>
                <c:ext xmlns:c15="http://schemas.microsoft.com/office/drawing/2012/chart" uri="{CE6537A1-D6FC-4f65-9D91-7224C49458BB}">
                  <c15:layout/>
                  <c15:dlblFieldTable>
                    <c15:dlblFTEntry>
                      <c15:txfldGUID>{A3397DB3-DB07-40FD-A17B-BC68FC01C313}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788-4DAA-B5A9-357FB1B31DF0}"/>
                </c:ext>
                <c:ext xmlns:c15="http://schemas.microsoft.com/office/drawing/2012/chart" uri="{CE6537A1-D6FC-4f65-9D91-7224C49458BB}">
                  <c15:layout/>
                  <c15:dlblFieldTable>
                    <c15:dlblFTEntry>
                      <c15:txfldGUID>{B5E44FB0-4AEE-49B4-8F3B-05B6521D0170}</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56.7</c:v>
                </c:pt>
                <c:pt idx="16">
                  <c:v>54.6</c:v>
                </c:pt>
                <c:pt idx="24">
                  <c:v>56</c:v>
                </c:pt>
                <c:pt idx="32">
                  <c:v>39.1</c:v>
                </c:pt>
              </c:numCache>
            </c:numRef>
          </c:xVal>
          <c:yVal>
            <c:numRef>
              <c:f>公会計指標分析・財政指標組合せ分析表!$BP$51:$DC$51</c:f>
              <c:numCache>
                <c:formatCode>#,##0.0;"▲ "#,##0.0</c:formatCode>
                <c:ptCount val="40"/>
                <c:pt idx="0">
                  <c:v>106.6</c:v>
                </c:pt>
                <c:pt idx="8">
                  <c:v>124.2</c:v>
                </c:pt>
                <c:pt idx="16">
                  <c:v>130.69999999999999</c:v>
                </c:pt>
                <c:pt idx="24">
                  <c:v>128.80000000000001</c:v>
                </c:pt>
                <c:pt idx="32">
                  <c:v>125.8</c:v>
                </c:pt>
              </c:numCache>
            </c:numRef>
          </c:yVal>
          <c:smooth val="0"/>
          <c:extLst xmlns:c16r2="http://schemas.microsoft.com/office/drawing/2015/06/chart">
            <c:ext xmlns:c16="http://schemas.microsoft.com/office/drawing/2014/chart" uri="{C3380CC4-5D6E-409C-BE32-E72D297353CC}">
              <c16:uniqueId val="{00000009-A788-4DAA-B5A9-357FB1B31DF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788-4DAA-B5A9-357FB1B31DF0}"/>
                </c:ext>
                <c:ext xmlns:c15="http://schemas.microsoft.com/office/drawing/2012/chart" uri="{CE6537A1-D6FC-4f65-9D91-7224C49458BB}">
                  <c15:layout/>
                  <c15:dlblFieldTable>
                    <c15:dlblFTEntry>
                      <c15:txfldGUID>{2FF84933-CA8A-4F86-8918-F3B911DBD62C}</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788-4DAA-B5A9-357FB1B31DF0}"/>
                </c:ext>
                <c:ext xmlns:c15="http://schemas.microsoft.com/office/drawing/2012/chart" uri="{CE6537A1-D6FC-4f65-9D91-7224C49458BB}">
                  <c15:dlblFieldTable>
                    <c15:dlblFTEntry>
                      <c15:txfldGUID>{E92B9F45-58C9-46EC-9E28-F7D20B6A977F}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788-4DAA-B5A9-357FB1B31DF0}"/>
                </c:ext>
                <c:ext xmlns:c15="http://schemas.microsoft.com/office/drawing/2012/chart" uri="{CE6537A1-D6FC-4f65-9D91-7224C49458BB}">
                  <c15:dlblFieldTable>
                    <c15:dlblFTEntry>
                      <c15:txfldGUID>{C4CD7E58-28DA-45BF-8F5C-E6D2A6C803BE}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788-4DAA-B5A9-357FB1B31DF0}"/>
                </c:ext>
                <c:ext xmlns:c15="http://schemas.microsoft.com/office/drawing/2012/chart" uri="{CE6537A1-D6FC-4f65-9D91-7224C49458BB}">
                  <c15:dlblFieldTable>
                    <c15:dlblFTEntry>
                      <c15:txfldGUID>{524D8E4E-32FB-4D3C-91A2-CFB7C3E7C714}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788-4DAA-B5A9-357FB1B31DF0}"/>
                </c:ext>
                <c:ext xmlns:c15="http://schemas.microsoft.com/office/drawing/2012/chart" uri="{CE6537A1-D6FC-4f65-9D91-7224C49458BB}">
                  <c15:dlblFieldTable>
                    <c15:dlblFTEntry>
                      <c15:txfldGUID>{79222009-E13B-4085-A77E-AEE73C0DB816}</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788-4DAA-B5A9-357FB1B31DF0}"/>
                </c:ext>
                <c:ext xmlns:c15="http://schemas.microsoft.com/office/drawing/2012/chart" uri="{CE6537A1-D6FC-4f65-9D91-7224C49458BB}">
                  <c15:layout/>
                  <c15:dlblFieldTable>
                    <c15:dlblFTEntry>
                      <c15:txfldGUID>{22EB78A3-4E56-48F1-9B06-AD4BCBD4A70A}</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788-4DAA-B5A9-357FB1B31DF0}"/>
                </c:ext>
                <c:ext xmlns:c15="http://schemas.microsoft.com/office/drawing/2012/chart" uri="{CE6537A1-D6FC-4f65-9D91-7224C49458BB}">
                  <c15:layout/>
                  <c15:dlblFieldTable>
                    <c15:dlblFTEntry>
                      <c15:txfldGUID>{9ED96A6D-4B32-40B1-A185-37E994559C1F}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788-4DAA-B5A9-357FB1B31DF0}"/>
                </c:ext>
                <c:ext xmlns:c15="http://schemas.microsoft.com/office/drawing/2012/chart" uri="{CE6537A1-D6FC-4f65-9D91-7224C49458BB}">
                  <c15:layout/>
                  <c15:dlblFieldTable>
                    <c15:dlblFTEntry>
                      <c15:txfldGUID>{468164A4-DFCF-4CD4-A023-827A0FFBF348}</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788-4DAA-B5A9-357FB1B31DF0}"/>
                </c:ext>
                <c:ext xmlns:c15="http://schemas.microsoft.com/office/drawing/2012/chart" uri="{CE6537A1-D6FC-4f65-9D91-7224C49458BB}">
                  <c15:layout/>
                  <c15:dlblFieldTable>
                    <c15:dlblFTEntry>
                      <c15:txfldGUID>{7B728127-B161-4C63-AD80-7412C9E5A3C1}</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A788-4DAA-B5A9-357FB1B31DF0}"/>
            </c:ext>
          </c:extLst>
        </c:ser>
        <c:dLbls>
          <c:showLegendKey val="0"/>
          <c:showVal val="1"/>
          <c:showCatName val="0"/>
          <c:showSerName val="0"/>
          <c:showPercent val="0"/>
          <c:showBubbleSize val="0"/>
        </c:dLbls>
        <c:axId val="945260456"/>
        <c:axId val="260283608"/>
      </c:scatterChart>
      <c:valAx>
        <c:axId val="945260456"/>
        <c:scaling>
          <c:orientation val="minMax"/>
          <c:max val="64"/>
          <c:min val="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283608"/>
        <c:crosses val="autoZero"/>
        <c:crossBetween val="midCat"/>
      </c:valAx>
      <c:valAx>
        <c:axId val="260283608"/>
        <c:scaling>
          <c:orientation val="minMax"/>
          <c:max val="14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45260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650-4F25-9977-080042978B51}"/>
                </c:ext>
                <c:ext xmlns:c15="http://schemas.microsoft.com/office/drawing/2012/chart" uri="{CE6537A1-D6FC-4f65-9D91-7224C49458BB}">
                  <c15:layout/>
                  <c15:dlblFieldTable>
                    <c15:dlblFTEntry>
                      <c15:txfldGUID>{5D1748D3-AB92-43C0-9CE6-02FEF4E039D1}</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50-4F25-9977-080042978B51}"/>
                </c:ext>
                <c:ext xmlns:c15="http://schemas.microsoft.com/office/drawing/2012/chart" uri="{CE6537A1-D6FC-4f65-9D91-7224C49458BB}">
                  <c15:dlblFieldTable>
                    <c15:dlblFTEntry>
                      <c15:txfldGUID>{FD2D20FC-DBF2-44DE-8203-01DB955FCDE7}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50-4F25-9977-080042978B51}"/>
                </c:ext>
                <c:ext xmlns:c15="http://schemas.microsoft.com/office/drawing/2012/chart" uri="{CE6537A1-D6FC-4f65-9D91-7224C49458BB}">
                  <c15:dlblFieldTable>
                    <c15:dlblFTEntry>
                      <c15:txfldGUID>{CE7001F9-3FF5-4BDC-839E-85257A0A0A46}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50-4F25-9977-080042978B51}"/>
                </c:ext>
                <c:ext xmlns:c15="http://schemas.microsoft.com/office/drawing/2012/chart" uri="{CE6537A1-D6FC-4f65-9D91-7224C49458BB}">
                  <c15:dlblFieldTable>
                    <c15:dlblFTEntry>
                      <c15:txfldGUID>{AEF5E439-4145-4CC1-BBCE-CC076627017C}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650-4F25-9977-080042978B51}"/>
                </c:ext>
                <c:ext xmlns:c15="http://schemas.microsoft.com/office/drawing/2012/chart" uri="{CE6537A1-D6FC-4f65-9D91-7224C49458BB}">
                  <c15:dlblFieldTable>
                    <c15:dlblFTEntry>
                      <c15:txfldGUID>{FA454CFB-9615-4C9A-AB30-A3A0BF832A2C}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650-4F25-9977-080042978B51}"/>
                </c:ext>
                <c:ext xmlns:c15="http://schemas.microsoft.com/office/drawing/2012/chart" uri="{CE6537A1-D6FC-4f65-9D91-7224C49458BB}">
                  <c15:layout/>
                  <c15:dlblFieldTable>
                    <c15:dlblFTEntry>
                      <c15:txfldGUID>{6D510ACA-2518-4F87-938F-EB9CC197BD3D}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4008522753379601E-2"/>
                  <c:y val="-6.630662090119439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650-4F25-9977-080042978B51}"/>
                </c:ext>
                <c:ext xmlns:c15="http://schemas.microsoft.com/office/drawing/2012/chart" uri="{CE6537A1-D6FC-4f65-9D91-7224C49458BB}">
                  <c15:layout/>
                  <c15:dlblFieldTable>
                    <c15:dlblFTEntry>
                      <c15:txfldGUID>{AC01CF3E-7C91-4429-A52B-4384CFFE2CCD}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2.938746048484180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650-4F25-9977-080042978B51}"/>
                </c:ext>
                <c:ext xmlns:c15="http://schemas.microsoft.com/office/drawing/2012/chart" uri="{CE6537A1-D6FC-4f65-9D91-7224C49458BB}">
                  <c15:layout/>
                  <c15:dlblFieldTable>
                    <c15:dlblFTEntry>
                      <c15:txfldGUID>{06942715-0012-432A-AD56-B3CC73B29730}</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5.852667327439350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650-4F25-9977-080042978B51}"/>
                </c:ext>
                <c:ext xmlns:c15="http://schemas.microsoft.com/office/drawing/2012/chart" uri="{CE6537A1-D6FC-4f65-9D91-7224C49458BB}">
                  <c15:layout/>
                  <c15:dlblFieldTable>
                    <c15:dlblFTEntry>
                      <c15:txfldGUID>{C2065DDB-63A6-4437-8E19-D97CEFE4CAA9}</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15.4</c:v>
                </c:pt>
                <c:pt idx="16">
                  <c:v>15.9</c:v>
                </c:pt>
                <c:pt idx="24">
                  <c:v>16.100000000000001</c:v>
                </c:pt>
                <c:pt idx="32">
                  <c:v>15.8</c:v>
                </c:pt>
              </c:numCache>
            </c:numRef>
          </c:xVal>
          <c:yVal>
            <c:numRef>
              <c:f>公会計指標分析・財政指標組合せ分析表!$BP$73:$DC$73</c:f>
              <c:numCache>
                <c:formatCode>#,##0.0;"▲ "#,##0.0</c:formatCode>
                <c:ptCount val="40"/>
                <c:pt idx="0">
                  <c:v>106.6</c:v>
                </c:pt>
                <c:pt idx="8">
                  <c:v>124.2</c:v>
                </c:pt>
                <c:pt idx="16">
                  <c:v>130.69999999999999</c:v>
                </c:pt>
                <c:pt idx="24">
                  <c:v>128.80000000000001</c:v>
                </c:pt>
                <c:pt idx="32">
                  <c:v>125.8</c:v>
                </c:pt>
              </c:numCache>
            </c:numRef>
          </c:yVal>
          <c:smooth val="0"/>
          <c:extLst xmlns:c16r2="http://schemas.microsoft.com/office/drawing/2015/06/chart">
            <c:ext xmlns:c16="http://schemas.microsoft.com/office/drawing/2014/chart" uri="{C3380CC4-5D6E-409C-BE32-E72D297353CC}">
              <c16:uniqueId val="{00000009-6650-4F25-9977-080042978B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650-4F25-9977-080042978B51}"/>
                </c:ext>
                <c:ext xmlns:c15="http://schemas.microsoft.com/office/drawing/2012/chart" uri="{CE6537A1-D6FC-4f65-9D91-7224C49458BB}">
                  <c15:layout/>
                  <c15:dlblFieldTable>
                    <c15:dlblFTEntry>
                      <c15:txfldGUID>{DB21BADA-4BCE-4F2A-804C-F759D26ED3FA}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650-4F25-9977-080042978B51}"/>
                </c:ext>
                <c:ext xmlns:c15="http://schemas.microsoft.com/office/drawing/2012/chart" uri="{CE6537A1-D6FC-4f65-9D91-7224C49458BB}">
                  <c15:dlblFieldTable>
                    <c15:dlblFTEntry>
                      <c15:txfldGUID>{DA10B591-EB8D-468A-B570-059D4C2EEA98}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650-4F25-9977-080042978B51}"/>
                </c:ext>
                <c:ext xmlns:c15="http://schemas.microsoft.com/office/drawing/2012/chart" uri="{CE6537A1-D6FC-4f65-9D91-7224C49458BB}">
                  <c15:dlblFieldTable>
                    <c15:dlblFTEntry>
                      <c15:txfldGUID>{638A830F-6260-4A5A-B416-AAD7EB75AD1F}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650-4F25-9977-080042978B51}"/>
                </c:ext>
                <c:ext xmlns:c15="http://schemas.microsoft.com/office/drawing/2012/chart" uri="{CE6537A1-D6FC-4f65-9D91-7224C49458BB}">
                  <c15:dlblFieldTable>
                    <c15:dlblFTEntry>
                      <c15:txfldGUID>{61E5FFF2-E8B5-426B-9803-B1C7C0DFF6D4}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650-4F25-9977-080042978B51}"/>
                </c:ext>
                <c:ext xmlns:c15="http://schemas.microsoft.com/office/drawing/2012/chart" uri="{CE6537A1-D6FC-4f65-9D91-7224C49458BB}">
                  <c15:dlblFieldTable>
                    <c15:dlblFTEntry>
                      <c15:txfldGUID>{F20A8758-3AC1-4174-86BE-3DFEA9139F5C}</c15:txfldGUID>
                      <c15:f>#REF!</c15:f>
                      <c15:dlblFieldTableCache>
                        <c:ptCount val="1"/>
                        <c:pt idx="0">
                          <c:v>#REF!</c:v>
                        </c:pt>
                      </c15:dlblFieldTableCache>
                    </c15:dlblFTEntry>
                  </c15:dlblFieldTable>
                  <c15:showDataLabelsRange val="0"/>
                </c:ext>
              </c:extLst>
            </c:dLbl>
            <c:dLbl>
              <c:idx val="8"/>
              <c:layout>
                <c:manualLayout>
                  <c:x val="0"/>
                  <c:y val="-1.96144343441054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650-4F25-9977-080042978B51}"/>
                </c:ext>
                <c:ext xmlns:c15="http://schemas.microsoft.com/office/drawing/2012/chart" uri="{CE6537A1-D6FC-4f65-9D91-7224C49458BB}">
                  <c15:layout/>
                  <c15:dlblFieldTable>
                    <c15:dlblFTEntry>
                      <c15:txfldGUID>{CF3CEE48-BC0F-4412-9722-0A71C808D101}</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9.638113934654661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650-4F25-9977-080042978B51}"/>
                </c:ext>
                <c:ext xmlns:c15="http://schemas.microsoft.com/office/drawing/2012/chart" uri="{CE6537A1-D6FC-4f65-9D91-7224C49458BB}">
                  <c15:layout/>
                  <c15:dlblFieldTable>
                    <c15:dlblFTEntry>
                      <c15:txfldGUID>{EB23559C-C039-41C3-A262-A9B43F1EB94D}</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0"/>
                  <c:y val="2.053452719933529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650-4F25-9977-080042978B51}"/>
                </c:ext>
                <c:ext xmlns:c15="http://schemas.microsoft.com/office/drawing/2012/chart" uri="{CE6537A1-D6FC-4f65-9D91-7224C49458BB}">
                  <c15:layout/>
                  <c15:dlblFieldTable>
                    <c15:dlblFTEntry>
                      <c15:txfldGUID>{841155E5-1A31-46B8-9CBF-BCBB451A102A}</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0"/>
                  <c:y val="-1.055820678988456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650-4F25-9977-080042978B51}"/>
                </c:ext>
                <c:ext xmlns:c15="http://schemas.microsoft.com/office/drawing/2012/chart" uri="{CE6537A1-D6FC-4f65-9D91-7224C49458BB}">
                  <c15:layout/>
                  <c15:dlblFieldTable>
                    <c15:dlblFTEntry>
                      <c15:txfldGUID>{3335BF4B-350A-4872-8287-F3BEEE9359DB}</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xmlns:c16r2="http://schemas.microsoft.com/office/drawing/2015/06/chart">
            <c:ext xmlns:c16="http://schemas.microsoft.com/office/drawing/2014/chart" uri="{C3380CC4-5D6E-409C-BE32-E72D297353CC}">
              <c16:uniqueId val="{00000013-6650-4F25-9977-080042978B51}"/>
            </c:ext>
          </c:extLst>
        </c:ser>
        <c:dLbls>
          <c:showLegendKey val="0"/>
          <c:showVal val="1"/>
          <c:showCatName val="0"/>
          <c:showSerName val="0"/>
          <c:showPercent val="0"/>
          <c:showBubbleSize val="0"/>
        </c:dLbls>
        <c:axId val="260284392"/>
        <c:axId val="260284784"/>
      </c:scatterChart>
      <c:valAx>
        <c:axId val="260284392"/>
        <c:scaling>
          <c:orientation val="minMax"/>
          <c:max val="16.700000000000003"/>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60284784"/>
        <c:crosses val="autoZero"/>
        <c:crossBetween val="midCat"/>
      </c:valAx>
      <c:valAx>
        <c:axId val="260284784"/>
        <c:scaling>
          <c:orientation val="minMax"/>
          <c:max val="14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602843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借入れ利率低下により利子が減少したものの、元金は大型建設事業の償還が始まる一方、過去の返済が完了し全体では微増となったが、分母の一部となる普通交付税が増となったため、単年度の実質公債費比率は減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ヵ年平均の比率も減少した。公債費は、令和４年度までは増加し、その後ゆるやかに減少する見込である。引き続き事業費の圧縮を行い、計画的な地方債発行に努めるとと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に、繰上償還等により公債費の抑制を図る。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満期一括償還地方債は借用していない。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大型建設事業が終了し、地方債の現在高が減少したことにより、比率は減少した。今後も、地方債現在高は減少していく見込であるものの、基金取崩し額の増や、充当可能特定歳入の減により、充当可能財源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の減少が見込まれ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、結果として比率は上昇していく見込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である。引き続き、事業費の圧縮に努め、計画的な地方債発行に努める。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島根県安来市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各種事業の実施に伴い、特目基金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百万円、財政調整基金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百万円の取崩しを行った。一方、ドジョウ掬いのまちやすぎ応援基金においては、ふるさと寄附の増加により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森林環境整備基金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百万円の新規積立を行った。結果として、基金残高は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大型建設事業が終了し、公債費の増や定住・少子化対策に重点をおいた政策、施策の展開が想定される。財源を確保するため、中期財政計画に基づき、財政調整基金も含めた基金の取崩しを検討していく。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公園緑地整備基金：</a:t>
          </a:r>
          <a:r>
            <a:rPr lang="ja-JP" altLang="ja-JP" sz="1100">
              <a:solidFill>
                <a:schemeClr val="dk1"/>
              </a:solidFill>
              <a:effectLst/>
              <a:latin typeface="+mn-lt"/>
              <a:ea typeface="+mn-ea"/>
              <a:cs typeface="+mn-cs"/>
            </a:rPr>
            <a:t>公園緑地の整備及び維持管理の資金</a:t>
          </a:r>
          <a:r>
            <a:rPr kumimoji="1" lang="ja-JP" altLang="ja-JP" sz="1100">
              <a:solidFill>
                <a:schemeClr val="dk1"/>
              </a:solidFill>
              <a:effectLst/>
              <a:latin typeface="+mn-lt"/>
              <a:ea typeface="+mn-ea"/>
              <a:cs typeface="+mn-cs"/>
            </a:rPr>
            <a:t>に充当</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地域振興基金：人材育成、国際交流、文化振興、まちづくり等、安来市の地域振興を図る事業の資金に充当</a:t>
          </a:r>
          <a:r>
            <a:rPr kumimoji="1" lang="ja-JP" altLang="ja-JP" sz="1100">
              <a:solidFill>
                <a:schemeClr val="dk1"/>
              </a:solidFill>
              <a:effectLst/>
              <a:latin typeface="+mn-lt"/>
              <a:ea typeface="+mn-ea"/>
              <a:cs typeface="+mn-cs"/>
            </a:rPr>
            <a:t>庁舎等整備基金：庁舎、学校施設及び福祉会館の整備、修繕及び処分の資金に充当</a:t>
          </a:r>
          <a:endParaRPr lang="ja-JP" altLang="ja-JP" sz="1400">
            <a:effectLst/>
          </a:endParaRPr>
        </a:p>
        <a:p>
          <a:r>
            <a:rPr lang="ja-JP" altLang="en-US" sz="1300">
              <a:effectLst/>
              <a:latin typeface="ＭＳ Ｐゴシック" panose="020B0600070205080204" pitchFamily="50" charset="-128"/>
              <a:ea typeface="ＭＳ Ｐゴシック" panose="020B0600070205080204" pitchFamily="50" charset="-128"/>
            </a:rPr>
            <a:t>市有財産整備基金：</a:t>
          </a:r>
          <a:r>
            <a:rPr lang="ja-JP" altLang="ja-JP" sz="1100">
              <a:solidFill>
                <a:schemeClr val="dk1"/>
              </a:solidFill>
              <a:effectLst/>
              <a:latin typeface="+mn-lt"/>
              <a:ea typeface="+mn-ea"/>
              <a:cs typeface="+mn-cs"/>
            </a:rPr>
            <a:t>市有財産の整備、維持管理及び処分の資金</a:t>
          </a:r>
          <a:r>
            <a:rPr lang="ja-JP" altLang="en-US" sz="1100">
              <a:solidFill>
                <a:schemeClr val="dk1"/>
              </a:solidFill>
              <a:effectLst/>
              <a:latin typeface="+mn-lt"/>
              <a:ea typeface="+mn-ea"/>
              <a:cs typeface="+mn-cs"/>
            </a:rPr>
            <a:t>に充当</a:t>
          </a:r>
          <a:endParaRPr lang="en-US" altLang="ja-JP" sz="1100">
            <a:solidFill>
              <a:schemeClr val="dk1"/>
            </a:solidFill>
            <a:effectLst/>
            <a:latin typeface="+mn-lt"/>
            <a:ea typeface="+mn-ea"/>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ドジョウ掬いのまちやすぎ応援基金：ふるさとの自然環境及び景観の保全又は活用に関する事業、子どもの健全育成又はふるさと教育の推進に関する事業、地域医療又は福祉の充実に関する事業の資金に充当</a:t>
          </a:r>
          <a:r>
            <a:rPr kumimoji="1" lang="ja-JP" altLang="ja-JP" sz="1100">
              <a:solidFill>
                <a:schemeClr val="dk1"/>
              </a:solidFill>
              <a:effectLst/>
              <a:latin typeface="+mn-lt"/>
              <a:ea typeface="+mn-ea"/>
              <a:cs typeface="+mn-cs"/>
            </a:rPr>
            <a:t>庁舎等整備基金：庁舎、学校施設及び福祉会館の整備、修繕及び処分の資金に充当</a:t>
          </a:r>
          <a:endParaRPr lang="ja-JP" altLang="ja-JP" sz="1400">
            <a:effectLst/>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公園緑地整備基金・・・公園整備及び維持管理のため</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百万円取崩し</a:t>
          </a:r>
          <a:endParaRPr lang="ja-JP" altLang="ja-JP" sz="1400">
            <a:effectLst/>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市有財産整備基金・・・保育所修繕工事等のため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ドジョウ掬いのまちやすぎ応援基金・・・ふるさと寄附の増により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百万円を新規積立、企業立地促進奨励金等のため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百万円取崩し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庁舎等整備基金・・・</a:t>
          </a:r>
          <a:r>
            <a:rPr kumimoji="1" lang="ja-JP" altLang="en-US" sz="1100">
              <a:solidFill>
                <a:schemeClr val="dk1"/>
              </a:solidFill>
              <a:effectLst/>
              <a:latin typeface="+mn-lt"/>
              <a:ea typeface="+mn-ea"/>
              <a:cs typeface="+mn-cs"/>
            </a:rPr>
            <a:t>イントラサーバ更新</a:t>
          </a:r>
          <a:r>
            <a:rPr kumimoji="1" lang="ja-JP" altLang="ja-JP" sz="1100">
              <a:solidFill>
                <a:schemeClr val="dk1"/>
              </a:solidFill>
              <a:effectLst/>
              <a:latin typeface="+mn-lt"/>
              <a:ea typeface="+mn-ea"/>
              <a:cs typeface="+mn-cs"/>
            </a:rPr>
            <a:t>等のため</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百万円の取崩し</a:t>
          </a:r>
          <a:endParaRPr lang="ja-JP" altLang="ja-JP" sz="1400">
            <a:effectLst/>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地方債を財源とする大型建設事業が終了し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た。今後も地方創生に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重点をおいた政策、施策の展開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を進めるため、その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財源を確保するため、地域振興基金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いく見込みである。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ただし、ここ数年は財政調整基金の取崩しによる財政運営をしているため、早期に財政構造改革を進め、基金の取崩を抑制し、一定の財政調整基金の残高を確保できるよう中期財政計画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に基づき、検討していく。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は増となったが、各種交付金や地方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が大きく、財源確保のため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百万円の取崩しを行った。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大型建設事業が終了し、公債費の増や定住・少子化対策に重点をおいた政策、施策の展開が想定される。財源を確保するため、中期財政計画に基づき、財政調整基金も含めた基金の取崩しを検討していく。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低金利の局面が続いており、近年は積極的な繰上償還を行っていないため、取崩していない。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ここ数年、基金の取崩による財政運営を行っており、財政構造の改革が喫緊の課題であり、毎年度、前年度決算剰余金や歳入の状況により、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を計画し必要があれば取崩も検討する。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38,354
38,078
420.93
24,984,981
24,558,566
406,155
14,244,721
36,761,151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有形固定資産減価償却率は類似団体と比較して低い水準にあり、</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年度に続いた大型施設の更新が主な要因である。</a:t>
          </a:r>
          <a:r>
            <a:rPr kumimoji="1" lang="en-US" altLang="ja-JP" sz="1100">
              <a:latin typeface="ＭＳ Ｐゴシック" panose="020B0600070205080204" pitchFamily="50" charset="-128"/>
              <a:ea typeface="ＭＳ Ｐゴシック" panose="020B0600070205080204" pitchFamily="50" charset="-128"/>
            </a:rPr>
            <a:t>R1</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はこれまで</a:t>
          </a:r>
          <a:r>
            <a:rPr kumimoji="1" lang="ja-JP" altLang="en-US" sz="1100">
              <a:latin typeface="ＭＳ Ｐゴシック" panose="020B0600070205080204" pitchFamily="50" charset="-128"/>
              <a:ea typeface="ＭＳ Ｐゴシック" panose="020B0600070205080204" pitchFamily="50" charset="-128"/>
            </a:rPr>
            <a:t>固定資産台帳に一部未搭載であった道路を資産として計上したことにより、減価償却率が大きく下がった。今後は施設の除却や譲渡、計画的な老朽化対策を行っていく予定である。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85344</xdr:rowOff>
    </xdr:from>
    <xdr:to>
      <xdr:col>23</xdr:col>
      <xdr:colOff>136525</xdr:colOff>
      <xdr:row>27</xdr:row>
      <xdr:rowOff>15494</xdr:rowOff>
    </xdr:to>
    <xdr:sp macro="" textlink="">
      <xdr:nvSpPr>
        <xdr:cNvPr id="79" name="楕円 78"/>
        <xdr:cNvSpPr/>
      </xdr:nvSpPr>
      <xdr:spPr>
        <a:xfrm>
          <a:off x="4711700" y="531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38371</xdr:rowOff>
    </xdr:from>
    <xdr:ext cx="405111" cy="259045"/>
    <xdr:sp macro="" textlink="">
      <xdr:nvSpPr>
        <xdr:cNvPr id="80" name="有形固定資産減価償却率該当値テキスト"/>
        <xdr:cNvSpPr txBox="1"/>
      </xdr:nvSpPr>
      <xdr:spPr>
        <a:xfrm>
          <a:off x="4813300" y="5267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1" name="楕円 80"/>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136144</xdr:rowOff>
    </xdr:from>
    <xdr:to>
      <xdr:col>23</xdr:col>
      <xdr:colOff>85725</xdr:colOff>
      <xdr:row>28</xdr:row>
      <xdr:rowOff>158115</xdr:rowOff>
    </xdr:to>
    <xdr:cxnSp macro="">
      <xdr:nvCxnSpPr>
        <xdr:cNvPr id="82" name="直線コネクタ 81"/>
        <xdr:cNvCxnSpPr/>
      </xdr:nvCxnSpPr>
      <xdr:spPr>
        <a:xfrm flipV="1">
          <a:off x="4051300" y="5365369"/>
          <a:ext cx="711200" cy="3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77089</xdr:rowOff>
    </xdr:from>
    <xdr:to>
      <xdr:col>15</xdr:col>
      <xdr:colOff>187325</xdr:colOff>
      <xdr:row>29</xdr:row>
      <xdr:rowOff>7239</xdr:rowOff>
    </xdr:to>
    <xdr:sp macro="" textlink="">
      <xdr:nvSpPr>
        <xdr:cNvPr id="83" name="楕円 82"/>
        <xdr:cNvSpPr/>
      </xdr:nvSpPr>
      <xdr:spPr>
        <a:xfrm>
          <a:off x="3238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127889</xdr:rowOff>
    </xdr:from>
    <xdr:to>
      <xdr:col>19</xdr:col>
      <xdr:colOff>136525</xdr:colOff>
      <xdr:row>28</xdr:row>
      <xdr:rowOff>158115</xdr:rowOff>
    </xdr:to>
    <xdr:cxnSp macro="">
      <xdr:nvCxnSpPr>
        <xdr:cNvPr id="84" name="直線コネクタ 83"/>
        <xdr:cNvCxnSpPr/>
      </xdr:nvCxnSpPr>
      <xdr:spPr>
        <a:xfrm>
          <a:off x="3289300" y="570001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122428</xdr:rowOff>
    </xdr:from>
    <xdr:to>
      <xdr:col>11</xdr:col>
      <xdr:colOff>187325</xdr:colOff>
      <xdr:row>29</xdr:row>
      <xdr:rowOff>52578</xdr:rowOff>
    </xdr:to>
    <xdr:sp macro="" textlink="">
      <xdr:nvSpPr>
        <xdr:cNvPr id="85" name="楕円 84"/>
        <xdr:cNvSpPr/>
      </xdr:nvSpPr>
      <xdr:spPr>
        <a:xfrm>
          <a:off x="2476500" y="569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127889</xdr:rowOff>
    </xdr:from>
    <xdr:to>
      <xdr:col>15</xdr:col>
      <xdr:colOff>136525</xdr:colOff>
      <xdr:row>29</xdr:row>
      <xdr:rowOff>1778</xdr:rowOff>
    </xdr:to>
    <xdr:cxnSp macro="">
      <xdr:nvCxnSpPr>
        <xdr:cNvPr id="86" name="直線コネクタ 85"/>
        <xdr:cNvCxnSpPr/>
      </xdr:nvCxnSpPr>
      <xdr:spPr>
        <a:xfrm flipV="1">
          <a:off x="2527300" y="5700014"/>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139700</xdr:rowOff>
    </xdr:from>
    <xdr:to>
      <xdr:col>7</xdr:col>
      <xdr:colOff>187325</xdr:colOff>
      <xdr:row>29</xdr:row>
      <xdr:rowOff>69850</xdr:rowOff>
    </xdr:to>
    <xdr:sp macro="" textlink="">
      <xdr:nvSpPr>
        <xdr:cNvPr id="87" name="楕円 86"/>
        <xdr:cNvSpPr/>
      </xdr:nvSpPr>
      <xdr:spPr>
        <a:xfrm>
          <a:off x="17145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1778</xdr:rowOff>
    </xdr:from>
    <xdr:to>
      <xdr:col>11</xdr:col>
      <xdr:colOff>136525</xdr:colOff>
      <xdr:row>29</xdr:row>
      <xdr:rowOff>19050</xdr:rowOff>
    </xdr:to>
    <xdr:cxnSp macro="">
      <xdr:nvCxnSpPr>
        <xdr:cNvPr id="88" name="直線コネクタ 87"/>
        <xdr:cNvCxnSpPr/>
      </xdr:nvCxnSpPr>
      <xdr:spPr>
        <a:xfrm flipV="1">
          <a:off x="1765300" y="5745353"/>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2" name="n_4aveValue有形固定資産減価償却率"/>
        <xdr:cNvSpPr txBox="1"/>
      </xdr:nvSpPr>
      <xdr:spPr>
        <a:xfrm>
          <a:off x="1562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3" name="n_1mainValue有形固定資産減価償却率"/>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23766</xdr:rowOff>
    </xdr:from>
    <xdr:ext cx="405111" cy="259045"/>
    <xdr:sp macro="" textlink="">
      <xdr:nvSpPr>
        <xdr:cNvPr id="94" name="n_2mainValue有形固定資産減価償却率"/>
        <xdr:cNvSpPr txBox="1"/>
      </xdr:nvSpPr>
      <xdr:spPr>
        <a:xfrm>
          <a:off x="3086744" y="5424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69105</xdr:rowOff>
    </xdr:from>
    <xdr:ext cx="405111" cy="259045"/>
    <xdr:sp macro="" textlink="">
      <xdr:nvSpPr>
        <xdr:cNvPr id="95" name="n_3mainValue有形固定資産減価償却率"/>
        <xdr:cNvSpPr txBox="1"/>
      </xdr:nvSpPr>
      <xdr:spPr>
        <a:xfrm>
          <a:off x="2324744" y="5469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86377</xdr:rowOff>
    </xdr:from>
    <xdr:ext cx="405111" cy="259045"/>
    <xdr:sp macro="" textlink="">
      <xdr:nvSpPr>
        <xdr:cNvPr id="96" name="n_4mainValue有形固定資産減価償却率"/>
        <xdr:cNvSpPr txBox="1"/>
      </xdr:nvSpPr>
      <xdr:spPr>
        <a:xfrm>
          <a:off x="1562744" y="54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債務償還比率は類似団体と比較して高い水準にある。要因としては</a:t>
          </a:r>
          <a:r>
            <a:rPr kumimoji="1" lang="en-US" altLang="ja-JP" sz="1100">
              <a:latin typeface="ＭＳ Ｐゴシック" panose="020B0600070205080204" pitchFamily="50" charset="-128"/>
              <a:ea typeface="ＭＳ Ｐゴシック" panose="020B0600070205080204" pitchFamily="50" charset="-128"/>
            </a:rPr>
            <a:t>H27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年度に続いた大型施設の更新に伴う起債の発行と基金の取崩しによるものが大きいと考えられる。今後、地方債現在高は減少していくが、基金残高の減少が続いている状況にあり、</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比率は横ばいの見込み。</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2"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7" name="フローチャート: 判断 136"/>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61982</xdr:rowOff>
    </xdr:from>
    <xdr:to>
      <xdr:col>76</xdr:col>
      <xdr:colOff>73025</xdr:colOff>
      <xdr:row>31</xdr:row>
      <xdr:rowOff>163582</xdr:rowOff>
    </xdr:to>
    <xdr:sp macro="" textlink="">
      <xdr:nvSpPr>
        <xdr:cNvPr id="143" name="楕円 142"/>
        <xdr:cNvSpPr/>
      </xdr:nvSpPr>
      <xdr:spPr>
        <a:xfrm>
          <a:off x="14744700" y="61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40409</xdr:rowOff>
    </xdr:from>
    <xdr:ext cx="469744" cy="259045"/>
    <xdr:sp macro="" textlink="">
      <xdr:nvSpPr>
        <xdr:cNvPr id="144" name="債務償還比率該当値テキスト"/>
        <xdr:cNvSpPr txBox="1"/>
      </xdr:nvSpPr>
      <xdr:spPr>
        <a:xfrm>
          <a:off x="14846300" y="612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110405</xdr:rowOff>
    </xdr:from>
    <xdr:to>
      <xdr:col>72</xdr:col>
      <xdr:colOff>123825</xdr:colOff>
      <xdr:row>32</xdr:row>
      <xdr:rowOff>40555</xdr:rowOff>
    </xdr:to>
    <xdr:sp macro="" textlink="">
      <xdr:nvSpPr>
        <xdr:cNvPr id="145" name="楕円 144"/>
        <xdr:cNvSpPr/>
      </xdr:nvSpPr>
      <xdr:spPr>
        <a:xfrm>
          <a:off x="14033500" y="61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112782</xdr:rowOff>
    </xdr:from>
    <xdr:to>
      <xdr:col>76</xdr:col>
      <xdr:colOff>22225</xdr:colOff>
      <xdr:row>31</xdr:row>
      <xdr:rowOff>161205</xdr:rowOff>
    </xdr:to>
    <xdr:cxnSp macro="">
      <xdr:nvCxnSpPr>
        <xdr:cNvPr id="146" name="直線コネクタ 145"/>
        <xdr:cNvCxnSpPr/>
      </xdr:nvCxnSpPr>
      <xdr:spPr>
        <a:xfrm flipV="1">
          <a:off x="14084300" y="6199257"/>
          <a:ext cx="711200" cy="4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89946</xdr:rowOff>
    </xdr:from>
    <xdr:to>
      <xdr:col>68</xdr:col>
      <xdr:colOff>123825</xdr:colOff>
      <xdr:row>32</xdr:row>
      <xdr:rowOff>20096</xdr:rowOff>
    </xdr:to>
    <xdr:sp macro="" textlink="">
      <xdr:nvSpPr>
        <xdr:cNvPr id="147" name="楕円 146"/>
        <xdr:cNvSpPr/>
      </xdr:nvSpPr>
      <xdr:spPr>
        <a:xfrm>
          <a:off x="13271500" y="61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140746</xdr:rowOff>
    </xdr:from>
    <xdr:to>
      <xdr:col>72</xdr:col>
      <xdr:colOff>73025</xdr:colOff>
      <xdr:row>31</xdr:row>
      <xdr:rowOff>161205</xdr:rowOff>
    </xdr:to>
    <xdr:cxnSp macro="">
      <xdr:nvCxnSpPr>
        <xdr:cNvPr id="148" name="直線コネクタ 147"/>
        <xdr:cNvCxnSpPr/>
      </xdr:nvCxnSpPr>
      <xdr:spPr>
        <a:xfrm>
          <a:off x="13322300" y="6227221"/>
          <a:ext cx="762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92722</xdr:rowOff>
    </xdr:from>
    <xdr:to>
      <xdr:col>64</xdr:col>
      <xdr:colOff>123825</xdr:colOff>
      <xdr:row>32</xdr:row>
      <xdr:rowOff>22872</xdr:rowOff>
    </xdr:to>
    <xdr:sp macro="" textlink="">
      <xdr:nvSpPr>
        <xdr:cNvPr id="149" name="楕円 148"/>
        <xdr:cNvSpPr/>
      </xdr:nvSpPr>
      <xdr:spPr>
        <a:xfrm>
          <a:off x="12509500" y="61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140746</xdr:rowOff>
    </xdr:from>
    <xdr:to>
      <xdr:col>68</xdr:col>
      <xdr:colOff>73025</xdr:colOff>
      <xdr:row>31</xdr:row>
      <xdr:rowOff>143522</xdr:rowOff>
    </xdr:to>
    <xdr:cxnSp macro="">
      <xdr:nvCxnSpPr>
        <xdr:cNvPr id="150" name="直線コネクタ 149"/>
        <xdr:cNvCxnSpPr/>
      </xdr:nvCxnSpPr>
      <xdr:spPr>
        <a:xfrm flipV="1">
          <a:off x="12560300" y="6227221"/>
          <a:ext cx="762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93750</xdr:rowOff>
    </xdr:from>
    <xdr:to>
      <xdr:col>60</xdr:col>
      <xdr:colOff>123825</xdr:colOff>
      <xdr:row>32</xdr:row>
      <xdr:rowOff>23900</xdr:rowOff>
    </xdr:to>
    <xdr:sp macro="" textlink="">
      <xdr:nvSpPr>
        <xdr:cNvPr id="151" name="楕円 150"/>
        <xdr:cNvSpPr/>
      </xdr:nvSpPr>
      <xdr:spPr>
        <a:xfrm>
          <a:off x="11747500" y="61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143522</xdr:rowOff>
    </xdr:from>
    <xdr:to>
      <xdr:col>64</xdr:col>
      <xdr:colOff>73025</xdr:colOff>
      <xdr:row>31</xdr:row>
      <xdr:rowOff>144550</xdr:rowOff>
    </xdr:to>
    <xdr:cxnSp macro="">
      <xdr:nvCxnSpPr>
        <xdr:cNvPr id="152" name="直線コネクタ 151"/>
        <xdr:cNvCxnSpPr/>
      </xdr:nvCxnSpPr>
      <xdr:spPr>
        <a:xfrm flipV="1">
          <a:off x="11798300" y="6229997"/>
          <a:ext cx="762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3"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6"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31682</xdr:rowOff>
    </xdr:from>
    <xdr:ext cx="469744" cy="259045"/>
    <xdr:sp macro="" textlink="">
      <xdr:nvSpPr>
        <xdr:cNvPr id="157" name="n_1mainValue債務償還比率"/>
        <xdr:cNvSpPr txBox="1"/>
      </xdr:nvSpPr>
      <xdr:spPr>
        <a:xfrm>
          <a:off x="13836727" y="62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11223</xdr:rowOff>
    </xdr:from>
    <xdr:ext cx="469744" cy="259045"/>
    <xdr:sp macro="" textlink="">
      <xdr:nvSpPr>
        <xdr:cNvPr id="158" name="n_2mainValue債務償還比率"/>
        <xdr:cNvSpPr txBox="1"/>
      </xdr:nvSpPr>
      <xdr:spPr>
        <a:xfrm>
          <a:off x="13087427" y="62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13999</xdr:rowOff>
    </xdr:from>
    <xdr:ext cx="469744" cy="259045"/>
    <xdr:sp macro="" textlink="">
      <xdr:nvSpPr>
        <xdr:cNvPr id="159" name="n_3mainValue債務償還比率"/>
        <xdr:cNvSpPr txBox="1"/>
      </xdr:nvSpPr>
      <xdr:spPr>
        <a:xfrm>
          <a:off x="12325427" y="6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15027</xdr:rowOff>
    </xdr:from>
    <xdr:ext cx="469744" cy="259045"/>
    <xdr:sp macro="" textlink="">
      <xdr:nvSpPr>
        <xdr:cNvPr id="160" name="n_4mainValue債務償還比率"/>
        <xdr:cNvSpPr txBox="1"/>
      </xdr:nvSpPr>
      <xdr:spPr>
        <a:xfrm>
          <a:off x="11563427" y="62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38,354
38,078
420.93
24,984,981
24,558,566
406,155
14,244,721
36,761,151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167458</xdr:rowOff>
    </xdr:from>
    <xdr:to>
      <xdr:col>24</xdr:col>
      <xdr:colOff>114300</xdr:colOff>
      <xdr:row>36</xdr:row>
      <xdr:rowOff>97608</xdr:rowOff>
    </xdr:to>
    <xdr:sp macro="" textlink="">
      <xdr:nvSpPr>
        <xdr:cNvPr id="74" name="楕円 73"/>
        <xdr:cNvSpPr/>
      </xdr:nvSpPr>
      <xdr:spPr>
        <a:xfrm>
          <a:off x="45847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18885</xdr:rowOff>
    </xdr:from>
    <xdr:ext cx="405111" cy="259045"/>
    <xdr:sp macro="" textlink="">
      <xdr:nvSpPr>
        <xdr:cNvPr id="75" name="【道路】&#10;有形固定資産減価償却率該当値テキスト"/>
        <xdr:cNvSpPr txBox="1"/>
      </xdr:nvSpPr>
      <xdr:spPr>
        <a:xfrm>
          <a:off x="4673600" y="60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133169</xdr:rowOff>
    </xdr:from>
    <xdr:to>
      <xdr:col>20</xdr:col>
      <xdr:colOff>38100</xdr:colOff>
      <xdr:row>38</xdr:row>
      <xdr:rowOff>63319</xdr:rowOff>
    </xdr:to>
    <xdr:sp macro="" textlink="">
      <xdr:nvSpPr>
        <xdr:cNvPr id="76" name="楕円 75"/>
        <xdr:cNvSpPr/>
      </xdr:nvSpPr>
      <xdr:spPr>
        <a:xfrm>
          <a:off x="3746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46808</xdr:rowOff>
    </xdr:from>
    <xdr:to>
      <xdr:col>24</xdr:col>
      <xdr:colOff>63500</xdr:colOff>
      <xdr:row>38</xdr:row>
      <xdr:rowOff>12519</xdr:rowOff>
    </xdr:to>
    <xdr:cxnSp macro="">
      <xdr:nvCxnSpPr>
        <xdr:cNvPr id="77" name="直線コネクタ 76"/>
        <xdr:cNvCxnSpPr/>
      </xdr:nvCxnSpPr>
      <xdr:spPr>
        <a:xfrm flipV="1">
          <a:off x="3797300" y="6219008"/>
          <a:ext cx="838200" cy="30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100511</xdr:rowOff>
    </xdr:from>
    <xdr:to>
      <xdr:col>15</xdr:col>
      <xdr:colOff>101600</xdr:colOff>
      <xdr:row>38</xdr:row>
      <xdr:rowOff>30662</xdr:rowOff>
    </xdr:to>
    <xdr:sp macro="" textlink="">
      <xdr:nvSpPr>
        <xdr:cNvPr id="78" name="楕円 77"/>
        <xdr:cNvSpPr/>
      </xdr:nvSpPr>
      <xdr:spPr>
        <a:xfrm>
          <a:off x="2857500" y="64441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151311</xdr:rowOff>
    </xdr:from>
    <xdr:to>
      <xdr:col>19</xdr:col>
      <xdr:colOff>177800</xdr:colOff>
      <xdr:row>38</xdr:row>
      <xdr:rowOff>12519</xdr:rowOff>
    </xdr:to>
    <xdr:cxnSp macro="">
      <xdr:nvCxnSpPr>
        <xdr:cNvPr id="79" name="直線コネクタ 78"/>
        <xdr:cNvCxnSpPr/>
      </xdr:nvCxnSpPr>
      <xdr:spPr>
        <a:xfrm>
          <a:off x="2908300" y="649496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71120</xdr:rowOff>
    </xdr:from>
    <xdr:to>
      <xdr:col>10</xdr:col>
      <xdr:colOff>165100</xdr:colOff>
      <xdr:row>38</xdr:row>
      <xdr:rowOff>1270</xdr:rowOff>
    </xdr:to>
    <xdr:sp macro="" textlink="">
      <xdr:nvSpPr>
        <xdr:cNvPr id="80" name="楕円 79"/>
        <xdr:cNvSpPr/>
      </xdr:nvSpPr>
      <xdr:spPr>
        <a:xfrm>
          <a:off x="1968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151311</xdr:rowOff>
    </xdr:to>
    <xdr:cxnSp macro="">
      <xdr:nvCxnSpPr>
        <xdr:cNvPr id="81" name="直線コネクタ 80"/>
        <xdr:cNvCxnSpPr/>
      </xdr:nvCxnSpPr>
      <xdr:spPr>
        <a:xfrm>
          <a:off x="2019300" y="646557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107043</xdr:rowOff>
    </xdr:from>
    <xdr:to>
      <xdr:col>6</xdr:col>
      <xdr:colOff>38100</xdr:colOff>
      <xdr:row>38</xdr:row>
      <xdr:rowOff>37193</xdr:rowOff>
    </xdr:to>
    <xdr:sp macro="" textlink="">
      <xdr:nvSpPr>
        <xdr:cNvPr id="82" name="楕円 81"/>
        <xdr:cNvSpPr/>
      </xdr:nvSpPr>
      <xdr:spPr>
        <a:xfrm>
          <a:off x="10795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121920</xdr:rowOff>
    </xdr:from>
    <xdr:to>
      <xdr:col>10</xdr:col>
      <xdr:colOff>114300</xdr:colOff>
      <xdr:row>37</xdr:row>
      <xdr:rowOff>157843</xdr:rowOff>
    </xdr:to>
    <xdr:cxnSp macro="">
      <xdr:nvCxnSpPr>
        <xdr:cNvPr id="83" name="直線コネクタ 82"/>
        <xdr:cNvCxnSpPr/>
      </xdr:nvCxnSpPr>
      <xdr:spPr>
        <a:xfrm flipV="1">
          <a:off x="1130300" y="64655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87" name="n_4aveValue【道路】&#10;有形固定資産減価償却率"/>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79846</xdr:rowOff>
    </xdr:from>
    <xdr:ext cx="405111" cy="259045"/>
    <xdr:sp macro="" textlink="">
      <xdr:nvSpPr>
        <xdr:cNvPr id="88" name="n_1mainValue【道路】&#10;有形固定資産減価償却率"/>
        <xdr:cNvSpPr txBox="1"/>
      </xdr:nvSpPr>
      <xdr:spPr>
        <a:xfrm>
          <a:off x="35820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9" name="n_2mainValue【道路】&#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17797</xdr:rowOff>
    </xdr:from>
    <xdr:ext cx="405111" cy="259045"/>
    <xdr:sp macro="" textlink="">
      <xdr:nvSpPr>
        <xdr:cNvPr id="90" name="n_3mainValue【道路】&#10;有形固定資産減価償却率"/>
        <xdr:cNvSpPr txBox="1"/>
      </xdr:nvSpPr>
      <xdr:spPr>
        <a:xfrm>
          <a:off x="1816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53720</xdr:rowOff>
    </xdr:from>
    <xdr:ext cx="405111" cy="259045"/>
    <xdr:sp macro="" textlink="">
      <xdr:nvSpPr>
        <xdr:cNvPr id="91" name="n_4mainValue【道路】&#10;有形固定資産減価償却率"/>
        <xdr:cNvSpPr txBox="1"/>
      </xdr:nvSpPr>
      <xdr:spPr>
        <a:xfrm>
          <a:off x="927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161261</xdr:rowOff>
    </xdr:from>
    <xdr:to>
      <xdr:col>55</xdr:col>
      <xdr:colOff>50800</xdr:colOff>
      <xdr:row>40</xdr:row>
      <xdr:rowOff>91411</xdr:rowOff>
    </xdr:to>
    <xdr:sp macro="" textlink="">
      <xdr:nvSpPr>
        <xdr:cNvPr id="129" name="楕円 128"/>
        <xdr:cNvSpPr/>
      </xdr:nvSpPr>
      <xdr:spPr>
        <a:xfrm>
          <a:off x="10426700" y="68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12688</xdr:rowOff>
    </xdr:from>
    <xdr:ext cx="534377" cy="259045"/>
    <xdr:sp macro="" textlink="">
      <xdr:nvSpPr>
        <xdr:cNvPr id="130" name="【道路】&#10;一人当たり延長該当値テキスト"/>
        <xdr:cNvSpPr txBox="1"/>
      </xdr:nvSpPr>
      <xdr:spPr>
        <a:xfrm>
          <a:off x="10515600" y="669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44904</xdr:rowOff>
    </xdr:from>
    <xdr:to>
      <xdr:col>50</xdr:col>
      <xdr:colOff>165100</xdr:colOff>
      <xdr:row>40</xdr:row>
      <xdr:rowOff>146504</xdr:rowOff>
    </xdr:to>
    <xdr:sp macro="" textlink="">
      <xdr:nvSpPr>
        <xdr:cNvPr id="131" name="楕円 130"/>
        <xdr:cNvSpPr/>
      </xdr:nvSpPr>
      <xdr:spPr>
        <a:xfrm>
          <a:off x="9588500" y="690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40611</xdr:rowOff>
    </xdr:from>
    <xdr:to>
      <xdr:col>55</xdr:col>
      <xdr:colOff>0</xdr:colOff>
      <xdr:row>40</xdr:row>
      <xdr:rowOff>95704</xdr:rowOff>
    </xdr:to>
    <xdr:cxnSp macro="">
      <xdr:nvCxnSpPr>
        <xdr:cNvPr id="132" name="直線コネクタ 131"/>
        <xdr:cNvCxnSpPr/>
      </xdr:nvCxnSpPr>
      <xdr:spPr>
        <a:xfrm flipV="1">
          <a:off x="9639300" y="6898611"/>
          <a:ext cx="8382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47327</xdr:rowOff>
    </xdr:from>
    <xdr:to>
      <xdr:col>46</xdr:col>
      <xdr:colOff>38100</xdr:colOff>
      <xdr:row>40</xdr:row>
      <xdr:rowOff>148927</xdr:rowOff>
    </xdr:to>
    <xdr:sp macro="" textlink="">
      <xdr:nvSpPr>
        <xdr:cNvPr id="133" name="楕円 132"/>
        <xdr:cNvSpPr/>
      </xdr:nvSpPr>
      <xdr:spPr>
        <a:xfrm>
          <a:off x="8699500" y="69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95704</xdr:rowOff>
    </xdr:from>
    <xdr:to>
      <xdr:col>50</xdr:col>
      <xdr:colOff>114300</xdr:colOff>
      <xdr:row>40</xdr:row>
      <xdr:rowOff>98127</xdr:rowOff>
    </xdr:to>
    <xdr:cxnSp macro="">
      <xdr:nvCxnSpPr>
        <xdr:cNvPr id="134" name="直線コネクタ 133"/>
        <xdr:cNvCxnSpPr/>
      </xdr:nvCxnSpPr>
      <xdr:spPr>
        <a:xfrm flipV="1">
          <a:off x="8750300" y="695370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50061</xdr:rowOff>
    </xdr:from>
    <xdr:to>
      <xdr:col>41</xdr:col>
      <xdr:colOff>101600</xdr:colOff>
      <xdr:row>40</xdr:row>
      <xdr:rowOff>151661</xdr:rowOff>
    </xdr:to>
    <xdr:sp macro="" textlink="">
      <xdr:nvSpPr>
        <xdr:cNvPr id="135" name="楕円 134"/>
        <xdr:cNvSpPr/>
      </xdr:nvSpPr>
      <xdr:spPr>
        <a:xfrm>
          <a:off x="7810500" y="690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98127</xdr:rowOff>
    </xdr:from>
    <xdr:to>
      <xdr:col>45</xdr:col>
      <xdr:colOff>177800</xdr:colOff>
      <xdr:row>40</xdr:row>
      <xdr:rowOff>100861</xdr:rowOff>
    </xdr:to>
    <xdr:cxnSp macro="">
      <xdr:nvCxnSpPr>
        <xdr:cNvPr id="136" name="直線コネクタ 135"/>
        <xdr:cNvCxnSpPr/>
      </xdr:nvCxnSpPr>
      <xdr:spPr>
        <a:xfrm flipV="1">
          <a:off x="7861300" y="6956127"/>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63055</xdr:rowOff>
    </xdr:from>
    <xdr:to>
      <xdr:col>36</xdr:col>
      <xdr:colOff>165100</xdr:colOff>
      <xdr:row>40</xdr:row>
      <xdr:rowOff>164655</xdr:rowOff>
    </xdr:to>
    <xdr:sp macro="" textlink="">
      <xdr:nvSpPr>
        <xdr:cNvPr id="137" name="楕円 136"/>
        <xdr:cNvSpPr/>
      </xdr:nvSpPr>
      <xdr:spPr>
        <a:xfrm>
          <a:off x="6921500" y="69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100861</xdr:rowOff>
    </xdr:from>
    <xdr:to>
      <xdr:col>41</xdr:col>
      <xdr:colOff>50800</xdr:colOff>
      <xdr:row>40</xdr:row>
      <xdr:rowOff>113855</xdr:rowOff>
    </xdr:to>
    <xdr:cxnSp macro="">
      <xdr:nvCxnSpPr>
        <xdr:cNvPr id="138" name="直線コネクタ 137"/>
        <xdr:cNvCxnSpPr/>
      </xdr:nvCxnSpPr>
      <xdr:spPr>
        <a:xfrm flipV="1">
          <a:off x="6972300" y="6958861"/>
          <a:ext cx="889000" cy="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109273</xdr:rowOff>
    </xdr:from>
    <xdr:ext cx="534377" cy="259045"/>
    <xdr:sp macro="" textlink="">
      <xdr:nvSpPr>
        <xdr:cNvPr id="142" name="n_4aveValue【道路】&#10;一人当たり延長"/>
        <xdr:cNvSpPr txBox="1"/>
      </xdr:nvSpPr>
      <xdr:spPr>
        <a:xfrm>
          <a:off x="6705111" y="66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137631</xdr:rowOff>
    </xdr:from>
    <xdr:ext cx="534377" cy="259045"/>
    <xdr:sp macro="" textlink="">
      <xdr:nvSpPr>
        <xdr:cNvPr id="143" name="n_1mainValue【道路】&#10;一人当たり延長"/>
        <xdr:cNvSpPr txBox="1"/>
      </xdr:nvSpPr>
      <xdr:spPr>
        <a:xfrm>
          <a:off x="9359411" y="69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140054</xdr:rowOff>
    </xdr:from>
    <xdr:ext cx="534377" cy="259045"/>
    <xdr:sp macro="" textlink="">
      <xdr:nvSpPr>
        <xdr:cNvPr id="144" name="n_2mainValue【道路】&#10;一人当たり延長"/>
        <xdr:cNvSpPr txBox="1"/>
      </xdr:nvSpPr>
      <xdr:spPr>
        <a:xfrm>
          <a:off x="8483111" y="699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142788</xdr:rowOff>
    </xdr:from>
    <xdr:ext cx="534377" cy="259045"/>
    <xdr:sp macro="" textlink="">
      <xdr:nvSpPr>
        <xdr:cNvPr id="145" name="n_3mainValue【道路】&#10;一人当たり延長"/>
        <xdr:cNvSpPr txBox="1"/>
      </xdr:nvSpPr>
      <xdr:spPr>
        <a:xfrm>
          <a:off x="7594111" y="700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155782</xdr:rowOff>
    </xdr:from>
    <xdr:ext cx="534377" cy="259045"/>
    <xdr:sp macro="" textlink="">
      <xdr:nvSpPr>
        <xdr:cNvPr id="146" name="n_4mainValue【道路】&#10;一人当たり延長"/>
        <xdr:cNvSpPr txBox="1"/>
      </xdr:nvSpPr>
      <xdr:spPr>
        <a:xfrm>
          <a:off x="6705111" y="701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6" name="楕円 185"/>
        <xdr:cNvSpPr/>
      </xdr:nvSpPr>
      <xdr:spPr>
        <a:xfrm>
          <a:off x="4584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116857</xdr:rowOff>
    </xdr:from>
    <xdr:ext cx="405111" cy="259045"/>
    <xdr:sp macro="" textlink="">
      <xdr:nvSpPr>
        <xdr:cNvPr id="187" name="【橋りょう・トンネル】&#10;有形固定資産減価償却率該当値テキスト"/>
        <xdr:cNvSpPr txBox="1"/>
      </xdr:nvSpPr>
      <xdr:spPr>
        <a:xfrm>
          <a:off x="4673600" y="1040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188" name="楕円 187"/>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61</xdr:row>
      <xdr:rowOff>144780</xdr:rowOff>
    </xdr:to>
    <xdr:cxnSp macro="">
      <xdr:nvCxnSpPr>
        <xdr:cNvPr id="189" name="直線コネクタ 188"/>
        <xdr:cNvCxnSpPr/>
      </xdr:nvCxnSpPr>
      <xdr:spPr>
        <a:xfrm>
          <a:off x="3797300" y="105784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0" name="楕円 189"/>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120015</xdr:rowOff>
    </xdr:to>
    <xdr:cxnSp macro="">
      <xdr:nvCxnSpPr>
        <xdr:cNvPr id="191" name="直線コネクタ 190"/>
        <xdr:cNvCxnSpPr/>
      </xdr:nvCxnSpPr>
      <xdr:spPr>
        <a:xfrm>
          <a:off x="2908300" y="105498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2" name="楕円 191"/>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91440</xdr:rowOff>
    </xdr:to>
    <xdr:cxnSp macro="">
      <xdr:nvCxnSpPr>
        <xdr:cNvPr id="193" name="直線コネクタ 192"/>
        <xdr:cNvCxnSpPr/>
      </xdr:nvCxnSpPr>
      <xdr:spPr>
        <a:xfrm>
          <a:off x="2019300" y="10523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4" name="楕円 193"/>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64770</xdr:rowOff>
    </xdr:from>
    <xdr:to>
      <xdr:col>10</xdr:col>
      <xdr:colOff>114300</xdr:colOff>
      <xdr:row>62</xdr:row>
      <xdr:rowOff>125730</xdr:rowOff>
    </xdr:to>
    <xdr:cxnSp macro="">
      <xdr:nvCxnSpPr>
        <xdr:cNvPr id="195" name="直線コネクタ 194"/>
        <xdr:cNvCxnSpPr/>
      </xdr:nvCxnSpPr>
      <xdr:spPr>
        <a:xfrm flipV="1">
          <a:off x="1130300" y="10523220"/>
          <a:ext cx="88900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199" name="n_4aveValue【橋りょう・トンネル】&#10;有形固定資産減価償却率"/>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15892</xdr:rowOff>
    </xdr:from>
    <xdr:ext cx="405111" cy="259045"/>
    <xdr:sp macro="" textlink="">
      <xdr:nvSpPr>
        <xdr:cNvPr id="200" name="n_1mainValue【橋りょう・トンネル】&#10;有形固定資産減価償却率"/>
        <xdr:cNvSpPr txBox="1"/>
      </xdr:nvSpPr>
      <xdr:spPr>
        <a:xfrm>
          <a:off x="3582044" y="1030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158767</xdr:rowOff>
    </xdr:from>
    <xdr:ext cx="405111" cy="259045"/>
    <xdr:sp macro="" textlink="">
      <xdr:nvSpPr>
        <xdr:cNvPr id="201" name="n_2mainValue【橋りょう・トンネル】&#10;有形固定資産減価償却率"/>
        <xdr:cNvSpPr txBox="1"/>
      </xdr:nvSpPr>
      <xdr:spPr>
        <a:xfrm>
          <a:off x="2705744"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132097</xdr:rowOff>
    </xdr:from>
    <xdr:ext cx="405111" cy="259045"/>
    <xdr:sp macro="" textlink="">
      <xdr:nvSpPr>
        <xdr:cNvPr id="202" name="n_3mainValue【橋りょう・トンネル】&#10;有形固定資産減価償却率"/>
        <xdr:cNvSpPr txBox="1"/>
      </xdr:nvSpPr>
      <xdr:spPr>
        <a:xfrm>
          <a:off x="1816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3" name="n_4mainValue【橋りょう・トンネル】&#10;有形固定資産減価償却率"/>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147123</xdr:rowOff>
    </xdr:from>
    <xdr:to>
      <xdr:col>55</xdr:col>
      <xdr:colOff>50800</xdr:colOff>
      <xdr:row>62</xdr:row>
      <xdr:rowOff>77273</xdr:rowOff>
    </xdr:to>
    <xdr:sp macro="" textlink="">
      <xdr:nvSpPr>
        <xdr:cNvPr id="241" name="楕円 240"/>
        <xdr:cNvSpPr/>
      </xdr:nvSpPr>
      <xdr:spPr>
        <a:xfrm>
          <a:off x="10426700" y="106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125550</xdr:rowOff>
    </xdr:from>
    <xdr:ext cx="599010" cy="259045"/>
    <xdr:sp macro="" textlink="">
      <xdr:nvSpPr>
        <xdr:cNvPr id="242" name="【橋りょう・トンネル】&#10;一人当たり有形固定資産（償却資産）額該当値テキスト"/>
        <xdr:cNvSpPr txBox="1"/>
      </xdr:nvSpPr>
      <xdr:spPr>
        <a:xfrm>
          <a:off x="10515600" y="1058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153531</xdr:rowOff>
    </xdr:from>
    <xdr:to>
      <xdr:col>50</xdr:col>
      <xdr:colOff>165100</xdr:colOff>
      <xdr:row>62</xdr:row>
      <xdr:rowOff>83681</xdr:rowOff>
    </xdr:to>
    <xdr:sp macro="" textlink="">
      <xdr:nvSpPr>
        <xdr:cNvPr id="243" name="楕円 242"/>
        <xdr:cNvSpPr/>
      </xdr:nvSpPr>
      <xdr:spPr>
        <a:xfrm>
          <a:off x="9588500" y="106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26473</xdr:rowOff>
    </xdr:from>
    <xdr:to>
      <xdr:col>55</xdr:col>
      <xdr:colOff>0</xdr:colOff>
      <xdr:row>62</xdr:row>
      <xdr:rowOff>32881</xdr:rowOff>
    </xdr:to>
    <xdr:cxnSp macro="">
      <xdr:nvCxnSpPr>
        <xdr:cNvPr id="244" name="直線コネクタ 243"/>
        <xdr:cNvCxnSpPr/>
      </xdr:nvCxnSpPr>
      <xdr:spPr>
        <a:xfrm flipV="1">
          <a:off x="9639300" y="10656373"/>
          <a:ext cx="838200" cy="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157217</xdr:rowOff>
    </xdr:from>
    <xdr:to>
      <xdr:col>46</xdr:col>
      <xdr:colOff>38100</xdr:colOff>
      <xdr:row>62</xdr:row>
      <xdr:rowOff>87367</xdr:rowOff>
    </xdr:to>
    <xdr:sp macro="" textlink="">
      <xdr:nvSpPr>
        <xdr:cNvPr id="245" name="楕円 244"/>
        <xdr:cNvSpPr/>
      </xdr:nvSpPr>
      <xdr:spPr>
        <a:xfrm>
          <a:off x="8699500" y="106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32881</xdr:rowOff>
    </xdr:from>
    <xdr:to>
      <xdr:col>50</xdr:col>
      <xdr:colOff>114300</xdr:colOff>
      <xdr:row>62</xdr:row>
      <xdr:rowOff>36567</xdr:rowOff>
    </xdr:to>
    <xdr:cxnSp macro="">
      <xdr:nvCxnSpPr>
        <xdr:cNvPr id="246" name="直線コネクタ 245"/>
        <xdr:cNvCxnSpPr/>
      </xdr:nvCxnSpPr>
      <xdr:spPr>
        <a:xfrm flipV="1">
          <a:off x="8750300" y="10662781"/>
          <a:ext cx="8890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161766</xdr:rowOff>
    </xdr:from>
    <xdr:to>
      <xdr:col>41</xdr:col>
      <xdr:colOff>101600</xdr:colOff>
      <xdr:row>62</xdr:row>
      <xdr:rowOff>91916</xdr:rowOff>
    </xdr:to>
    <xdr:sp macro="" textlink="">
      <xdr:nvSpPr>
        <xdr:cNvPr id="247" name="楕円 246"/>
        <xdr:cNvSpPr/>
      </xdr:nvSpPr>
      <xdr:spPr>
        <a:xfrm>
          <a:off x="7810500" y="1062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36567</xdr:rowOff>
    </xdr:from>
    <xdr:to>
      <xdr:col>45</xdr:col>
      <xdr:colOff>177800</xdr:colOff>
      <xdr:row>62</xdr:row>
      <xdr:rowOff>41116</xdr:rowOff>
    </xdr:to>
    <xdr:cxnSp macro="">
      <xdr:nvCxnSpPr>
        <xdr:cNvPr id="248" name="直線コネクタ 247"/>
        <xdr:cNvCxnSpPr/>
      </xdr:nvCxnSpPr>
      <xdr:spPr>
        <a:xfrm flipV="1">
          <a:off x="7861300" y="10666467"/>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61106</xdr:rowOff>
    </xdr:from>
    <xdr:to>
      <xdr:col>36</xdr:col>
      <xdr:colOff>165100</xdr:colOff>
      <xdr:row>62</xdr:row>
      <xdr:rowOff>162706</xdr:rowOff>
    </xdr:to>
    <xdr:sp macro="" textlink="">
      <xdr:nvSpPr>
        <xdr:cNvPr id="249" name="楕円 248"/>
        <xdr:cNvSpPr/>
      </xdr:nvSpPr>
      <xdr:spPr>
        <a:xfrm>
          <a:off x="6921500" y="1069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41116</xdr:rowOff>
    </xdr:from>
    <xdr:to>
      <xdr:col>41</xdr:col>
      <xdr:colOff>50800</xdr:colOff>
      <xdr:row>62</xdr:row>
      <xdr:rowOff>111906</xdr:rowOff>
    </xdr:to>
    <xdr:cxnSp macro="">
      <xdr:nvCxnSpPr>
        <xdr:cNvPr id="250" name="直線コネクタ 249"/>
        <xdr:cNvCxnSpPr/>
      </xdr:nvCxnSpPr>
      <xdr:spPr>
        <a:xfrm flipV="1">
          <a:off x="6972300" y="10671016"/>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54"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74808</xdr:rowOff>
    </xdr:from>
    <xdr:ext cx="599010" cy="259045"/>
    <xdr:sp macro="" textlink="">
      <xdr:nvSpPr>
        <xdr:cNvPr id="255" name="n_1mainValue【橋りょう・トンネル】&#10;一人当たり有形固定資産（償却資産）額"/>
        <xdr:cNvSpPr txBox="1"/>
      </xdr:nvSpPr>
      <xdr:spPr>
        <a:xfrm>
          <a:off x="9327095" y="1070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78494</xdr:rowOff>
    </xdr:from>
    <xdr:ext cx="599010" cy="259045"/>
    <xdr:sp macro="" textlink="">
      <xdr:nvSpPr>
        <xdr:cNvPr id="256" name="n_2mainValue【橋りょう・トンネル】&#10;一人当たり有形固定資産（償却資産）額"/>
        <xdr:cNvSpPr txBox="1"/>
      </xdr:nvSpPr>
      <xdr:spPr>
        <a:xfrm>
          <a:off x="8450795" y="1070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83043</xdr:rowOff>
    </xdr:from>
    <xdr:ext cx="599010" cy="259045"/>
    <xdr:sp macro="" textlink="">
      <xdr:nvSpPr>
        <xdr:cNvPr id="257" name="n_3mainValue【橋りょう・トンネル】&#10;一人当たり有形固定資産（償却資産）額"/>
        <xdr:cNvSpPr txBox="1"/>
      </xdr:nvSpPr>
      <xdr:spPr>
        <a:xfrm>
          <a:off x="7561795" y="1071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153833</xdr:rowOff>
    </xdr:from>
    <xdr:ext cx="599010" cy="259045"/>
    <xdr:sp macro="" textlink="">
      <xdr:nvSpPr>
        <xdr:cNvPr id="258" name="n_4mainValue【橋りょう・トンネル】&#10;一人当たり有形固定資産（償却資産）額"/>
        <xdr:cNvSpPr txBox="1"/>
      </xdr:nvSpPr>
      <xdr:spPr>
        <a:xfrm>
          <a:off x="6672795" y="1078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9" name="楕円 298"/>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300" name="【公営住宅】&#10;有形固定資産減価償却率該当値テキスト"/>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143511</xdr:rowOff>
    </xdr:from>
    <xdr:to>
      <xdr:col>20</xdr:col>
      <xdr:colOff>38100</xdr:colOff>
      <xdr:row>82</xdr:row>
      <xdr:rowOff>73661</xdr:rowOff>
    </xdr:to>
    <xdr:sp macro="" textlink="">
      <xdr:nvSpPr>
        <xdr:cNvPr id="301" name="楕円 300"/>
        <xdr:cNvSpPr/>
      </xdr:nvSpPr>
      <xdr:spPr>
        <a:xfrm>
          <a:off x="3746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22861</xdr:rowOff>
    </xdr:from>
    <xdr:to>
      <xdr:col>24</xdr:col>
      <xdr:colOff>63500</xdr:colOff>
      <xdr:row>82</xdr:row>
      <xdr:rowOff>60961</xdr:rowOff>
    </xdr:to>
    <xdr:cxnSp macro="">
      <xdr:nvCxnSpPr>
        <xdr:cNvPr id="302" name="直線コネクタ 301"/>
        <xdr:cNvCxnSpPr/>
      </xdr:nvCxnSpPr>
      <xdr:spPr>
        <a:xfrm>
          <a:off x="3797300" y="140817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95886</xdr:rowOff>
    </xdr:from>
    <xdr:to>
      <xdr:col>15</xdr:col>
      <xdr:colOff>101600</xdr:colOff>
      <xdr:row>82</xdr:row>
      <xdr:rowOff>26036</xdr:rowOff>
    </xdr:to>
    <xdr:sp macro="" textlink="">
      <xdr:nvSpPr>
        <xdr:cNvPr id="303" name="楕円 302"/>
        <xdr:cNvSpPr/>
      </xdr:nvSpPr>
      <xdr:spPr>
        <a:xfrm>
          <a:off x="2857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22861</xdr:rowOff>
    </xdr:to>
    <xdr:cxnSp macro="">
      <xdr:nvCxnSpPr>
        <xdr:cNvPr id="304" name="直線コネクタ 303"/>
        <xdr:cNvCxnSpPr/>
      </xdr:nvCxnSpPr>
      <xdr:spPr>
        <a:xfrm>
          <a:off x="2908300" y="140341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48261</xdr:rowOff>
    </xdr:from>
    <xdr:to>
      <xdr:col>10</xdr:col>
      <xdr:colOff>165100</xdr:colOff>
      <xdr:row>81</xdr:row>
      <xdr:rowOff>149861</xdr:rowOff>
    </xdr:to>
    <xdr:sp macro="" textlink="">
      <xdr:nvSpPr>
        <xdr:cNvPr id="305" name="楕円 304"/>
        <xdr:cNvSpPr/>
      </xdr:nvSpPr>
      <xdr:spPr>
        <a:xfrm>
          <a:off x="1968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99061</xdr:rowOff>
    </xdr:from>
    <xdr:to>
      <xdr:col>15</xdr:col>
      <xdr:colOff>50800</xdr:colOff>
      <xdr:row>81</xdr:row>
      <xdr:rowOff>146686</xdr:rowOff>
    </xdr:to>
    <xdr:cxnSp macro="">
      <xdr:nvCxnSpPr>
        <xdr:cNvPr id="306" name="直線コネクタ 305"/>
        <xdr:cNvCxnSpPr/>
      </xdr:nvCxnSpPr>
      <xdr:spPr>
        <a:xfrm>
          <a:off x="2019300" y="139865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17780</xdr:rowOff>
    </xdr:from>
    <xdr:to>
      <xdr:col>6</xdr:col>
      <xdr:colOff>38100</xdr:colOff>
      <xdr:row>81</xdr:row>
      <xdr:rowOff>119380</xdr:rowOff>
    </xdr:to>
    <xdr:sp macro="" textlink="">
      <xdr:nvSpPr>
        <xdr:cNvPr id="307" name="楕円 306"/>
        <xdr:cNvSpPr/>
      </xdr:nvSpPr>
      <xdr:spPr>
        <a:xfrm>
          <a:off x="1079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68580</xdr:rowOff>
    </xdr:from>
    <xdr:to>
      <xdr:col>10</xdr:col>
      <xdr:colOff>114300</xdr:colOff>
      <xdr:row>81</xdr:row>
      <xdr:rowOff>99061</xdr:rowOff>
    </xdr:to>
    <xdr:cxnSp macro="">
      <xdr:nvCxnSpPr>
        <xdr:cNvPr id="308" name="直線コネクタ 307"/>
        <xdr:cNvCxnSpPr/>
      </xdr:nvCxnSpPr>
      <xdr:spPr>
        <a:xfrm>
          <a:off x="1130300" y="139560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2"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90188</xdr:rowOff>
    </xdr:from>
    <xdr:ext cx="405111" cy="259045"/>
    <xdr:sp macro="" textlink="">
      <xdr:nvSpPr>
        <xdr:cNvPr id="313" name="n_1mainValue【公営住宅】&#10;有形固定資産減価償却率"/>
        <xdr:cNvSpPr txBox="1"/>
      </xdr:nvSpPr>
      <xdr:spPr>
        <a:xfrm>
          <a:off x="35820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42563</xdr:rowOff>
    </xdr:from>
    <xdr:ext cx="405111" cy="259045"/>
    <xdr:sp macro="" textlink="">
      <xdr:nvSpPr>
        <xdr:cNvPr id="314" name="n_2mainValue【公営住宅】&#10;有形固定資産減価償却率"/>
        <xdr:cNvSpPr txBox="1"/>
      </xdr:nvSpPr>
      <xdr:spPr>
        <a:xfrm>
          <a:off x="2705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166388</xdr:rowOff>
    </xdr:from>
    <xdr:ext cx="405111" cy="259045"/>
    <xdr:sp macro="" textlink="">
      <xdr:nvSpPr>
        <xdr:cNvPr id="315" name="n_3mainValue【公営住宅】&#10;有形固定資産減価償却率"/>
        <xdr:cNvSpPr txBox="1"/>
      </xdr:nvSpPr>
      <xdr:spPr>
        <a:xfrm>
          <a:off x="1816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6" name="n_4mainValue【公営住宅】&#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111705</xdr:rowOff>
    </xdr:from>
    <xdr:to>
      <xdr:col>55</xdr:col>
      <xdr:colOff>50800</xdr:colOff>
      <xdr:row>86</xdr:row>
      <xdr:rowOff>41855</xdr:rowOff>
    </xdr:to>
    <xdr:sp macro="" textlink="">
      <xdr:nvSpPr>
        <xdr:cNvPr id="354" name="楕円 353"/>
        <xdr:cNvSpPr/>
      </xdr:nvSpPr>
      <xdr:spPr>
        <a:xfrm>
          <a:off x="10426700" y="146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79022</xdr:rowOff>
    </xdr:from>
    <xdr:ext cx="469744" cy="259045"/>
    <xdr:sp macro="" textlink="">
      <xdr:nvSpPr>
        <xdr:cNvPr id="355" name="【公営住宅】&#10;一人当たり面積該当値テキスト"/>
        <xdr:cNvSpPr txBox="1"/>
      </xdr:nvSpPr>
      <xdr:spPr>
        <a:xfrm>
          <a:off x="10515600" y="1465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112892</xdr:rowOff>
    </xdr:from>
    <xdr:to>
      <xdr:col>50</xdr:col>
      <xdr:colOff>165100</xdr:colOff>
      <xdr:row>86</xdr:row>
      <xdr:rowOff>43042</xdr:rowOff>
    </xdr:to>
    <xdr:sp macro="" textlink="">
      <xdr:nvSpPr>
        <xdr:cNvPr id="356" name="楕円 355"/>
        <xdr:cNvSpPr/>
      </xdr:nvSpPr>
      <xdr:spPr>
        <a:xfrm>
          <a:off x="9588500" y="1468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162505</xdr:rowOff>
    </xdr:from>
    <xdr:to>
      <xdr:col>55</xdr:col>
      <xdr:colOff>0</xdr:colOff>
      <xdr:row>85</xdr:row>
      <xdr:rowOff>163692</xdr:rowOff>
    </xdr:to>
    <xdr:cxnSp macro="">
      <xdr:nvCxnSpPr>
        <xdr:cNvPr id="357" name="直線コネクタ 356"/>
        <xdr:cNvCxnSpPr/>
      </xdr:nvCxnSpPr>
      <xdr:spPr>
        <a:xfrm flipV="1">
          <a:off x="9639300" y="14735755"/>
          <a:ext cx="838200" cy="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113441</xdr:rowOff>
    </xdr:from>
    <xdr:to>
      <xdr:col>46</xdr:col>
      <xdr:colOff>38100</xdr:colOff>
      <xdr:row>86</xdr:row>
      <xdr:rowOff>43591</xdr:rowOff>
    </xdr:to>
    <xdr:sp macro="" textlink="">
      <xdr:nvSpPr>
        <xdr:cNvPr id="358" name="楕円 357"/>
        <xdr:cNvSpPr/>
      </xdr:nvSpPr>
      <xdr:spPr>
        <a:xfrm>
          <a:off x="8699500" y="146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163692</xdr:rowOff>
    </xdr:from>
    <xdr:to>
      <xdr:col>50</xdr:col>
      <xdr:colOff>114300</xdr:colOff>
      <xdr:row>85</xdr:row>
      <xdr:rowOff>164241</xdr:rowOff>
    </xdr:to>
    <xdr:cxnSp macro="">
      <xdr:nvCxnSpPr>
        <xdr:cNvPr id="359" name="直線コネクタ 358"/>
        <xdr:cNvCxnSpPr/>
      </xdr:nvCxnSpPr>
      <xdr:spPr>
        <a:xfrm flipV="1">
          <a:off x="8750300" y="1473694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114128</xdr:rowOff>
    </xdr:from>
    <xdr:to>
      <xdr:col>41</xdr:col>
      <xdr:colOff>101600</xdr:colOff>
      <xdr:row>86</xdr:row>
      <xdr:rowOff>44278</xdr:rowOff>
    </xdr:to>
    <xdr:sp macro="" textlink="">
      <xdr:nvSpPr>
        <xdr:cNvPr id="360" name="楕円 359"/>
        <xdr:cNvSpPr/>
      </xdr:nvSpPr>
      <xdr:spPr>
        <a:xfrm>
          <a:off x="7810500" y="1468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164241</xdr:rowOff>
    </xdr:from>
    <xdr:to>
      <xdr:col>45</xdr:col>
      <xdr:colOff>177800</xdr:colOff>
      <xdr:row>85</xdr:row>
      <xdr:rowOff>164928</xdr:rowOff>
    </xdr:to>
    <xdr:cxnSp macro="">
      <xdr:nvCxnSpPr>
        <xdr:cNvPr id="361" name="直線コネクタ 360"/>
        <xdr:cNvCxnSpPr/>
      </xdr:nvCxnSpPr>
      <xdr:spPr>
        <a:xfrm flipV="1">
          <a:off x="7861300" y="14737491"/>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114767</xdr:rowOff>
    </xdr:from>
    <xdr:to>
      <xdr:col>36</xdr:col>
      <xdr:colOff>165100</xdr:colOff>
      <xdr:row>86</xdr:row>
      <xdr:rowOff>44917</xdr:rowOff>
    </xdr:to>
    <xdr:sp macro="" textlink="">
      <xdr:nvSpPr>
        <xdr:cNvPr id="362" name="楕円 361"/>
        <xdr:cNvSpPr/>
      </xdr:nvSpPr>
      <xdr:spPr>
        <a:xfrm>
          <a:off x="6921500" y="146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164928</xdr:rowOff>
    </xdr:from>
    <xdr:to>
      <xdr:col>41</xdr:col>
      <xdr:colOff>50800</xdr:colOff>
      <xdr:row>85</xdr:row>
      <xdr:rowOff>165567</xdr:rowOff>
    </xdr:to>
    <xdr:cxnSp macro="">
      <xdr:nvCxnSpPr>
        <xdr:cNvPr id="363" name="直線コネクタ 362"/>
        <xdr:cNvCxnSpPr/>
      </xdr:nvCxnSpPr>
      <xdr:spPr>
        <a:xfrm flipV="1">
          <a:off x="6972300" y="14738178"/>
          <a:ext cx="8890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67"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34169</xdr:rowOff>
    </xdr:from>
    <xdr:ext cx="469744" cy="259045"/>
    <xdr:sp macro="" textlink="">
      <xdr:nvSpPr>
        <xdr:cNvPr id="368" name="n_1mainValue【公営住宅】&#10;一人当たり面積"/>
        <xdr:cNvSpPr txBox="1"/>
      </xdr:nvSpPr>
      <xdr:spPr>
        <a:xfrm>
          <a:off x="9391727" y="1477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34718</xdr:rowOff>
    </xdr:from>
    <xdr:ext cx="469744" cy="259045"/>
    <xdr:sp macro="" textlink="">
      <xdr:nvSpPr>
        <xdr:cNvPr id="369" name="n_2mainValue【公営住宅】&#10;一人当たり面積"/>
        <xdr:cNvSpPr txBox="1"/>
      </xdr:nvSpPr>
      <xdr:spPr>
        <a:xfrm>
          <a:off x="8515427" y="1477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35405</xdr:rowOff>
    </xdr:from>
    <xdr:ext cx="469744" cy="259045"/>
    <xdr:sp macro="" textlink="">
      <xdr:nvSpPr>
        <xdr:cNvPr id="370" name="n_3mainValue【公営住宅】&#10;一人当たり面積"/>
        <xdr:cNvSpPr txBox="1"/>
      </xdr:nvSpPr>
      <xdr:spPr>
        <a:xfrm>
          <a:off x="7626427" y="147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36044</xdr:rowOff>
    </xdr:from>
    <xdr:ext cx="469744" cy="259045"/>
    <xdr:sp macro="" textlink="">
      <xdr:nvSpPr>
        <xdr:cNvPr id="371" name="n_4mainValue【公営住宅】&#10;一人当たり面積"/>
        <xdr:cNvSpPr txBox="1"/>
      </xdr:nvSpPr>
      <xdr:spPr>
        <a:xfrm>
          <a:off x="6737427" y="147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9" name="直線コネクタ 3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0" name="テキスト ボックス 3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1" name="直線コネクタ 4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2" name="テキスト ボックス 4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3" name="直線コネクタ 4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4" name="テキスト ボックス 4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5" name="直線コネクタ 4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6" name="テキスト ボックス 4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7" name="直線コネクタ 4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8" name="テキスト ボックス 4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0" name="テキスト ボックス 4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12" name="直線コネクタ 41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4" name="直線コネクタ 41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1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16" name="直線コネクタ 41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8" name="フローチャート: 判断 41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19" name="フローチャート: 判断 41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0" name="フローチャート: 判断 41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21" name="フローチャート: 判断 42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22" name="フローチャート: 判断 421"/>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28" name="楕円 427"/>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29" name="【認定こども園・幼稚園・保育所】&#10;有形固定資産減価償却率該当値テキスト"/>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430" name="楕円 429"/>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104775</xdr:rowOff>
    </xdr:to>
    <xdr:cxnSp macro="">
      <xdr:nvCxnSpPr>
        <xdr:cNvPr id="431" name="直線コネクタ 430"/>
        <xdr:cNvCxnSpPr/>
      </xdr:nvCxnSpPr>
      <xdr:spPr>
        <a:xfrm>
          <a:off x="15481300" y="67437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130175</xdr:rowOff>
    </xdr:from>
    <xdr:to>
      <xdr:col>76</xdr:col>
      <xdr:colOff>165100</xdr:colOff>
      <xdr:row>39</xdr:row>
      <xdr:rowOff>60325</xdr:rowOff>
    </xdr:to>
    <xdr:sp macro="" textlink="">
      <xdr:nvSpPr>
        <xdr:cNvPr id="432" name="楕円 431"/>
        <xdr:cNvSpPr/>
      </xdr:nvSpPr>
      <xdr:spPr>
        <a:xfrm>
          <a:off x="14541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xdr:rowOff>
    </xdr:from>
    <xdr:to>
      <xdr:col>81</xdr:col>
      <xdr:colOff>50800</xdr:colOff>
      <xdr:row>39</xdr:row>
      <xdr:rowOff>57150</xdr:rowOff>
    </xdr:to>
    <xdr:cxnSp macro="">
      <xdr:nvCxnSpPr>
        <xdr:cNvPr id="433" name="直線コネクタ 432"/>
        <xdr:cNvCxnSpPr/>
      </xdr:nvCxnSpPr>
      <xdr:spPr>
        <a:xfrm>
          <a:off x="14592300" y="66960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434" name="楕円 433"/>
        <xdr:cNvSpPr/>
      </xdr:nvSpPr>
      <xdr:spPr>
        <a:xfrm>
          <a:off x="1365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140970</xdr:rowOff>
    </xdr:from>
    <xdr:to>
      <xdr:col>76</xdr:col>
      <xdr:colOff>114300</xdr:colOff>
      <xdr:row>39</xdr:row>
      <xdr:rowOff>9525</xdr:rowOff>
    </xdr:to>
    <xdr:cxnSp macro="">
      <xdr:nvCxnSpPr>
        <xdr:cNvPr id="435" name="直線コネクタ 434"/>
        <xdr:cNvCxnSpPr/>
      </xdr:nvCxnSpPr>
      <xdr:spPr>
        <a:xfrm>
          <a:off x="13703300" y="66560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40640</xdr:rowOff>
    </xdr:from>
    <xdr:to>
      <xdr:col>67</xdr:col>
      <xdr:colOff>101600</xdr:colOff>
      <xdr:row>38</xdr:row>
      <xdr:rowOff>142240</xdr:rowOff>
    </xdr:to>
    <xdr:sp macro="" textlink="">
      <xdr:nvSpPr>
        <xdr:cNvPr id="436" name="楕円 435"/>
        <xdr:cNvSpPr/>
      </xdr:nvSpPr>
      <xdr:spPr>
        <a:xfrm>
          <a:off x="1276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91440</xdr:rowOff>
    </xdr:from>
    <xdr:to>
      <xdr:col>71</xdr:col>
      <xdr:colOff>177800</xdr:colOff>
      <xdr:row>38</xdr:row>
      <xdr:rowOff>140970</xdr:rowOff>
    </xdr:to>
    <xdr:cxnSp macro="">
      <xdr:nvCxnSpPr>
        <xdr:cNvPr id="437" name="直線コネクタ 436"/>
        <xdr:cNvCxnSpPr/>
      </xdr:nvCxnSpPr>
      <xdr:spPr>
        <a:xfrm>
          <a:off x="12814300" y="6606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38"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39"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0"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1" name="n_4aveValue【認定こども園・幼稚園・保育所】&#10;有形固定資産減価償却率"/>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442" name="n_1mainValue【認定こども園・幼稚園・保育所】&#10;有形固定資産減価償却率"/>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51452</xdr:rowOff>
    </xdr:from>
    <xdr:ext cx="405111" cy="259045"/>
    <xdr:sp macro="" textlink="">
      <xdr:nvSpPr>
        <xdr:cNvPr id="443" name="n_2mainValue【認定こども園・幼稚園・保育所】&#10;有形固定資産減価償却率"/>
        <xdr:cNvSpPr txBox="1"/>
      </xdr:nvSpPr>
      <xdr:spPr>
        <a:xfrm>
          <a:off x="14389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11447</xdr:rowOff>
    </xdr:from>
    <xdr:ext cx="405111" cy="259045"/>
    <xdr:sp macro="" textlink="">
      <xdr:nvSpPr>
        <xdr:cNvPr id="444" name="n_3mainValue【認定こども園・幼稚園・保育所】&#10;有形固定資産減価償却率"/>
        <xdr:cNvSpPr txBox="1"/>
      </xdr:nvSpPr>
      <xdr:spPr>
        <a:xfrm>
          <a:off x="13500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133367</xdr:rowOff>
    </xdr:from>
    <xdr:ext cx="405111" cy="259045"/>
    <xdr:sp macro="" textlink="">
      <xdr:nvSpPr>
        <xdr:cNvPr id="445" name="n_4mainValue【認定こども園・幼稚園・保育所】&#10;有形固定資産減価償却率"/>
        <xdr:cNvSpPr txBox="1"/>
      </xdr:nvSpPr>
      <xdr:spPr>
        <a:xfrm>
          <a:off x="12611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77" name="フローチャート: 判断 476"/>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83" name="楕円 482"/>
        <xdr:cNvSpPr/>
      </xdr:nvSpPr>
      <xdr:spPr>
        <a:xfrm>
          <a:off x="221107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169435</xdr:rowOff>
    </xdr:from>
    <xdr:ext cx="469744" cy="259045"/>
    <xdr:sp macro="" textlink="">
      <xdr:nvSpPr>
        <xdr:cNvPr id="484" name="【認定こども園・幼稚園・保育所】&#10;一人当たり面積該当値テキスト"/>
        <xdr:cNvSpPr txBox="1"/>
      </xdr:nvSpPr>
      <xdr:spPr>
        <a:xfrm>
          <a:off x="22199600" y="63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485" name="楕円 484"/>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xdr:rowOff>
    </xdr:from>
    <xdr:to>
      <xdr:col>116</xdr:col>
      <xdr:colOff>63500</xdr:colOff>
      <xdr:row>38</xdr:row>
      <xdr:rowOff>25908</xdr:rowOff>
    </xdr:to>
    <xdr:cxnSp macro="">
      <xdr:nvCxnSpPr>
        <xdr:cNvPr id="486" name="直線コネクタ 485"/>
        <xdr:cNvCxnSpPr/>
      </xdr:nvCxnSpPr>
      <xdr:spPr>
        <a:xfrm>
          <a:off x="21323300" y="65227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82550</xdr:rowOff>
    </xdr:from>
    <xdr:to>
      <xdr:col>107</xdr:col>
      <xdr:colOff>101600</xdr:colOff>
      <xdr:row>38</xdr:row>
      <xdr:rowOff>12700</xdr:rowOff>
    </xdr:to>
    <xdr:sp macro="" textlink="">
      <xdr:nvSpPr>
        <xdr:cNvPr id="487" name="楕円 486"/>
        <xdr:cNvSpPr/>
      </xdr:nvSpPr>
      <xdr:spPr>
        <a:xfrm>
          <a:off x="2038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38</xdr:row>
      <xdr:rowOff>7620</xdr:rowOff>
    </xdr:to>
    <xdr:cxnSp macro="">
      <xdr:nvCxnSpPr>
        <xdr:cNvPr id="488" name="直線コネクタ 487"/>
        <xdr:cNvCxnSpPr/>
      </xdr:nvCxnSpPr>
      <xdr:spPr>
        <a:xfrm>
          <a:off x="20434300" y="647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43688</xdr:rowOff>
    </xdr:from>
    <xdr:to>
      <xdr:col>102</xdr:col>
      <xdr:colOff>165100</xdr:colOff>
      <xdr:row>37</xdr:row>
      <xdr:rowOff>145288</xdr:rowOff>
    </xdr:to>
    <xdr:sp macro="" textlink="">
      <xdr:nvSpPr>
        <xdr:cNvPr id="489" name="楕円 488"/>
        <xdr:cNvSpPr/>
      </xdr:nvSpPr>
      <xdr:spPr>
        <a:xfrm>
          <a:off x="19494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94488</xdr:rowOff>
    </xdr:from>
    <xdr:to>
      <xdr:col>107</xdr:col>
      <xdr:colOff>50800</xdr:colOff>
      <xdr:row>37</xdr:row>
      <xdr:rowOff>133350</xdr:rowOff>
    </xdr:to>
    <xdr:cxnSp macro="">
      <xdr:nvCxnSpPr>
        <xdr:cNvPr id="490" name="直線コネクタ 489"/>
        <xdr:cNvCxnSpPr/>
      </xdr:nvCxnSpPr>
      <xdr:spPr>
        <a:xfrm>
          <a:off x="19545300" y="643813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50546</xdr:rowOff>
    </xdr:from>
    <xdr:to>
      <xdr:col>98</xdr:col>
      <xdr:colOff>38100</xdr:colOff>
      <xdr:row>37</xdr:row>
      <xdr:rowOff>152146</xdr:rowOff>
    </xdr:to>
    <xdr:sp macro="" textlink="">
      <xdr:nvSpPr>
        <xdr:cNvPr id="491" name="楕円 490"/>
        <xdr:cNvSpPr/>
      </xdr:nvSpPr>
      <xdr:spPr>
        <a:xfrm>
          <a:off x="18605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94488</xdr:rowOff>
    </xdr:from>
    <xdr:to>
      <xdr:col>102</xdr:col>
      <xdr:colOff>114300</xdr:colOff>
      <xdr:row>37</xdr:row>
      <xdr:rowOff>101346</xdr:rowOff>
    </xdr:to>
    <xdr:cxnSp macro="">
      <xdr:nvCxnSpPr>
        <xdr:cNvPr id="492" name="直線コネクタ 491"/>
        <xdr:cNvCxnSpPr/>
      </xdr:nvCxnSpPr>
      <xdr:spPr>
        <a:xfrm flipV="1">
          <a:off x="18656300" y="643813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3"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4"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5"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138701</xdr:rowOff>
    </xdr:from>
    <xdr:ext cx="469744" cy="259045"/>
    <xdr:sp macro="" textlink="">
      <xdr:nvSpPr>
        <xdr:cNvPr id="496" name="n_4aveValue【認定こども園・幼稚園・保育所】&#10;一人当たり面積"/>
        <xdr:cNvSpPr txBox="1"/>
      </xdr:nvSpPr>
      <xdr:spPr>
        <a:xfrm>
          <a:off x="18421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74947</xdr:rowOff>
    </xdr:from>
    <xdr:ext cx="469744" cy="259045"/>
    <xdr:sp macro="" textlink="">
      <xdr:nvSpPr>
        <xdr:cNvPr id="497" name="n_1main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29227</xdr:rowOff>
    </xdr:from>
    <xdr:ext cx="469744" cy="259045"/>
    <xdr:sp macro="" textlink="">
      <xdr:nvSpPr>
        <xdr:cNvPr id="498" name="n_2mainValue【認定こども園・幼稚園・保育所】&#10;一人当たり面積"/>
        <xdr:cNvSpPr txBox="1"/>
      </xdr:nvSpPr>
      <xdr:spPr>
        <a:xfrm>
          <a:off x="20199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161815</xdr:rowOff>
    </xdr:from>
    <xdr:ext cx="469744" cy="259045"/>
    <xdr:sp macro="" textlink="">
      <xdr:nvSpPr>
        <xdr:cNvPr id="499" name="n_3mainValue【認定こども園・幼稚園・保育所】&#10;一人当たり面積"/>
        <xdr:cNvSpPr txBox="1"/>
      </xdr:nvSpPr>
      <xdr:spPr>
        <a:xfrm>
          <a:off x="19310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168673</xdr:rowOff>
    </xdr:from>
    <xdr:ext cx="469744" cy="259045"/>
    <xdr:sp macro="" textlink="">
      <xdr:nvSpPr>
        <xdr:cNvPr id="500" name="n_4mainValue【認定こども園・幼稚園・保育所】&#10;一人当たり面積"/>
        <xdr:cNvSpPr txBox="1"/>
      </xdr:nvSpPr>
      <xdr:spPr>
        <a:xfrm>
          <a:off x="18421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3" name="テキスト ボックス 51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3" name="テキスト ボックス 5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5" name="直線コネクタ 52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7" name="直線コネクタ 52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29" name="直線コネクタ 52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0"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1" name="フローチャート: 判断 53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2" name="フローチャート: 判断 53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3" name="フローチャート: 判断 53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4" name="フローチャート: 判断 53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35" name="フローチャート: 判断 534"/>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46355</xdr:rowOff>
    </xdr:from>
    <xdr:to>
      <xdr:col>85</xdr:col>
      <xdr:colOff>177800</xdr:colOff>
      <xdr:row>59</xdr:row>
      <xdr:rowOff>147955</xdr:rowOff>
    </xdr:to>
    <xdr:sp macro="" textlink="">
      <xdr:nvSpPr>
        <xdr:cNvPr id="541" name="楕円 540"/>
        <xdr:cNvSpPr/>
      </xdr:nvSpPr>
      <xdr:spPr>
        <a:xfrm>
          <a:off x="162687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69232</xdr:rowOff>
    </xdr:from>
    <xdr:ext cx="405111" cy="259045"/>
    <xdr:sp macro="" textlink="">
      <xdr:nvSpPr>
        <xdr:cNvPr id="542" name="【学校施設】&#10;有形固定資産減価償却率該当値テキスト"/>
        <xdr:cNvSpPr txBox="1"/>
      </xdr:nvSpPr>
      <xdr:spPr>
        <a:xfrm>
          <a:off x="16357600"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43" name="楕円 542"/>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97155</xdr:rowOff>
    </xdr:to>
    <xdr:cxnSp macro="">
      <xdr:nvCxnSpPr>
        <xdr:cNvPr id="544" name="直線コネクタ 543"/>
        <xdr:cNvCxnSpPr/>
      </xdr:nvCxnSpPr>
      <xdr:spPr>
        <a:xfrm>
          <a:off x="15481300" y="10172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122555</xdr:rowOff>
    </xdr:from>
    <xdr:to>
      <xdr:col>76</xdr:col>
      <xdr:colOff>165100</xdr:colOff>
      <xdr:row>59</xdr:row>
      <xdr:rowOff>52705</xdr:rowOff>
    </xdr:to>
    <xdr:sp macro="" textlink="">
      <xdr:nvSpPr>
        <xdr:cNvPr id="545" name="楕円 544"/>
        <xdr:cNvSpPr/>
      </xdr:nvSpPr>
      <xdr:spPr>
        <a:xfrm>
          <a:off x="1454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xdr:rowOff>
    </xdr:from>
    <xdr:to>
      <xdr:col>81</xdr:col>
      <xdr:colOff>50800</xdr:colOff>
      <xdr:row>59</xdr:row>
      <xdr:rowOff>57150</xdr:rowOff>
    </xdr:to>
    <xdr:cxnSp macro="">
      <xdr:nvCxnSpPr>
        <xdr:cNvPr id="546" name="直線コネクタ 545"/>
        <xdr:cNvCxnSpPr/>
      </xdr:nvCxnSpPr>
      <xdr:spPr>
        <a:xfrm>
          <a:off x="14592300" y="101174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105410</xdr:rowOff>
    </xdr:from>
    <xdr:to>
      <xdr:col>72</xdr:col>
      <xdr:colOff>38100</xdr:colOff>
      <xdr:row>59</xdr:row>
      <xdr:rowOff>35560</xdr:rowOff>
    </xdr:to>
    <xdr:sp macro="" textlink="">
      <xdr:nvSpPr>
        <xdr:cNvPr id="547" name="楕円 546"/>
        <xdr:cNvSpPr/>
      </xdr:nvSpPr>
      <xdr:spPr>
        <a:xfrm>
          <a:off x="13652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156210</xdr:rowOff>
    </xdr:from>
    <xdr:to>
      <xdr:col>76</xdr:col>
      <xdr:colOff>114300</xdr:colOff>
      <xdr:row>59</xdr:row>
      <xdr:rowOff>1905</xdr:rowOff>
    </xdr:to>
    <xdr:cxnSp macro="">
      <xdr:nvCxnSpPr>
        <xdr:cNvPr id="548" name="直線コネクタ 547"/>
        <xdr:cNvCxnSpPr/>
      </xdr:nvCxnSpPr>
      <xdr:spPr>
        <a:xfrm>
          <a:off x="13703300" y="101003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50165</xdr:rowOff>
    </xdr:from>
    <xdr:to>
      <xdr:col>67</xdr:col>
      <xdr:colOff>101600</xdr:colOff>
      <xdr:row>58</xdr:row>
      <xdr:rowOff>151765</xdr:rowOff>
    </xdr:to>
    <xdr:sp macro="" textlink="">
      <xdr:nvSpPr>
        <xdr:cNvPr id="549" name="楕円 548"/>
        <xdr:cNvSpPr/>
      </xdr:nvSpPr>
      <xdr:spPr>
        <a:xfrm>
          <a:off x="12763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100965</xdr:rowOff>
    </xdr:from>
    <xdr:to>
      <xdr:col>71</xdr:col>
      <xdr:colOff>177800</xdr:colOff>
      <xdr:row>58</xdr:row>
      <xdr:rowOff>156210</xdr:rowOff>
    </xdr:to>
    <xdr:cxnSp macro="">
      <xdr:nvCxnSpPr>
        <xdr:cNvPr id="550" name="直線コネクタ 549"/>
        <xdr:cNvCxnSpPr/>
      </xdr:nvCxnSpPr>
      <xdr:spPr>
        <a:xfrm>
          <a:off x="12814300" y="1004506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1"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2"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3"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17162</xdr:rowOff>
    </xdr:from>
    <xdr:ext cx="405111" cy="259045"/>
    <xdr:sp macro="" textlink="">
      <xdr:nvSpPr>
        <xdr:cNvPr id="554" name="n_4aveValue【学校施設】&#10;有形固定資産減価償却率"/>
        <xdr:cNvSpPr txBox="1"/>
      </xdr:nvSpPr>
      <xdr:spPr>
        <a:xfrm>
          <a:off x="12611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55" name="n_1mainValue【学校施設】&#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69232</xdr:rowOff>
    </xdr:from>
    <xdr:ext cx="405111" cy="259045"/>
    <xdr:sp macro="" textlink="">
      <xdr:nvSpPr>
        <xdr:cNvPr id="556" name="n_2mainValue【学校施設】&#10;有形固定資産減価償却率"/>
        <xdr:cNvSpPr txBox="1"/>
      </xdr:nvSpPr>
      <xdr:spPr>
        <a:xfrm>
          <a:off x="14389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52087</xdr:rowOff>
    </xdr:from>
    <xdr:ext cx="405111" cy="259045"/>
    <xdr:sp macro="" textlink="">
      <xdr:nvSpPr>
        <xdr:cNvPr id="557" name="n_3mainValue【学校施設】&#10;有形固定資産減価償却率"/>
        <xdr:cNvSpPr txBox="1"/>
      </xdr:nvSpPr>
      <xdr:spPr>
        <a:xfrm>
          <a:off x="13500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558" name="n_4mainValue【学校施設】&#10;有形固定資産減価償却率"/>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9" name="直線コネクタ 56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0" name="テキスト ボックス 56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1" name="直線コネクタ 57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2" name="テキスト ボックス 57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3" name="直線コネクタ 57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4" name="テキスト ボックス 57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5" name="直線コネクタ 57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6" name="テキスト ボックス 57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7" name="直線コネクタ 57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8" name="テキスト ボックス 57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9" name="直線コネクタ 57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0" name="テキスト ボックス 57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2" name="直線コネクタ 58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4" name="直線コネクタ 58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6" name="直線コネクタ 58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8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8" name="フローチャート: 判断 58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89" name="フローチャート: 判断 58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0" name="フローチャート: 判断 58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1" name="フローチャート: 判断 59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92" name="フローチャート: 判断 591"/>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3" name="テキスト ボックス 59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4" name="テキスト ボックス 59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5" name="テキスト ボックス 59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6" name="テキスト ボックス 59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7" name="テキスト ボックス 59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96647</xdr:rowOff>
    </xdr:from>
    <xdr:to>
      <xdr:col>116</xdr:col>
      <xdr:colOff>114300</xdr:colOff>
      <xdr:row>62</xdr:row>
      <xdr:rowOff>26797</xdr:rowOff>
    </xdr:to>
    <xdr:sp macro="" textlink="">
      <xdr:nvSpPr>
        <xdr:cNvPr id="598" name="楕円 597"/>
        <xdr:cNvSpPr/>
      </xdr:nvSpPr>
      <xdr:spPr>
        <a:xfrm>
          <a:off x="22110700" y="105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119524</xdr:rowOff>
    </xdr:from>
    <xdr:ext cx="469744" cy="259045"/>
    <xdr:sp macro="" textlink="">
      <xdr:nvSpPr>
        <xdr:cNvPr id="599" name="【学校施設】&#10;一人当たり面積該当値テキスト"/>
        <xdr:cNvSpPr txBox="1"/>
      </xdr:nvSpPr>
      <xdr:spPr>
        <a:xfrm>
          <a:off x="22199600" y="104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103505</xdr:rowOff>
    </xdr:from>
    <xdr:to>
      <xdr:col>112</xdr:col>
      <xdr:colOff>38100</xdr:colOff>
      <xdr:row>62</xdr:row>
      <xdr:rowOff>33655</xdr:rowOff>
    </xdr:to>
    <xdr:sp macro="" textlink="">
      <xdr:nvSpPr>
        <xdr:cNvPr id="600" name="楕円 599"/>
        <xdr:cNvSpPr/>
      </xdr:nvSpPr>
      <xdr:spPr>
        <a:xfrm>
          <a:off x="21272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147447</xdr:rowOff>
    </xdr:from>
    <xdr:to>
      <xdr:col>116</xdr:col>
      <xdr:colOff>63500</xdr:colOff>
      <xdr:row>61</xdr:row>
      <xdr:rowOff>154305</xdr:rowOff>
    </xdr:to>
    <xdr:cxnSp macro="">
      <xdr:nvCxnSpPr>
        <xdr:cNvPr id="601" name="直線コネクタ 600"/>
        <xdr:cNvCxnSpPr/>
      </xdr:nvCxnSpPr>
      <xdr:spPr>
        <a:xfrm flipV="1">
          <a:off x="21323300" y="10605897"/>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80835</xdr:rowOff>
    </xdr:from>
    <xdr:to>
      <xdr:col>107</xdr:col>
      <xdr:colOff>101600</xdr:colOff>
      <xdr:row>62</xdr:row>
      <xdr:rowOff>10985</xdr:rowOff>
    </xdr:to>
    <xdr:sp macro="" textlink="">
      <xdr:nvSpPr>
        <xdr:cNvPr id="602" name="楕円 601"/>
        <xdr:cNvSpPr/>
      </xdr:nvSpPr>
      <xdr:spPr>
        <a:xfrm>
          <a:off x="20383500" y="1053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131635</xdr:rowOff>
    </xdr:from>
    <xdr:to>
      <xdr:col>111</xdr:col>
      <xdr:colOff>177800</xdr:colOff>
      <xdr:row>61</xdr:row>
      <xdr:rowOff>154305</xdr:rowOff>
    </xdr:to>
    <xdr:cxnSp macro="">
      <xdr:nvCxnSpPr>
        <xdr:cNvPr id="603" name="直線コネクタ 602"/>
        <xdr:cNvCxnSpPr/>
      </xdr:nvCxnSpPr>
      <xdr:spPr>
        <a:xfrm>
          <a:off x="20434300" y="10590085"/>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113411</xdr:rowOff>
    </xdr:from>
    <xdr:to>
      <xdr:col>102</xdr:col>
      <xdr:colOff>165100</xdr:colOff>
      <xdr:row>62</xdr:row>
      <xdr:rowOff>43561</xdr:rowOff>
    </xdr:to>
    <xdr:sp macro="" textlink="">
      <xdr:nvSpPr>
        <xdr:cNvPr id="604" name="楕円 603"/>
        <xdr:cNvSpPr/>
      </xdr:nvSpPr>
      <xdr:spPr>
        <a:xfrm>
          <a:off x="19494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131635</xdr:rowOff>
    </xdr:from>
    <xdr:to>
      <xdr:col>107</xdr:col>
      <xdr:colOff>50800</xdr:colOff>
      <xdr:row>61</xdr:row>
      <xdr:rowOff>164211</xdr:rowOff>
    </xdr:to>
    <xdr:cxnSp macro="">
      <xdr:nvCxnSpPr>
        <xdr:cNvPr id="605" name="直線コネクタ 604"/>
        <xdr:cNvCxnSpPr/>
      </xdr:nvCxnSpPr>
      <xdr:spPr>
        <a:xfrm flipV="1">
          <a:off x="19545300" y="1059008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91694</xdr:rowOff>
    </xdr:from>
    <xdr:to>
      <xdr:col>98</xdr:col>
      <xdr:colOff>38100</xdr:colOff>
      <xdr:row>62</xdr:row>
      <xdr:rowOff>21844</xdr:rowOff>
    </xdr:to>
    <xdr:sp macro="" textlink="">
      <xdr:nvSpPr>
        <xdr:cNvPr id="606" name="楕円 605"/>
        <xdr:cNvSpPr/>
      </xdr:nvSpPr>
      <xdr:spPr>
        <a:xfrm>
          <a:off x="18605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142494</xdr:rowOff>
    </xdr:from>
    <xdr:to>
      <xdr:col>102</xdr:col>
      <xdr:colOff>114300</xdr:colOff>
      <xdr:row>61</xdr:row>
      <xdr:rowOff>164211</xdr:rowOff>
    </xdr:to>
    <xdr:cxnSp macro="">
      <xdr:nvCxnSpPr>
        <xdr:cNvPr id="607" name="直線コネクタ 606"/>
        <xdr:cNvCxnSpPr/>
      </xdr:nvCxnSpPr>
      <xdr:spPr>
        <a:xfrm>
          <a:off x="18656300" y="1060094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608" name="n_1aveValue【学校施設】&#10;一人当たり面積"/>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7256</xdr:rowOff>
    </xdr:from>
    <xdr:ext cx="469744" cy="259045"/>
    <xdr:sp macro="" textlink="">
      <xdr:nvSpPr>
        <xdr:cNvPr id="609" name="n_2aveValue【学校施設】&#10;一人当たり面積"/>
        <xdr:cNvSpPr txBox="1"/>
      </xdr:nvSpPr>
      <xdr:spPr>
        <a:xfrm>
          <a:off x="20199427" y="106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0"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63072</xdr:rowOff>
    </xdr:from>
    <xdr:ext cx="469744" cy="259045"/>
    <xdr:sp macro="" textlink="">
      <xdr:nvSpPr>
        <xdr:cNvPr id="611" name="n_4aveValue【学校施設】&#10;一人当たり面積"/>
        <xdr:cNvSpPr txBox="1"/>
      </xdr:nvSpPr>
      <xdr:spPr>
        <a:xfrm>
          <a:off x="18421427" y="1069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50182</xdr:rowOff>
    </xdr:from>
    <xdr:ext cx="469744" cy="259045"/>
    <xdr:sp macro="" textlink="">
      <xdr:nvSpPr>
        <xdr:cNvPr id="612" name="n_1mainValue【学校施設】&#10;一人当たり面積"/>
        <xdr:cNvSpPr txBox="1"/>
      </xdr:nvSpPr>
      <xdr:spPr>
        <a:xfrm>
          <a:off x="210757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27512</xdr:rowOff>
    </xdr:from>
    <xdr:ext cx="469744" cy="259045"/>
    <xdr:sp macro="" textlink="">
      <xdr:nvSpPr>
        <xdr:cNvPr id="613" name="n_2mainValue【学校施設】&#10;一人当たり面積"/>
        <xdr:cNvSpPr txBox="1"/>
      </xdr:nvSpPr>
      <xdr:spPr>
        <a:xfrm>
          <a:off x="20199427" y="1031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34688</xdr:rowOff>
    </xdr:from>
    <xdr:ext cx="469744" cy="259045"/>
    <xdr:sp macro="" textlink="">
      <xdr:nvSpPr>
        <xdr:cNvPr id="614" name="n_3mainValue【学校施設】&#10;一人当たり面積"/>
        <xdr:cNvSpPr txBox="1"/>
      </xdr:nvSpPr>
      <xdr:spPr>
        <a:xfrm>
          <a:off x="19310427" y="1066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38371</xdr:rowOff>
    </xdr:from>
    <xdr:ext cx="469744" cy="259045"/>
    <xdr:sp macro="" textlink="">
      <xdr:nvSpPr>
        <xdr:cNvPr id="615" name="n_4mainValue【学校施設】&#10;一人当たり面積"/>
        <xdr:cNvSpPr txBox="1"/>
      </xdr:nvSpPr>
      <xdr:spPr>
        <a:xfrm>
          <a:off x="18421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6" name="正方形/長方形 6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7" name="正方形/長方形 6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8" name="正方形/長方形 6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9" name="正方形/長方形 6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0" name="正方形/長方形 6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1" name="正方形/長方形 6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2" name="正方形/長方形 6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3" name="正方形/長方形 6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4" name="テキスト ボックス 6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5" name="直線コネクタ 6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6" name="テキスト ボックス 62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7" name="直線コネクタ 62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8" name="テキスト ボックス 62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9" name="直線コネクタ 62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0" name="テキスト ボックス 62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1" name="直線コネクタ 63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2" name="テキスト ボックス 63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3" name="直線コネクタ 63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4" name="テキスト ボックス 63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5" name="直線コネクタ 63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6" name="テキスト ボックス 63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7" name="直線コネクタ 63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8" name="テキスト ボックス 63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1" name="直線コネクタ 64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3" name="直線コネクタ 64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5" name="直線コネクタ 64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4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7" name="フローチャート: 判断 64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8" name="フローチャート: 判断 64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49" name="フローチャート: 判断 64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0" name="フローチャート: 判断 64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1" name="フローチャート: 判断 650"/>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28121</xdr:rowOff>
    </xdr:from>
    <xdr:to>
      <xdr:col>81</xdr:col>
      <xdr:colOff>101600</xdr:colOff>
      <xdr:row>85</xdr:row>
      <xdr:rowOff>129721</xdr:rowOff>
    </xdr:to>
    <xdr:sp macro="" textlink="">
      <xdr:nvSpPr>
        <xdr:cNvPr id="657" name="楕円 656"/>
        <xdr:cNvSpPr/>
      </xdr:nvSpPr>
      <xdr:spPr>
        <a:xfrm>
          <a:off x="1543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15058</xdr:rowOff>
    </xdr:from>
    <xdr:to>
      <xdr:col>76</xdr:col>
      <xdr:colOff>165100</xdr:colOff>
      <xdr:row>85</xdr:row>
      <xdr:rowOff>116658</xdr:rowOff>
    </xdr:to>
    <xdr:sp macro="" textlink="">
      <xdr:nvSpPr>
        <xdr:cNvPr id="658" name="楕円 657"/>
        <xdr:cNvSpPr/>
      </xdr:nvSpPr>
      <xdr:spPr>
        <a:xfrm>
          <a:off x="14541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65858</xdr:rowOff>
    </xdr:from>
    <xdr:to>
      <xdr:col>81</xdr:col>
      <xdr:colOff>50800</xdr:colOff>
      <xdr:row>85</xdr:row>
      <xdr:rowOff>78921</xdr:rowOff>
    </xdr:to>
    <xdr:cxnSp macro="">
      <xdr:nvCxnSpPr>
        <xdr:cNvPr id="659" name="直線コネクタ 658"/>
        <xdr:cNvCxnSpPr/>
      </xdr:nvCxnSpPr>
      <xdr:spPr>
        <a:xfrm>
          <a:off x="14592300" y="146391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3629</xdr:rowOff>
    </xdr:from>
    <xdr:to>
      <xdr:col>72</xdr:col>
      <xdr:colOff>38100</xdr:colOff>
      <xdr:row>85</xdr:row>
      <xdr:rowOff>105229</xdr:rowOff>
    </xdr:to>
    <xdr:sp macro="" textlink="">
      <xdr:nvSpPr>
        <xdr:cNvPr id="660" name="楕円 659"/>
        <xdr:cNvSpPr/>
      </xdr:nvSpPr>
      <xdr:spPr>
        <a:xfrm>
          <a:off x="13652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54429</xdr:rowOff>
    </xdr:from>
    <xdr:to>
      <xdr:col>76</xdr:col>
      <xdr:colOff>114300</xdr:colOff>
      <xdr:row>85</xdr:row>
      <xdr:rowOff>65858</xdr:rowOff>
    </xdr:to>
    <xdr:cxnSp macro="">
      <xdr:nvCxnSpPr>
        <xdr:cNvPr id="661" name="直線コネクタ 660"/>
        <xdr:cNvCxnSpPr/>
      </xdr:nvCxnSpPr>
      <xdr:spPr>
        <a:xfrm>
          <a:off x="13703300" y="1462767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162016</xdr:rowOff>
    </xdr:from>
    <xdr:to>
      <xdr:col>67</xdr:col>
      <xdr:colOff>101600</xdr:colOff>
      <xdr:row>85</xdr:row>
      <xdr:rowOff>92166</xdr:rowOff>
    </xdr:to>
    <xdr:sp macro="" textlink="">
      <xdr:nvSpPr>
        <xdr:cNvPr id="662" name="楕円 661"/>
        <xdr:cNvSpPr/>
      </xdr:nvSpPr>
      <xdr:spPr>
        <a:xfrm>
          <a:off x="12763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41366</xdr:rowOff>
    </xdr:from>
    <xdr:to>
      <xdr:col>71</xdr:col>
      <xdr:colOff>177800</xdr:colOff>
      <xdr:row>85</xdr:row>
      <xdr:rowOff>54429</xdr:rowOff>
    </xdr:to>
    <xdr:cxnSp macro="">
      <xdr:nvCxnSpPr>
        <xdr:cNvPr id="663" name="直線コネクタ 662"/>
        <xdr:cNvCxnSpPr/>
      </xdr:nvCxnSpPr>
      <xdr:spPr>
        <a:xfrm>
          <a:off x="12814300" y="1461461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4"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5"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66"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67"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120848</xdr:rowOff>
    </xdr:from>
    <xdr:ext cx="405111" cy="259045"/>
    <xdr:sp macro="" textlink="">
      <xdr:nvSpPr>
        <xdr:cNvPr id="668" name="n_1mainValue【児童館】&#10;有形固定資産減価償却率"/>
        <xdr:cNvSpPr txBox="1"/>
      </xdr:nvSpPr>
      <xdr:spPr>
        <a:xfrm>
          <a:off x="152660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107785</xdr:rowOff>
    </xdr:from>
    <xdr:ext cx="405111" cy="259045"/>
    <xdr:sp macro="" textlink="">
      <xdr:nvSpPr>
        <xdr:cNvPr id="669" name="n_2mainValue【児童館】&#10;有形固定資産減価償却率"/>
        <xdr:cNvSpPr txBox="1"/>
      </xdr:nvSpPr>
      <xdr:spPr>
        <a:xfrm>
          <a:off x="14389744" y="146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96356</xdr:rowOff>
    </xdr:from>
    <xdr:ext cx="405111" cy="259045"/>
    <xdr:sp macro="" textlink="">
      <xdr:nvSpPr>
        <xdr:cNvPr id="670" name="n_3mainValue【児童館】&#10;有形固定資産減価償却率"/>
        <xdr:cNvSpPr txBox="1"/>
      </xdr:nvSpPr>
      <xdr:spPr>
        <a:xfrm>
          <a:off x="135007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83293</xdr:rowOff>
    </xdr:from>
    <xdr:ext cx="405111" cy="259045"/>
    <xdr:sp macro="" textlink="">
      <xdr:nvSpPr>
        <xdr:cNvPr id="671" name="n_4mainValue【児童館】&#10;有形固定資産減価償却率"/>
        <xdr:cNvSpPr txBox="1"/>
      </xdr:nvSpPr>
      <xdr:spPr>
        <a:xfrm>
          <a:off x="12611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2" name="正方形/長方形 6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3" name="正方形/長方形 6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4" name="正方形/長方形 6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5" name="正方形/長方形 6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6" name="正方形/長方形 6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7" name="正方形/長方形 6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8" name="正方形/長方形 6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9" name="正方形/長方形 6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0" name="テキスト ボックス 6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1" name="直線コネクタ 6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2" name="直線コネクタ 6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3" name="テキスト ボックス 6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4" name="直線コネクタ 6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5" name="テキスト ボックス 6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6" name="直線コネクタ 6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7" name="テキスト ボックス 6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8" name="直線コネクタ 6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9" name="テキスト ボックス 6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0" name="直線コネクタ 6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1" name="テキスト ボックス 6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3" name="直線コネクタ 692"/>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5" name="直線コネクタ 69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96"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97" name="直線コネクタ 696"/>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98"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99" name="フローチャート: 判断 698"/>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0" name="フローチャート: 判断 699"/>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1" name="フローチャート: 判断 700"/>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2" name="フローチャート: 判断 701"/>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03" name="フローチャート: 判断 702"/>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131318</xdr:rowOff>
    </xdr:from>
    <xdr:to>
      <xdr:col>112</xdr:col>
      <xdr:colOff>38100</xdr:colOff>
      <xdr:row>86</xdr:row>
      <xdr:rowOff>61468</xdr:rowOff>
    </xdr:to>
    <xdr:sp macro="" textlink="">
      <xdr:nvSpPr>
        <xdr:cNvPr id="709" name="楕円 708"/>
        <xdr:cNvSpPr/>
      </xdr:nvSpPr>
      <xdr:spPr>
        <a:xfrm>
          <a:off x="21272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131318</xdr:rowOff>
    </xdr:from>
    <xdr:to>
      <xdr:col>107</xdr:col>
      <xdr:colOff>101600</xdr:colOff>
      <xdr:row>86</xdr:row>
      <xdr:rowOff>61468</xdr:rowOff>
    </xdr:to>
    <xdr:sp macro="" textlink="">
      <xdr:nvSpPr>
        <xdr:cNvPr id="710" name="楕円 709"/>
        <xdr:cNvSpPr/>
      </xdr:nvSpPr>
      <xdr:spPr>
        <a:xfrm>
          <a:off x="20383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10668</xdr:rowOff>
    </xdr:from>
    <xdr:to>
      <xdr:col>111</xdr:col>
      <xdr:colOff>177800</xdr:colOff>
      <xdr:row>86</xdr:row>
      <xdr:rowOff>10668</xdr:rowOff>
    </xdr:to>
    <xdr:cxnSp macro="">
      <xdr:nvCxnSpPr>
        <xdr:cNvPr id="711" name="直線コネクタ 710"/>
        <xdr:cNvCxnSpPr/>
      </xdr:nvCxnSpPr>
      <xdr:spPr>
        <a:xfrm>
          <a:off x="20434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131318</xdr:rowOff>
    </xdr:from>
    <xdr:to>
      <xdr:col>102</xdr:col>
      <xdr:colOff>165100</xdr:colOff>
      <xdr:row>86</xdr:row>
      <xdr:rowOff>61468</xdr:rowOff>
    </xdr:to>
    <xdr:sp macro="" textlink="">
      <xdr:nvSpPr>
        <xdr:cNvPr id="712" name="楕円 711"/>
        <xdr:cNvSpPr/>
      </xdr:nvSpPr>
      <xdr:spPr>
        <a:xfrm>
          <a:off x="19494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10668</xdr:rowOff>
    </xdr:from>
    <xdr:to>
      <xdr:col>107</xdr:col>
      <xdr:colOff>50800</xdr:colOff>
      <xdr:row>86</xdr:row>
      <xdr:rowOff>10668</xdr:rowOff>
    </xdr:to>
    <xdr:cxnSp macro="">
      <xdr:nvCxnSpPr>
        <xdr:cNvPr id="713" name="直線コネクタ 712"/>
        <xdr:cNvCxnSpPr/>
      </xdr:nvCxnSpPr>
      <xdr:spPr>
        <a:xfrm>
          <a:off x="19545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714" name="楕円 713"/>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15239</xdr:rowOff>
    </xdr:to>
    <xdr:cxnSp macro="">
      <xdr:nvCxnSpPr>
        <xdr:cNvPr id="715" name="直線コネクタ 714"/>
        <xdr:cNvCxnSpPr/>
      </xdr:nvCxnSpPr>
      <xdr:spPr>
        <a:xfrm flipV="1">
          <a:off x="18656300" y="14755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139716</xdr:rowOff>
    </xdr:from>
    <xdr:ext cx="469744" cy="259045"/>
    <xdr:sp macro="" textlink="">
      <xdr:nvSpPr>
        <xdr:cNvPr id="716"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717"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718"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719" name="n_4aveValue【児童館】&#10;一人当たり面積"/>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52595</xdr:rowOff>
    </xdr:from>
    <xdr:ext cx="469744" cy="259045"/>
    <xdr:sp macro="" textlink="">
      <xdr:nvSpPr>
        <xdr:cNvPr id="720" name="n_1mainValue【児童館】&#10;一人当たり面積"/>
        <xdr:cNvSpPr txBox="1"/>
      </xdr:nvSpPr>
      <xdr:spPr>
        <a:xfrm>
          <a:off x="21075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52595</xdr:rowOff>
    </xdr:from>
    <xdr:ext cx="469744" cy="259045"/>
    <xdr:sp macro="" textlink="">
      <xdr:nvSpPr>
        <xdr:cNvPr id="721" name="n_2mainValue【児童館】&#10;一人当たり面積"/>
        <xdr:cNvSpPr txBox="1"/>
      </xdr:nvSpPr>
      <xdr:spPr>
        <a:xfrm>
          <a:off x="20199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52595</xdr:rowOff>
    </xdr:from>
    <xdr:ext cx="469744" cy="259045"/>
    <xdr:sp macro="" textlink="">
      <xdr:nvSpPr>
        <xdr:cNvPr id="722" name="n_3mainValue【児童館】&#10;一人当たり面積"/>
        <xdr:cNvSpPr txBox="1"/>
      </xdr:nvSpPr>
      <xdr:spPr>
        <a:xfrm>
          <a:off x="19310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723" name="n_4mainValue【児童館】&#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4" name="テキスト ボックス 73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5" name="直線コネクタ 7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36" name="テキスト ボックス 73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7" name="直線コネクタ 7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8" name="テキスト ボックス 7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9" name="直線コネクタ 7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0" name="テキスト ボックス 7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1" name="直線コネクタ 7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2" name="テキスト ボックス 7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3" name="直線コネクタ 7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4" name="テキスト ボックス 7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5" name="直線コネクタ 7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46" name="テキスト ボックス 74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49" name="直線コネクタ 748"/>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1" name="直線コネクタ 75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2"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53" name="直線コネクタ 752"/>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54"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55" name="フローチャート: 判断 754"/>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56" name="フローチャート: 判断 755"/>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57" name="フローチャート: 判断 75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58" name="フローチャート: 判断 757"/>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59" name="フローチャート: 判断 758"/>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765" name="楕円 764"/>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766" name="【公民館】&#10;有形固定資産減価償却率該当値テキスト"/>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156029</xdr:rowOff>
    </xdr:from>
    <xdr:to>
      <xdr:col>81</xdr:col>
      <xdr:colOff>101600</xdr:colOff>
      <xdr:row>106</xdr:row>
      <xdr:rowOff>86179</xdr:rowOff>
    </xdr:to>
    <xdr:sp macro="" textlink="">
      <xdr:nvSpPr>
        <xdr:cNvPr id="767" name="楕円 766"/>
        <xdr:cNvSpPr/>
      </xdr:nvSpPr>
      <xdr:spPr>
        <a:xfrm>
          <a:off x="15430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35379</xdr:rowOff>
    </xdr:from>
    <xdr:to>
      <xdr:col>85</xdr:col>
      <xdr:colOff>127000</xdr:colOff>
      <xdr:row>106</xdr:row>
      <xdr:rowOff>68036</xdr:rowOff>
    </xdr:to>
    <xdr:cxnSp macro="">
      <xdr:nvCxnSpPr>
        <xdr:cNvPr id="768" name="直線コネクタ 767"/>
        <xdr:cNvCxnSpPr/>
      </xdr:nvCxnSpPr>
      <xdr:spPr>
        <a:xfrm>
          <a:off x="15481300" y="182090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4173</xdr:rowOff>
    </xdr:from>
    <xdr:to>
      <xdr:col>76</xdr:col>
      <xdr:colOff>165100</xdr:colOff>
      <xdr:row>106</xdr:row>
      <xdr:rowOff>105773</xdr:rowOff>
    </xdr:to>
    <xdr:sp macro="" textlink="">
      <xdr:nvSpPr>
        <xdr:cNvPr id="769" name="楕円 768"/>
        <xdr:cNvSpPr/>
      </xdr:nvSpPr>
      <xdr:spPr>
        <a:xfrm>
          <a:off x="14541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54973</xdr:rowOff>
    </xdr:to>
    <xdr:cxnSp macro="">
      <xdr:nvCxnSpPr>
        <xdr:cNvPr id="770" name="直線コネクタ 769"/>
        <xdr:cNvCxnSpPr/>
      </xdr:nvCxnSpPr>
      <xdr:spPr>
        <a:xfrm flipV="1">
          <a:off x="14592300" y="1820907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771" name="楕円 770"/>
        <xdr:cNvSpPr/>
      </xdr:nvSpPr>
      <xdr:spPr>
        <a:xfrm>
          <a:off x="1365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54973</xdr:rowOff>
    </xdr:to>
    <xdr:cxnSp macro="">
      <xdr:nvCxnSpPr>
        <xdr:cNvPr id="772" name="直線コネクタ 771"/>
        <xdr:cNvCxnSpPr/>
      </xdr:nvCxnSpPr>
      <xdr:spPr>
        <a:xfrm>
          <a:off x="13703300" y="1820418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773" name="楕円 772"/>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30480</xdr:rowOff>
    </xdr:to>
    <xdr:cxnSp macro="">
      <xdr:nvCxnSpPr>
        <xdr:cNvPr id="774" name="直線コネクタ 773"/>
        <xdr:cNvCxnSpPr/>
      </xdr:nvCxnSpPr>
      <xdr:spPr>
        <a:xfrm>
          <a:off x="12814300" y="1816825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75"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76"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77"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78"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77306</xdr:rowOff>
    </xdr:from>
    <xdr:ext cx="405111" cy="259045"/>
    <xdr:sp macro="" textlink="">
      <xdr:nvSpPr>
        <xdr:cNvPr id="779" name="n_1mainValue【公民館】&#10;有形固定資産減価償却率"/>
        <xdr:cNvSpPr txBox="1"/>
      </xdr:nvSpPr>
      <xdr:spPr>
        <a:xfrm>
          <a:off x="152660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96900</xdr:rowOff>
    </xdr:from>
    <xdr:ext cx="405111" cy="259045"/>
    <xdr:sp macro="" textlink="">
      <xdr:nvSpPr>
        <xdr:cNvPr id="780" name="n_2mainValue【公民館】&#10;有形固定資産減価償却率"/>
        <xdr:cNvSpPr txBox="1"/>
      </xdr:nvSpPr>
      <xdr:spPr>
        <a:xfrm>
          <a:off x="14389744"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72407</xdr:rowOff>
    </xdr:from>
    <xdr:ext cx="405111" cy="259045"/>
    <xdr:sp macro="" textlink="">
      <xdr:nvSpPr>
        <xdr:cNvPr id="781" name="n_3mainValue【公民館】&#10;有形固定資産減価償却率"/>
        <xdr:cNvSpPr txBox="1"/>
      </xdr:nvSpPr>
      <xdr:spPr>
        <a:xfrm>
          <a:off x="13500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782" name="n_4mainValue【公民館】&#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3" name="正方形/長方形 7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4" name="正方形/長方形 7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5" name="正方形/長方形 7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6" name="正方形/長方形 7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7" name="正方形/長方形 7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8" name="正方形/長方形 7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9" name="正方形/長方形 7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0" name="正方形/長方形 7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1" name="テキスト ボックス 7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2" name="直線コネクタ 7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3" name="直線コネクタ 79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4" name="テキスト ボックス 79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5" name="直線コネクタ 79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6" name="テキスト ボックス 79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7" name="直線コネクタ 79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8" name="テキスト ボックス 79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9" name="直線コネクタ 79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0" name="テキスト ボックス 79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1" name="直線コネクタ 80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2" name="テキスト ボックス 80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3" name="直線コネクタ 80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4" name="テキスト ボックス 80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5" name="直線コネクタ 8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6" name="テキスト ボックス 8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08" name="直線コネクタ 807"/>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0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0" name="直線コネクタ 80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1"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2" name="直線コネクタ 811"/>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813"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14" name="フローチャート: 判断 813"/>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15" name="フローチャート: 判断 814"/>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16" name="フローチャート: 判断 815"/>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17" name="フローチャート: 判断 816"/>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18" name="フローチャート: 判断 817"/>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9" name="テキスト ボックス 8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0" name="テキスト ボックス 8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1" name="テキスト ボックス 8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2" name="テキスト ボックス 8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3" name="テキスト ボックス 8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824" name="楕円 823"/>
        <xdr:cNvSpPr/>
      </xdr:nvSpPr>
      <xdr:spPr>
        <a:xfrm>
          <a:off x="22110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48277</xdr:rowOff>
    </xdr:from>
    <xdr:ext cx="469744" cy="259045"/>
    <xdr:sp macro="" textlink="">
      <xdr:nvSpPr>
        <xdr:cNvPr id="825" name="【公民館】&#10;一人当たり面積該当値テキスト"/>
        <xdr:cNvSpPr txBox="1"/>
      </xdr:nvSpPr>
      <xdr:spPr>
        <a:xfrm>
          <a:off x="22199600"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38463</xdr:rowOff>
    </xdr:from>
    <xdr:to>
      <xdr:col>112</xdr:col>
      <xdr:colOff>38100</xdr:colOff>
      <xdr:row>104</xdr:row>
      <xdr:rowOff>140063</xdr:rowOff>
    </xdr:to>
    <xdr:sp macro="" textlink="">
      <xdr:nvSpPr>
        <xdr:cNvPr id="826" name="楕円 825"/>
        <xdr:cNvSpPr/>
      </xdr:nvSpPr>
      <xdr:spPr>
        <a:xfrm>
          <a:off x="21272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89263</xdr:rowOff>
    </xdr:to>
    <xdr:cxnSp macro="">
      <xdr:nvCxnSpPr>
        <xdr:cNvPr id="827" name="直線コネクタ 826"/>
        <xdr:cNvCxnSpPr/>
      </xdr:nvCxnSpPr>
      <xdr:spPr>
        <a:xfrm flipV="1">
          <a:off x="21323300" y="179070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46627</xdr:rowOff>
    </xdr:from>
    <xdr:to>
      <xdr:col>107</xdr:col>
      <xdr:colOff>101600</xdr:colOff>
      <xdr:row>104</xdr:row>
      <xdr:rowOff>148227</xdr:rowOff>
    </xdr:to>
    <xdr:sp macro="" textlink="">
      <xdr:nvSpPr>
        <xdr:cNvPr id="828" name="楕円 827"/>
        <xdr:cNvSpPr/>
      </xdr:nvSpPr>
      <xdr:spPr>
        <a:xfrm>
          <a:off x="20383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89263</xdr:rowOff>
    </xdr:from>
    <xdr:to>
      <xdr:col>111</xdr:col>
      <xdr:colOff>177800</xdr:colOff>
      <xdr:row>104</xdr:row>
      <xdr:rowOff>97427</xdr:rowOff>
    </xdr:to>
    <xdr:cxnSp macro="">
      <xdr:nvCxnSpPr>
        <xdr:cNvPr id="829" name="直線コネクタ 828"/>
        <xdr:cNvCxnSpPr/>
      </xdr:nvCxnSpPr>
      <xdr:spPr>
        <a:xfrm flipV="1">
          <a:off x="20434300" y="179200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58057</xdr:rowOff>
    </xdr:from>
    <xdr:to>
      <xdr:col>102</xdr:col>
      <xdr:colOff>165100</xdr:colOff>
      <xdr:row>104</xdr:row>
      <xdr:rowOff>159657</xdr:rowOff>
    </xdr:to>
    <xdr:sp macro="" textlink="">
      <xdr:nvSpPr>
        <xdr:cNvPr id="830" name="楕円 829"/>
        <xdr:cNvSpPr/>
      </xdr:nvSpPr>
      <xdr:spPr>
        <a:xfrm>
          <a:off x="19494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97427</xdr:rowOff>
    </xdr:from>
    <xdr:to>
      <xdr:col>107</xdr:col>
      <xdr:colOff>50800</xdr:colOff>
      <xdr:row>104</xdr:row>
      <xdr:rowOff>108857</xdr:rowOff>
    </xdr:to>
    <xdr:cxnSp macro="">
      <xdr:nvCxnSpPr>
        <xdr:cNvPr id="831" name="直線コネクタ 830"/>
        <xdr:cNvCxnSpPr/>
      </xdr:nvCxnSpPr>
      <xdr:spPr>
        <a:xfrm flipV="1">
          <a:off x="19545300" y="179282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131536</xdr:rowOff>
    </xdr:from>
    <xdr:to>
      <xdr:col>98</xdr:col>
      <xdr:colOff>38100</xdr:colOff>
      <xdr:row>104</xdr:row>
      <xdr:rowOff>61686</xdr:rowOff>
    </xdr:to>
    <xdr:sp macro="" textlink="">
      <xdr:nvSpPr>
        <xdr:cNvPr id="832" name="楕円 831"/>
        <xdr:cNvSpPr/>
      </xdr:nvSpPr>
      <xdr:spPr>
        <a:xfrm>
          <a:off x="18605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10886</xdr:rowOff>
    </xdr:from>
    <xdr:to>
      <xdr:col>102</xdr:col>
      <xdr:colOff>114300</xdr:colOff>
      <xdr:row>104</xdr:row>
      <xdr:rowOff>108857</xdr:rowOff>
    </xdr:to>
    <xdr:cxnSp macro="">
      <xdr:nvCxnSpPr>
        <xdr:cNvPr id="833" name="直線コネクタ 832"/>
        <xdr:cNvCxnSpPr/>
      </xdr:nvCxnSpPr>
      <xdr:spPr>
        <a:xfrm>
          <a:off x="18656300" y="178416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834"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835"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36"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57711</xdr:rowOff>
    </xdr:from>
    <xdr:ext cx="469744" cy="259045"/>
    <xdr:sp macro="" textlink="">
      <xdr:nvSpPr>
        <xdr:cNvPr id="837" name="n_4aveValue【公民館】&#10;一人当たり面積"/>
        <xdr:cNvSpPr txBox="1"/>
      </xdr:nvSpPr>
      <xdr:spPr>
        <a:xfrm>
          <a:off x="184214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156590</xdr:rowOff>
    </xdr:from>
    <xdr:ext cx="469744" cy="259045"/>
    <xdr:sp macro="" textlink="">
      <xdr:nvSpPr>
        <xdr:cNvPr id="838" name="n_1mainValue【公民館】&#10;一人当たり面積"/>
        <xdr:cNvSpPr txBox="1"/>
      </xdr:nvSpPr>
      <xdr:spPr>
        <a:xfrm>
          <a:off x="21075727" y="1764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164754</xdr:rowOff>
    </xdr:from>
    <xdr:ext cx="469744" cy="259045"/>
    <xdr:sp macro="" textlink="">
      <xdr:nvSpPr>
        <xdr:cNvPr id="839" name="n_2mainValue【公民館】&#10;一人当たり面積"/>
        <xdr:cNvSpPr txBox="1"/>
      </xdr:nvSpPr>
      <xdr:spPr>
        <a:xfrm>
          <a:off x="20199427" y="1765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4734</xdr:rowOff>
    </xdr:from>
    <xdr:ext cx="469744" cy="259045"/>
    <xdr:sp macro="" textlink="">
      <xdr:nvSpPr>
        <xdr:cNvPr id="840" name="n_3mainValue【公民館】&#10;一人当たり面積"/>
        <xdr:cNvSpPr txBox="1"/>
      </xdr:nvSpPr>
      <xdr:spPr>
        <a:xfrm>
          <a:off x="19310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78213</xdr:rowOff>
    </xdr:from>
    <xdr:ext cx="469744" cy="259045"/>
    <xdr:sp macro="" textlink="">
      <xdr:nvSpPr>
        <xdr:cNvPr id="841" name="n_4mainValue【公民館】&#10;一人当たり面積"/>
        <xdr:cNvSpPr txBox="1"/>
      </xdr:nvSpPr>
      <xdr:spPr>
        <a:xfrm>
          <a:off x="18421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2" name="正方形/長方形 8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3" name="正方形/長方形 8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4" name="テキスト ボックス 8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有形固定資産減価償却率が類似団体と比較して比率が高くなっている施設は、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は、一部、民間への譲渡を行ったが、多くの施設で減価償却が進んでおり、計画的に長寿命化が必要な状況となっている。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は、有形固定資産減価償却率は高くなっているが、耐震補強改修等を行い長寿命化対策を実施している。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はこれまで固定資産台帳に一部未搭載であった道路を資産として</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に計上したことにより、減価償却率が大きく下がった。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38,354
38,078
420.93
24,984,981
24,558,566
406,155
14,244,721
36,761,151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57150</xdr:rowOff>
    </xdr:from>
    <xdr:to>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69850</xdr:rowOff>
    </xdr:from>
    <xdr:to>
      <xdr:col>24</xdr:col>
      <xdr:colOff>114300</xdr:colOff>
      <xdr:row>36</xdr:row>
      <xdr:rowOff>0</xdr:rowOff>
    </xdr:to>
    <xdr:sp macro="" textlink="">
      <xdr:nvSpPr>
        <xdr:cNvPr id="72" name="楕円 71"/>
        <xdr:cNvSpPr/>
      </xdr:nvSpPr>
      <xdr:spPr>
        <a:xfrm>
          <a:off x="45847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92727</xdr:rowOff>
    </xdr:from>
    <xdr:ext cx="405111" cy="259045"/>
    <xdr:sp macro="" textlink="">
      <xdr:nvSpPr>
        <xdr:cNvPr id="73" name="【図書館】&#10;有形固定資産減価償却率該当値テキスト"/>
        <xdr:cNvSpPr txBox="1"/>
      </xdr:nvSpPr>
      <xdr:spPr>
        <a:xfrm>
          <a:off x="4673600" y="592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4" name="楕円 73"/>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120650</xdr:rowOff>
    </xdr:to>
    <xdr:cxnSp macro="">
      <xdr:nvCxnSpPr>
        <xdr:cNvPr id="75" name="直線コネクタ 74"/>
        <xdr:cNvCxnSpPr/>
      </xdr:nvCxnSpPr>
      <xdr:spPr>
        <a:xfrm>
          <a:off x="3797300" y="609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19050</xdr:rowOff>
    </xdr:from>
    <xdr:to>
      <xdr:col>15</xdr:col>
      <xdr:colOff>101600</xdr:colOff>
      <xdr:row>35</xdr:row>
      <xdr:rowOff>120650</xdr:rowOff>
    </xdr:to>
    <xdr:sp macro="" textlink="">
      <xdr:nvSpPr>
        <xdr:cNvPr id="76" name="楕円 75"/>
        <xdr:cNvSpPr/>
      </xdr:nvSpPr>
      <xdr:spPr>
        <a:xfrm>
          <a:off x="2857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69850</xdr:rowOff>
    </xdr:from>
    <xdr:to>
      <xdr:col>19</xdr:col>
      <xdr:colOff>177800</xdr:colOff>
      <xdr:row>35</xdr:row>
      <xdr:rowOff>95250</xdr:rowOff>
    </xdr:to>
    <xdr:cxnSp macro="">
      <xdr:nvCxnSpPr>
        <xdr:cNvPr id="77" name="直線コネクタ 76"/>
        <xdr:cNvCxnSpPr/>
      </xdr:nvCxnSpPr>
      <xdr:spPr>
        <a:xfrm>
          <a:off x="29083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8" name="楕円 77"/>
        <xdr:cNvSpPr/>
      </xdr:nvSpPr>
      <xdr:spPr>
        <a:xfrm>
          <a:off x="1968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44450</xdr:rowOff>
    </xdr:from>
    <xdr:to>
      <xdr:col>15</xdr:col>
      <xdr:colOff>50800</xdr:colOff>
      <xdr:row>35</xdr:row>
      <xdr:rowOff>69850</xdr:rowOff>
    </xdr:to>
    <xdr:cxnSp macro="">
      <xdr:nvCxnSpPr>
        <xdr:cNvPr id="79" name="直線コネクタ 78"/>
        <xdr:cNvCxnSpPr/>
      </xdr:nvCxnSpPr>
      <xdr:spPr>
        <a:xfrm>
          <a:off x="2019300" y="604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0" name="楕円 79"/>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44450</xdr:rowOff>
    </xdr:to>
    <xdr:cxnSp macro="">
      <xdr:nvCxnSpPr>
        <xdr:cNvPr id="81" name="直線コネクタ 80"/>
        <xdr:cNvCxnSpPr/>
      </xdr:nvCxnSpPr>
      <xdr:spPr>
        <a:xfrm>
          <a:off x="1130300" y="601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82" name="n_1aveValue【図書館】&#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4" name="n_3aveValue【図書館】&#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149877</xdr:rowOff>
    </xdr:from>
    <xdr:ext cx="405111" cy="259045"/>
    <xdr:sp macro="" textlink="">
      <xdr:nvSpPr>
        <xdr:cNvPr id="85" name="n_4aveValue【図書館】&#10;有形固定資産減価償却率"/>
        <xdr:cNvSpPr txBox="1"/>
      </xdr:nvSpPr>
      <xdr:spPr>
        <a:xfrm>
          <a:off x="9277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6" name="n_1mainValue【図書館】&#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137177</xdr:rowOff>
    </xdr:from>
    <xdr:ext cx="405111" cy="259045"/>
    <xdr:sp macro="" textlink="">
      <xdr:nvSpPr>
        <xdr:cNvPr id="87" name="n_2mainValue【図書館】&#10;有形固定資産減価償却率"/>
        <xdr:cNvSpPr txBox="1"/>
      </xdr:nvSpPr>
      <xdr:spPr>
        <a:xfrm>
          <a:off x="27057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111777</xdr:rowOff>
    </xdr:from>
    <xdr:ext cx="405111" cy="259045"/>
    <xdr:sp macro="" textlink="">
      <xdr:nvSpPr>
        <xdr:cNvPr id="88" name="n_3mainValue【図書館】&#10;有形固定資産減価償却率"/>
        <xdr:cNvSpPr txBox="1"/>
      </xdr:nvSpPr>
      <xdr:spPr>
        <a:xfrm>
          <a:off x="18167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89" name="n_4mainValue【図書館】&#10;有形固定資産減価償却率"/>
        <xdr:cNvSpPr txBox="1"/>
      </xdr:nvSpPr>
      <xdr:spPr>
        <a:xfrm>
          <a:off x="927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23" name="フローチャート: 判断 122"/>
        <xdr:cNvSpPr/>
      </xdr:nvSpPr>
      <xdr:spPr>
        <a:xfrm>
          <a:off x="69215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29" name="楕円 128"/>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0" name="【図書館】&#10;一人当たり面積該当値テキスト"/>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1" name="楕円 130"/>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2" name="直線コネクタ 131"/>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48260</xdr:rowOff>
    </xdr:from>
    <xdr:to>
      <xdr:col>46</xdr:col>
      <xdr:colOff>38100</xdr:colOff>
      <xdr:row>41</xdr:row>
      <xdr:rowOff>149860</xdr:rowOff>
    </xdr:to>
    <xdr:sp macro="" textlink="">
      <xdr:nvSpPr>
        <xdr:cNvPr id="133" name="楕円 132"/>
        <xdr:cNvSpPr/>
      </xdr:nvSpPr>
      <xdr:spPr>
        <a:xfrm>
          <a:off x="8699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99060</xdr:rowOff>
    </xdr:to>
    <xdr:cxnSp macro="">
      <xdr:nvCxnSpPr>
        <xdr:cNvPr id="134" name="直線コネクタ 133"/>
        <xdr:cNvCxnSpPr/>
      </xdr:nvCxnSpPr>
      <xdr:spPr>
        <a:xfrm flipV="1">
          <a:off x="8750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48260</xdr:rowOff>
    </xdr:from>
    <xdr:to>
      <xdr:col>41</xdr:col>
      <xdr:colOff>101600</xdr:colOff>
      <xdr:row>41</xdr:row>
      <xdr:rowOff>149860</xdr:rowOff>
    </xdr:to>
    <xdr:sp macro="" textlink="">
      <xdr:nvSpPr>
        <xdr:cNvPr id="135" name="楕円 134"/>
        <xdr:cNvSpPr/>
      </xdr:nvSpPr>
      <xdr:spPr>
        <a:xfrm>
          <a:off x="781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99060</xdr:rowOff>
    </xdr:from>
    <xdr:to>
      <xdr:col>45</xdr:col>
      <xdr:colOff>177800</xdr:colOff>
      <xdr:row>41</xdr:row>
      <xdr:rowOff>99060</xdr:rowOff>
    </xdr:to>
    <xdr:cxnSp macro="">
      <xdr:nvCxnSpPr>
        <xdr:cNvPr id="136" name="直線コネクタ 135"/>
        <xdr:cNvCxnSpPr/>
      </xdr:nvCxnSpPr>
      <xdr:spPr>
        <a:xfrm>
          <a:off x="7861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48260</xdr:rowOff>
    </xdr:from>
    <xdr:to>
      <xdr:col>36</xdr:col>
      <xdr:colOff>165100</xdr:colOff>
      <xdr:row>41</xdr:row>
      <xdr:rowOff>149860</xdr:rowOff>
    </xdr:to>
    <xdr:sp macro="" textlink="">
      <xdr:nvSpPr>
        <xdr:cNvPr id="137" name="楕円 136"/>
        <xdr:cNvSpPr/>
      </xdr:nvSpPr>
      <xdr:spPr>
        <a:xfrm>
          <a:off x="6921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99060</xdr:rowOff>
    </xdr:from>
    <xdr:to>
      <xdr:col>41</xdr:col>
      <xdr:colOff>50800</xdr:colOff>
      <xdr:row>41</xdr:row>
      <xdr:rowOff>99060</xdr:rowOff>
    </xdr:to>
    <xdr:cxnSp macro="">
      <xdr:nvCxnSpPr>
        <xdr:cNvPr id="138" name="直線コネクタ 137"/>
        <xdr:cNvCxnSpPr/>
      </xdr:nvCxnSpPr>
      <xdr:spPr>
        <a:xfrm>
          <a:off x="6972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2" name="n_4aveValue【図書館】&#10;一人当たり面積"/>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3" name="n_1mainValue【図書館】&#10;一人当たり面積"/>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140987</xdr:rowOff>
    </xdr:from>
    <xdr:ext cx="469744" cy="259045"/>
    <xdr:sp macro="" textlink="">
      <xdr:nvSpPr>
        <xdr:cNvPr id="144" name="n_2mainValue【図書館】&#10;一人当たり面積"/>
        <xdr:cNvSpPr txBox="1"/>
      </xdr:nvSpPr>
      <xdr:spPr>
        <a:xfrm>
          <a:off x="8515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140987</xdr:rowOff>
    </xdr:from>
    <xdr:ext cx="469744" cy="259045"/>
    <xdr:sp macro="" textlink="">
      <xdr:nvSpPr>
        <xdr:cNvPr id="145" name="n_3mainValue【図書館】&#10;一人当たり面積"/>
        <xdr:cNvSpPr txBox="1"/>
      </xdr:nvSpPr>
      <xdr:spPr>
        <a:xfrm>
          <a:off x="7626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140987</xdr:rowOff>
    </xdr:from>
    <xdr:ext cx="469744" cy="259045"/>
    <xdr:sp macro="" textlink="">
      <xdr:nvSpPr>
        <xdr:cNvPr id="146" name="n_4mainValue【図書館】&#10;一人当たり面積"/>
        <xdr:cNvSpPr txBox="1"/>
      </xdr:nvSpPr>
      <xdr:spPr>
        <a:xfrm>
          <a:off x="6737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76"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181" name="フローチャート: 判断 180"/>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88265</xdr:rowOff>
    </xdr:from>
    <xdr:to>
      <xdr:col>24</xdr:col>
      <xdr:colOff>114300</xdr:colOff>
      <xdr:row>62</xdr:row>
      <xdr:rowOff>18415</xdr:rowOff>
    </xdr:to>
    <xdr:sp macro="" textlink="">
      <xdr:nvSpPr>
        <xdr:cNvPr id="187" name="楕円 186"/>
        <xdr:cNvSpPr/>
      </xdr:nvSpPr>
      <xdr:spPr>
        <a:xfrm>
          <a:off x="4584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66692</xdr:rowOff>
    </xdr:from>
    <xdr:ext cx="405111" cy="259045"/>
    <xdr:sp macro="" textlink="">
      <xdr:nvSpPr>
        <xdr:cNvPr id="188" name="【体育館・プール】&#10;有形固定資産減価償却率該当値テキスト"/>
        <xdr:cNvSpPr txBox="1"/>
      </xdr:nvSpPr>
      <xdr:spPr>
        <a:xfrm>
          <a:off x="4673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89" name="楕円 188"/>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139065</xdr:rowOff>
    </xdr:to>
    <xdr:cxnSp macro="">
      <xdr:nvCxnSpPr>
        <xdr:cNvPr id="190" name="直線コネクタ 189"/>
        <xdr:cNvCxnSpPr/>
      </xdr:nvCxnSpPr>
      <xdr:spPr>
        <a:xfrm>
          <a:off x="3797300" y="105613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91" name="楕円 190"/>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146685</xdr:rowOff>
    </xdr:to>
    <xdr:cxnSp macro="">
      <xdr:nvCxnSpPr>
        <xdr:cNvPr id="192" name="直線コネクタ 191"/>
        <xdr:cNvCxnSpPr/>
      </xdr:nvCxnSpPr>
      <xdr:spPr>
        <a:xfrm flipV="1">
          <a:off x="2908300" y="105613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93" name="楕円 192"/>
        <xdr:cNvSpPr/>
      </xdr:nvSpPr>
      <xdr:spPr>
        <a:xfrm>
          <a:off x="196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146685</xdr:rowOff>
    </xdr:from>
    <xdr:to>
      <xdr:col>15</xdr:col>
      <xdr:colOff>50800</xdr:colOff>
      <xdr:row>62</xdr:row>
      <xdr:rowOff>3810</xdr:rowOff>
    </xdr:to>
    <xdr:cxnSp macro="">
      <xdr:nvCxnSpPr>
        <xdr:cNvPr id="194" name="直線コネクタ 193"/>
        <xdr:cNvCxnSpPr/>
      </xdr:nvCxnSpPr>
      <xdr:spPr>
        <a:xfrm flipV="1">
          <a:off x="2019300" y="10605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82550</xdr:rowOff>
    </xdr:from>
    <xdr:to>
      <xdr:col>6</xdr:col>
      <xdr:colOff>38100</xdr:colOff>
      <xdr:row>62</xdr:row>
      <xdr:rowOff>12700</xdr:rowOff>
    </xdr:to>
    <xdr:sp macro="" textlink="">
      <xdr:nvSpPr>
        <xdr:cNvPr id="195" name="楕円 194"/>
        <xdr:cNvSpPr/>
      </xdr:nvSpPr>
      <xdr:spPr>
        <a:xfrm>
          <a:off x="107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3810</xdr:rowOff>
    </xdr:to>
    <xdr:cxnSp macro="">
      <xdr:nvCxnSpPr>
        <xdr:cNvPr id="196" name="直線コネクタ 195"/>
        <xdr:cNvCxnSpPr/>
      </xdr:nvCxnSpPr>
      <xdr:spPr>
        <a:xfrm>
          <a:off x="1130300" y="10591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114952</xdr:rowOff>
    </xdr:from>
    <xdr:ext cx="405111" cy="259045"/>
    <xdr:sp macro="" textlink="">
      <xdr:nvSpPr>
        <xdr:cNvPr id="200" name="n_4aveValue【体育館・プール】&#10;有形固定資産減価償却率"/>
        <xdr:cNvSpPr txBox="1"/>
      </xdr:nvSpPr>
      <xdr:spPr>
        <a:xfrm>
          <a:off x="927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1" name="n_1mainValue【体育館・プール】&#10;有形固定資産減価償却率"/>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202" name="n_2mainValue【体育館・プール】&#10;有形固定資産減価償却率"/>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203" name="n_3mainValue【体育館・プー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3827</xdr:rowOff>
    </xdr:from>
    <xdr:ext cx="405111" cy="259045"/>
    <xdr:sp macro="" textlink="">
      <xdr:nvSpPr>
        <xdr:cNvPr id="204" name="n_4mainValue【体育館・プール】&#10;有形固定資産減価償却率"/>
        <xdr:cNvSpPr txBox="1"/>
      </xdr:nvSpPr>
      <xdr:spPr>
        <a:xfrm>
          <a:off x="927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236" name="フローチャート: 判断 235"/>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98704</xdr:rowOff>
    </xdr:from>
    <xdr:to>
      <xdr:col>55</xdr:col>
      <xdr:colOff>50800</xdr:colOff>
      <xdr:row>63</xdr:row>
      <xdr:rowOff>28854</xdr:rowOff>
    </xdr:to>
    <xdr:sp macro="" textlink="">
      <xdr:nvSpPr>
        <xdr:cNvPr id="242" name="楕円 241"/>
        <xdr:cNvSpPr/>
      </xdr:nvSpPr>
      <xdr:spPr>
        <a:xfrm>
          <a:off x="104267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121581</xdr:rowOff>
    </xdr:from>
    <xdr:ext cx="469744" cy="259045"/>
    <xdr:sp macro="" textlink="">
      <xdr:nvSpPr>
        <xdr:cNvPr id="243" name="【体育館・プール】&#10;一人当たり面積該当値テキスト"/>
        <xdr:cNvSpPr txBox="1"/>
      </xdr:nvSpPr>
      <xdr:spPr>
        <a:xfrm>
          <a:off x="10515600" y="105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101905</xdr:rowOff>
    </xdr:from>
    <xdr:to>
      <xdr:col>50</xdr:col>
      <xdr:colOff>165100</xdr:colOff>
      <xdr:row>63</xdr:row>
      <xdr:rowOff>32055</xdr:rowOff>
    </xdr:to>
    <xdr:sp macro="" textlink="">
      <xdr:nvSpPr>
        <xdr:cNvPr id="244" name="楕円 243"/>
        <xdr:cNvSpPr/>
      </xdr:nvSpPr>
      <xdr:spPr>
        <a:xfrm>
          <a:off x="9588500" y="10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149504</xdr:rowOff>
    </xdr:from>
    <xdr:to>
      <xdr:col>55</xdr:col>
      <xdr:colOff>0</xdr:colOff>
      <xdr:row>62</xdr:row>
      <xdr:rowOff>152705</xdr:rowOff>
    </xdr:to>
    <xdr:cxnSp macro="">
      <xdr:nvCxnSpPr>
        <xdr:cNvPr id="245" name="直線コネクタ 244"/>
        <xdr:cNvCxnSpPr/>
      </xdr:nvCxnSpPr>
      <xdr:spPr>
        <a:xfrm flipV="1">
          <a:off x="9639300" y="10779404"/>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74016</xdr:rowOff>
    </xdr:from>
    <xdr:to>
      <xdr:col>46</xdr:col>
      <xdr:colOff>38100</xdr:colOff>
      <xdr:row>63</xdr:row>
      <xdr:rowOff>4166</xdr:rowOff>
    </xdr:to>
    <xdr:sp macro="" textlink="">
      <xdr:nvSpPr>
        <xdr:cNvPr id="246" name="楕円 245"/>
        <xdr:cNvSpPr/>
      </xdr:nvSpPr>
      <xdr:spPr>
        <a:xfrm>
          <a:off x="8699500" y="107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124816</xdr:rowOff>
    </xdr:from>
    <xdr:to>
      <xdr:col>50</xdr:col>
      <xdr:colOff>114300</xdr:colOff>
      <xdr:row>62</xdr:row>
      <xdr:rowOff>152705</xdr:rowOff>
    </xdr:to>
    <xdr:cxnSp macro="">
      <xdr:nvCxnSpPr>
        <xdr:cNvPr id="247" name="直線コネクタ 246"/>
        <xdr:cNvCxnSpPr/>
      </xdr:nvCxnSpPr>
      <xdr:spPr>
        <a:xfrm>
          <a:off x="8750300" y="10754716"/>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106476</xdr:rowOff>
    </xdr:from>
    <xdr:to>
      <xdr:col>41</xdr:col>
      <xdr:colOff>101600</xdr:colOff>
      <xdr:row>63</xdr:row>
      <xdr:rowOff>36626</xdr:rowOff>
    </xdr:to>
    <xdr:sp macro="" textlink="">
      <xdr:nvSpPr>
        <xdr:cNvPr id="248" name="楕円 247"/>
        <xdr:cNvSpPr/>
      </xdr:nvSpPr>
      <xdr:spPr>
        <a:xfrm>
          <a:off x="7810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124816</xdr:rowOff>
    </xdr:from>
    <xdr:to>
      <xdr:col>45</xdr:col>
      <xdr:colOff>177800</xdr:colOff>
      <xdr:row>62</xdr:row>
      <xdr:rowOff>157276</xdr:rowOff>
    </xdr:to>
    <xdr:cxnSp macro="">
      <xdr:nvCxnSpPr>
        <xdr:cNvPr id="249" name="直線コネクタ 248"/>
        <xdr:cNvCxnSpPr/>
      </xdr:nvCxnSpPr>
      <xdr:spPr>
        <a:xfrm flipV="1">
          <a:off x="7861300" y="10754716"/>
          <a:ext cx="889000" cy="3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111506</xdr:rowOff>
    </xdr:from>
    <xdr:to>
      <xdr:col>36</xdr:col>
      <xdr:colOff>165100</xdr:colOff>
      <xdr:row>63</xdr:row>
      <xdr:rowOff>41656</xdr:rowOff>
    </xdr:to>
    <xdr:sp macro="" textlink="">
      <xdr:nvSpPr>
        <xdr:cNvPr id="250" name="楕円 249"/>
        <xdr:cNvSpPr/>
      </xdr:nvSpPr>
      <xdr:spPr>
        <a:xfrm>
          <a:off x="69215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157276</xdr:rowOff>
    </xdr:from>
    <xdr:to>
      <xdr:col>41</xdr:col>
      <xdr:colOff>50800</xdr:colOff>
      <xdr:row>62</xdr:row>
      <xdr:rowOff>162306</xdr:rowOff>
    </xdr:to>
    <xdr:cxnSp macro="">
      <xdr:nvCxnSpPr>
        <xdr:cNvPr id="251" name="直線コネクタ 250"/>
        <xdr:cNvCxnSpPr/>
      </xdr:nvCxnSpPr>
      <xdr:spPr>
        <a:xfrm flipV="1">
          <a:off x="6972300" y="10787176"/>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53" name="n_2aveValue【体育館・プール】&#10;一人当たり面積"/>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54" name="n_3aveValue【体育館・プール】&#10;一人当たり面積"/>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66159</xdr:rowOff>
    </xdr:from>
    <xdr:ext cx="469744" cy="259045"/>
    <xdr:sp macro="" textlink="">
      <xdr:nvSpPr>
        <xdr:cNvPr id="255" name="n_4aveValue【体育館・プール】&#10;一人当たり面積"/>
        <xdr:cNvSpPr txBox="1"/>
      </xdr:nvSpPr>
      <xdr:spPr>
        <a:xfrm>
          <a:off x="6737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48582</xdr:rowOff>
    </xdr:from>
    <xdr:ext cx="469744" cy="259045"/>
    <xdr:sp macro="" textlink="">
      <xdr:nvSpPr>
        <xdr:cNvPr id="256" name="n_1mainValue【体育館・プール】&#10;一人当たり面積"/>
        <xdr:cNvSpPr txBox="1"/>
      </xdr:nvSpPr>
      <xdr:spPr>
        <a:xfrm>
          <a:off x="9391727" y="105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20693</xdr:rowOff>
    </xdr:from>
    <xdr:ext cx="469744" cy="259045"/>
    <xdr:sp macro="" textlink="">
      <xdr:nvSpPr>
        <xdr:cNvPr id="257" name="n_2mainValue【体育館・プール】&#10;一人当たり面積"/>
        <xdr:cNvSpPr txBox="1"/>
      </xdr:nvSpPr>
      <xdr:spPr>
        <a:xfrm>
          <a:off x="8515427" y="104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53153</xdr:rowOff>
    </xdr:from>
    <xdr:ext cx="469744" cy="259045"/>
    <xdr:sp macro="" textlink="">
      <xdr:nvSpPr>
        <xdr:cNvPr id="258" name="n_3mainValue【体育館・プール】&#10;一人当たり面積"/>
        <xdr:cNvSpPr txBox="1"/>
      </xdr:nvSpPr>
      <xdr:spPr>
        <a:xfrm>
          <a:off x="7626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58183</xdr:rowOff>
    </xdr:from>
    <xdr:ext cx="469744" cy="259045"/>
    <xdr:sp macro="" textlink="">
      <xdr:nvSpPr>
        <xdr:cNvPr id="259" name="n_4mainValue【体育館・プール】&#10;一人当たり面積"/>
        <xdr:cNvSpPr txBox="1"/>
      </xdr:nvSpPr>
      <xdr:spPr>
        <a:xfrm>
          <a:off x="6737427" y="105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294" name="フローチャート: 判断 293"/>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0" name="楕円 299"/>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301" name="【福祉施設】&#10;有形固定資産減価償却率該当値テキスト"/>
        <xdr:cNvSpPr txBox="1"/>
      </xdr:nvSpPr>
      <xdr:spPr>
        <a:xfrm>
          <a:off x="4673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302" name="楕円 301"/>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85</xdr:row>
      <xdr:rowOff>49530</xdr:rowOff>
    </xdr:to>
    <xdr:cxnSp macro="">
      <xdr:nvCxnSpPr>
        <xdr:cNvPr id="303" name="直線コネクタ 302"/>
        <xdr:cNvCxnSpPr/>
      </xdr:nvCxnSpPr>
      <xdr:spPr>
        <a:xfrm>
          <a:off x="3797300" y="14194155"/>
          <a:ext cx="8382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304" name="楕円 303"/>
        <xdr:cNvSpPr/>
      </xdr:nvSpPr>
      <xdr:spPr>
        <a:xfrm>
          <a:off x="2857500"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28575</xdr:rowOff>
    </xdr:from>
    <xdr:to>
      <xdr:col>19</xdr:col>
      <xdr:colOff>177800</xdr:colOff>
      <xdr:row>82</xdr:row>
      <xdr:rowOff>135255</xdr:rowOff>
    </xdr:to>
    <xdr:cxnSp macro="">
      <xdr:nvCxnSpPr>
        <xdr:cNvPr id="305" name="直線コネクタ 304"/>
        <xdr:cNvCxnSpPr/>
      </xdr:nvCxnSpPr>
      <xdr:spPr>
        <a:xfrm>
          <a:off x="2908300" y="1408747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137795</xdr:rowOff>
    </xdr:from>
    <xdr:to>
      <xdr:col>10</xdr:col>
      <xdr:colOff>165100</xdr:colOff>
      <xdr:row>82</xdr:row>
      <xdr:rowOff>67945</xdr:rowOff>
    </xdr:to>
    <xdr:sp macro="" textlink="">
      <xdr:nvSpPr>
        <xdr:cNvPr id="306" name="楕円 305"/>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28575</xdr:rowOff>
    </xdr:to>
    <xdr:cxnSp macro="">
      <xdr:nvCxnSpPr>
        <xdr:cNvPr id="307" name="直線コネクタ 306"/>
        <xdr:cNvCxnSpPr/>
      </xdr:nvCxnSpPr>
      <xdr:spPr>
        <a:xfrm>
          <a:off x="2019300" y="140760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308" name="楕円 307"/>
        <xdr:cNvSpPr/>
      </xdr:nvSpPr>
      <xdr:spPr>
        <a:xfrm>
          <a:off x="1079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82</xdr:row>
      <xdr:rowOff>17145</xdr:rowOff>
    </xdr:to>
    <xdr:cxnSp macro="">
      <xdr:nvCxnSpPr>
        <xdr:cNvPr id="309" name="直線コネクタ 308"/>
        <xdr:cNvCxnSpPr/>
      </xdr:nvCxnSpPr>
      <xdr:spPr>
        <a:xfrm>
          <a:off x="1130300" y="1397127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313" name="n_4aveValue【福祉施設】&#10;有形固定資産減価償却率"/>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5732</xdr:rowOff>
    </xdr:from>
    <xdr:ext cx="405111" cy="259045"/>
    <xdr:sp macro="" textlink="">
      <xdr:nvSpPr>
        <xdr:cNvPr id="314" name="n_1mainValue【福祉施設】&#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315" name="n_2mainValue【福祉施設】&#10;有形固定資産減価償却率"/>
        <xdr:cNvSpPr txBox="1"/>
      </xdr:nvSpPr>
      <xdr:spPr>
        <a:xfrm>
          <a:off x="2705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316" name="n_3mainValue【福祉施設】&#10;有形固定資産減価償却率"/>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125747</xdr:rowOff>
    </xdr:from>
    <xdr:ext cx="405111" cy="259045"/>
    <xdr:sp macro="" textlink="">
      <xdr:nvSpPr>
        <xdr:cNvPr id="317" name="n_4mainValue【福祉施設】&#10;有形固定資産減価償却率"/>
        <xdr:cNvSpPr txBox="1"/>
      </xdr:nvSpPr>
      <xdr:spPr>
        <a:xfrm>
          <a:off x="927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351" name="フローチャート: 判断 350"/>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140970</xdr:rowOff>
    </xdr:from>
    <xdr:to>
      <xdr:col>55</xdr:col>
      <xdr:colOff>50800</xdr:colOff>
      <xdr:row>86</xdr:row>
      <xdr:rowOff>71120</xdr:rowOff>
    </xdr:to>
    <xdr:sp macro="" textlink="">
      <xdr:nvSpPr>
        <xdr:cNvPr id="357" name="楕円 356"/>
        <xdr:cNvSpPr/>
      </xdr:nvSpPr>
      <xdr:spPr>
        <a:xfrm>
          <a:off x="104267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55897</xdr:rowOff>
    </xdr:from>
    <xdr:ext cx="469744" cy="259045"/>
    <xdr:sp macro="" textlink="">
      <xdr:nvSpPr>
        <xdr:cNvPr id="358" name="【福祉施設】&#10;一人当たり面積該当値テキスト"/>
        <xdr:cNvSpPr txBox="1"/>
      </xdr:nvSpPr>
      <xdr:spPr>
        <a:xfrm>
          <a:off x="10515600" y="1462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76200</xdr:rowOff>
    </xdr:from>
    <xdr:to>
      <xdr:col>50</xdr:col>
      <xdr:colOff>165100</xdr:colOff>
      <xdr:row>85</xdr:row>
      <xdr:rowOff>6350</xdr:rowOff>
    </xdr:to>
    <xdr:sp macro="" textlink="">
      <xdr:nvSpPr>
        <xdr:cNvPr id="359" name="楕円 358"/>
        <xdr:cNvSpPr/>
      </xdr:nvSpPr>
      <xdr:spPr>
        <a:xfrm>
          <a:off x="9588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127000</xdr:rowOff>
    </xdr:from>
    <xdr:to>
      <xdr:col>55</xdr:col>
      <xdr:colOff>0</xdr:colOff>
      <xdr:row>86</xdr:row>
      <xdr:rowOff>20320</xdr:rowOff>
    </xdr:to>
    <xdr:cxnSp macro="">
      <xdr:nvCxnSpPr>
        <xdr:cNvPr id="360" name="直線コネクタ 359"/>
        <xdr:cNvCxnSpPr/>
      </xdr:nvCxnSpPr>
      <xdr:spPr>
        <a:xfrm>
          <a:off x="9639300" y="1452880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110489</xdr:rowOff>
    </xdr:from>
    <xdr:to>
      <xdr:col>46</xdr:col>
      <xdr:colOff>38100</xdr:colOff>
      <xdr:row>85</xdr:row>
      <xdr:rowOff>40639</xdr:rowOff>
    </xdr:to>
    <xdr:sp macro="" textlink="">
      <xdr:nvSpPr>
        <xdr:cNvPr id="361" name="楕円 360"/>
        <xdr:cNvSpPr/>
      </xdr:nvSpPr>
      <xdr:spPr>
        <a:xfrm>
          <a:off x="8699500" y="1451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127000</xdr:rowOff>
    </xdr:from>
    <xdr:to>
      <xdr:col>50</xdr:col>
      <xdr:colOff>114300</xdr:colOff>
      <xdr:row>84</xdr:row>
      <xdr:rowOff>161289</xdr:rowOff>
    </xdr:to>
    <xdr:cxnSp macro="">
      <xdr:nvCxnSpPr>
        <xdr:cNvPr id="362" name="直線コネクタ 361"/>
        <xdr:cNvCxnSpPr/>
      </xdr:nvCxnSpPr>
      <xdr:spPr>
        <a:xfrm flipV="1">
          <a:off x="8750300" y="14528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83820</xdr:rowOff>
    </xdr:from>
    <xdr:to>
      <xdr:col>41</xdr:col>
      <xdr:colOff>101600</xdr:colOff>
      <xdr:row>85</xdr:row>
      <xdr:rowOff>13970</xdr:rowOff>
    </xdr:to>
    <xdr:sp macro="" textlink="">
      <xdr:nvSpPr>
        <xdr:cNvPr id="363" name="楕円 362"/>
        <xdr:cNvSpPr/>
      </xdr:nvSpPr>
      <xdr:spPr>
        <a:xfrm>
          <a:off x="7810500" y="1448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134620</xdr:rowOff>
    </xdr:from>
    <xdr:to>
      <xdr:col>45</xdr:col>
      <xdr:colOff>177800</xdr:colOff>
      <xdr:row>84</xdr:row>
      <xdr:rowOff>161289</xdr:rowOff>
    </xdr:to>
    <xdr:cxnSp macro="">
      <xdr:nvCxnSpPr>
        <xdr:cNvPr id="364" name="直線コネクタ 363"/>
        <xdr:cNvCxnSpPr/>
      </xdr:nvCxnSpPr>
      <xdr:spPr>
        <a:xfrm>
          <a:off x="7861300" y="14536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118111</xdr:rowOff>
    </xdr:from>
    <xdr:to>
      <xdr:col>36</xdr:col>
      <xdr:colOff>165100</xdr:colOff>
      <xdr:row>85</xdr:row>
      <xdr:rowOff>48261</xdr:rowOff>
    </xdr:to>
    <xdr:sp macro="" textlink="">
      <xdr:nvSpPr>
        <xdr:cNvPr id="365" name="楕円 364"/>
        <xdr:cNvSpPr/>
      </xdr:nvSpPr>
      <xdr:spPr>
        <a:xfrm>
          <a:off x="6921500" y="145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134620</xdr:rowOff>
    </xdr:from>
    <xdr:to>
      <xdr:col>41</xdr:col>
      <xdr:colOff>50800</xdr:colOff>
      <xdr:row>84</xdr:row>
      <xdr:rowOff>168911</xdr:rowOff>
    </xdr:to>
    <xdr:cxnSp macro="">
      <xdr:nvCxnSpPr>
        <xdr:cNvPr id="366" name="直線コネクタ 365"/>
        <xdr:cNvCxnSpPr/>
      </xdr:nvCxnSpPr>
      <xdr:spPr>
        <a:xfrm flipV="1">
          <a:off x="6972300" y="14536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139716</xdr:rowOff>
    </xdr:from>
    <xdr:ext cx="469744" cy="259045"/>
    <xdr:sp macro="" textlink="">
      <xdr:nvSpPr>
        <xdr:cNvPr id="367" name="n_1aveValue【福祉施設】&#10;一人当たり面積"/>
        <xdr:cNvSpPr txBox="1"/>
      </xdr:nvSpPr>
      <xdr:spPr>
        <a:xfrm>
          <a:off x="93917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142257</xdr:rowOff>
    </xdr:from>
    <xdr:ext cx="469744" cy="259045"/>
    <xdr:sp macro="" textlink="">
      <xdr:nvSpPr>
        <xdr:cNvPr id="368" name="n_2aveValue【福祉施設】&#10;一人当たり面積"/>
        <xdr:cNvSpPr txBox="1"/>
      </xdr:nvSpPr>
      <xdr:spPr>
        <a:xfrm>
          <a:off x="85154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369"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139716</xdr:rowOff>
    </xdr:from>
    <xdr:ext cx="469744" cy="259045"/>
    <xdr:sp macro="" textlink="">
      <xdr:nvSpPr>
        <xdr:cNvPr id="370" name="n_4aveValue【福祉施設】&#10;一人当たり面積"/>
        <xdr:cNvSpPr txBox="1"/>
      </xdr:nvSpPr>
      <xdr:spPr>
        <a:xfrm>
          <a:off x="6737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22877</xdr:rowOff>
    </xdr:from>
    <xdr:ext cx="469744" cy="259045"/>
    <xdr:sp macro="" textlink="">
      <xdr:nvSpPr>
        <xdr:cNvPr id="371" name="n_1mainValue【福祉施設】&#10;一人当たり面積"/>
        <xdr:cNvSpPr txBox="1"/>
      </xdr:nvSpPr>
      <xdr:spPr>
        <a:xfrm>
          <a:off x="9391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57166</xdr:rowOff>
    </xdr:from>
    <xdr:ext cx="469744" cy="259045"/>
    <xdr:sp macro="" textlink="">
      <xdr:nvSpPr>
        <xdr:cNvPr id="372" name="n_2mainValue【福祉施設】&#10;一人当たり面積"/>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30497</xdr:rowOff>
    </xdr:from>
    <xdr:ext cx="469744" cy="259045"/>
    <xdr:sp macro="" textlink="">
      <xdr:nvSpPr>
        <xdr:cNvPr id="373" name="n_3mainValue【福祉施設】&#10;一人当たり面積"/>
        <xdr:cNvSpPr txBox="1"/>
      </xdr:nvSpPr>
      <xdr:spPr>
        <a:xfrm>
          <a:off x="7626427" y="1426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64788</xdr:rowOff>
    </xdr:from>
    <xdr:ext cx="469744" cy="259045"/>
    <xdr:sp macro="" textlink="">
      <xdr:nvSpPr>
        <xdr:cNvPr id="374" name="n_4mainValue【福祉施設】&#10;一人当たり面積"/>
        <xdr:cNvSpPr txBox="1"/>
      </xdr:nvSpPr>
      <xdr:spPr>
        <a:xfrm>
          <a:off x="673742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3" name="【市民会館】&#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408" name="フローチャート: 判断 407"/>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76200</xdr:rowOff>
    </xdr:from>
    <xdr:to>
      <xdr:col>24</xdr:col>
      <xdr:colOff>114300</xdr:colOff>
      <xdr:row>101</xdr:row>
      <xdr:rowOff>6350</xdr:rowOff>
    </xdr:to>
    <xdr:sp macro="" textlink="">
      <xdr:nvSpPr>
        <xdr:cNvPr id="414" name="楕円 413"/>
        <xdr:cNvSpPr/>
      </xdr:nvSpPr>
      <xdr:spPr>
        <a:xfrm>
          <a:off x="4584700" y="172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99077</xdr:rowOff>
    </xdr:from>
    <xdr:ext cx="405111" cy="259045"/>
    <xdr:sp macro="" textlink="">
      <xdr:nvSpPr>
        <xdr:cNvPr id="415" name="【市民会館】&#10;有形固定資産減価償却率該当値テキスト"/>
        <xdr:cNvSpPr txBox="1"/>
      </xdr:nvSpPr>
      <xdr:spPr>
        <a:xfrm>
          <a:off x="4673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12700</xdr:rowOff>
    </xdr:from>
    <xdr:to>
      <xdr:col>20</xdr:col>
      <xdr:colOff>38100</xdr:colOff>
      <xdr:row>100</xdr:row>
      <xdr:rowOff>114300</xdr:rowOff>
    </xdr:to>
    <xdr:sp macro="" textlink="">
      <xdr:nvSpPr>
        <xdr:cNvPr id="416" name="楕円 415"/>
        <xdr:cNvSpPr/>
      </xdr:nvSpPr>
      <xdr:spPr>
        <a:xfrm>
          <a:off x="3746500" y="1715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63500</xdr:rowOff>
    </xdr:from>
    <xdr:to>
      <xdr:col>24</xdr:col>
      <xdr:colOff>63500</xdr:colOff>
      <xdr:row>100</xdr:row>
      <xdr:rowOff>127000</xdr:rowOff>
    </xdr:to>
    <xdr:cxnSp macro="">
      <xdr:nvCxnSpPr>
        <xdr:cNvPr id="417" name="直線コネクタ 416"/>
        <xdr:cNvCxnSpPr/>
      </xdr:nvCxnSpPr>
      <xdr:spPr>
        <a:xfrm>
          <a:off x="3797300" y="17208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18" name="楕円 417"/>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63500</xdr:rowOff>
    </xdr:to>
    <xdr:cxnSp macro="">
      <xdr:nvCxnSpPr>
        <xdr:cNvPr id="419" name="直線コネクタ 418"/>
        <xdr:cNvCxnSpPr/>
      </xdr:nvCxnSpPr>
      <xdr:spPr>
        <a:xfrm>
          <a:off x="2908300" y="1714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20" name="n_1aveValue【市民会館】&#10;有形固定資産減価償却率"/>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21" name="n_2aveValue【市民会館】&#10;有形固定資産減価償却率"/>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2"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423"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130827</xdr:rowOff>
    </xdr:from>
    <xdr:ext cx="340478" cy="259045"/>
    <xdr:sp macro="" textlink="">
      <xdr:nvSpPr>
        <xdr:cNvPr id="424" name="n_1mainValue【市民会館】&#10;有形固定資産減価償却率"/>
        <xdr:cNvSpPr txBox="1"/>
      </xdr:nvSpPr>
      <xdr:spPr>
        <a:xfrm>
          <a:off x="3614361" y="16932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67327</xdr:rowOff>
    </xdr:from>
    <xdr:ext cx="340478" cy="259045"/>
    <xdr:sp macro="" textlink="">
      <xdr:nvSpPr>
        <xdr:cNvPr id="425" name="n_2mainValue【市民会館】&#10;有形固定資産減価償却率"/>
        <xdr:cNvSpPr txBox="1"/>
      </xdr:nvSpPr>
      <xdr:spPr>
        <a:xfrm>
          <a:off x="2738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6" name="正方形/長方形 4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7" name="正方形/長方形 4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8" name="正方形/長方形 4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9" name="正方形/長方形 4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0" name="正方形/長方形 4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1" name="正方形/長方形 4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2" name="正方形/長方形 4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3" name="正方形/長方形 4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4" name="テキスト ボックス 4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5" name="直線コネクタ 4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6" name="直線コネクタ 43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7" name="テキスト ボックス 43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8" name="直線コネクタ 43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9" name="テキスト ボックス 43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0" name="直線コネクタ 43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1" name="テキスト ボックス 44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2" name="直線コネクタ 44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3" name="テキスト ボックス 44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4" name="直線コネクタ 44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5" name="テキスト ボックス 44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6" name="直線コネクタ 44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7" name="テキスト ボックス 44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49" name="直線コネクタ 448"/>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0"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1" name="直線コネクタ 450"/>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2"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3" name="直線コネクタ 452"/>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54"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55" name="フローチャート: 判断 454"/>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56" name="フローチャート: 判断 455"/>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57" name="フローチャート: 判断 456"/>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58" name="フローチャート: 判断 457"/>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459" name="フローチャート: 判断 458"/>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0" name="テキスト ボックス 4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1" name="テキスト ボックス 4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2" name="テキスト ボックス 4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3" name="テキスト ボックス 4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4" name="テキスト ボックス 4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5" name="楕円 464"/>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93997</xdr:rowOff>
    </xdr:from>
    <xdr:ext cx="469744" cy="259045"/>
    <xdr:sp macro="" textlink="">
      <xdr:nvSpPr>
        <xdr:cNvPr id="466" name="【市民会館】&#10;一人当たり面積該当値テキスト"/>
        <xdr:cNvSpPr txBox="1"/>
      </xdr:nvSpPr>
      <xdr:spPr>
        <a:xfrm>
          <a:off x="10515600" y="1809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67" name="楕円 466"/>
        <xdr:cNvSpPr/>
      </xdr:nvSpPr>
      <xdr:spPr>
        <a:xfrm>
          <a:off x="9588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127636</xdr:rowOff>
    </xdr:to>
    <xdr:cxnSp macro="">
      <xdr:nvCxnSpPr>
        <xdr:cNvPr id="468" name="直線コネクタ 467"/>
        <xdr:cNvCxnSpPr/>
      </xdr:nvCxnSpPr>
      <xdr:spPr>
        <a:xfrm flipV="1">
          <a:off x="9639300" y="182956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82550</xdr:rowOff>
    </xdr:from>
    <xdr:to>
      <xdr:col>46</xdr:col>
      <xdr:colOff>38100</xdr:colOff>
      <xdr:row>107</xdr:row>
      <xdr:rowOff>12700</xdr:rowOff>
    </xdr:to>
    <xdr:sp macro="" textlink="">
      <xdr:nvSpPr>
        <xdr:cNvPr id="469" name="楕円 468"/>
        <xdr:cNvSpPr/>
      </xdr:nvSpPr>
      <xdr:spPr>
        <a:xfrm>
          <a:off x="8699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133350</xdr:rowOff>
    </xdr:to>
    <xdr:cxnSp macro="">
      <xdr:nvCxnSpPr>
        <xdr:cNvPr id="470" name="直線コネクタ 469"/>
        <xdr:cNvCxnSpPr/>
      </xdr:nvCxnSpPr>
      <xdr:spPr>
        <a:xfrm flipV="1">
          <a:off x="8750300" y="183013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7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7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73"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34941</xdr:rowOff>
    </xdr:from>
    <xdr:ext cx="469744" cy="259045"/>
    <xdr:sp macro="" textlink="">
      <xdr:nvSpPr>
        <xdr:cNvPr id="474" name="n_4aveValue【市民会館】&#10;一人当たり面積"/>
        <xdr:cNvSpPr txBox="1"/>
      </xdr:nvSpPr>
      <xdr:spPr>
        <a:xfrm>
          <a:off x="6737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23513</xdr:rowOff>
    </xdr:from>
    <xdr:ext cx="469744" cy="259045"/>
    <xdr:sp macro="" textlink="">
      <xdr:nvSpPr>
        <xdr:cNvPr id="475" name="n_1mainValue【市民会館】&#10;一人当たり面積"/>
        <xdr:cNvSpPr txBox="1"/>
      </xdr:nvSpPr>
      <xdr:spPr>
        <a:xfrm>
          <a:off x="9391727"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29227</xdr:rowOff>
    </xdr:from>
    <xdr:ext cx="469744" cy="259045"/>
    <xdr:sp macro="" textlink="">
      <xdr:nvSpPr>
        <xdr:cNvPr id="476" name="n_2mainValue【市民会館】&#10;一人当たり面積"/>
        <xdr:cNvSpPr txBox="1"/>
      </xdr:nvSpPr>
      <xdr:spPr>
        <a:xfrm>
          <a:off x="8515427" y="1803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01" name="直線コネクタ 500"/>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02"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03" name="直線コネクタ 502"/>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04"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05" name="直線コネクタ 504"/>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06"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07" name="フローチャート: 判断 506"/>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08" name="フローチャート: 判断 507"/>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09" name="フローチャート: 判断 508"/>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10" name="フローチャート: 判断 509"/>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11" name="フローチャート: 判断 510"/>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46355</xdr:rowOff>
    </xdr:from>
    <xdr:to>
      <xdr:col>85</xdr:col>
      <xdr:colOff>177800</xdr:colOff>
      <xdr:row>40</xdr:row>
      <xdr:rowOff>147955</xdr:rowOff>
    </xdr:to>
    <xdr:sp macro="" textlink="">
      <xdr:nvSpPr>
        <xdr:cNvPr id="517" name="楕円 516"/>
        <xdr:cNvSpPr/>
      </xdr:nvSpPr>
      <xdr:spPr>
        <a:xfrm>
          <a:off x="162687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24782</xdr:rowOff>
    </xdr:from>
    <xdr:ext cx="405111" cy="259045"/>
    <xdr:sp macro="" textlink="">
      <xdr:nvSpPr>
        <xdr:cNvPr id="518" name="【一般廃棄物処理施設】&#10;有形固定資産減価償却率該当値テキスト"/>
        <xdr:cNvSpPr txBox="1"/>
      </xdr:nvSpPr>
      <xdr:spPr>
        <a:xfrm>
          <a:off x="16357600"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17780</xdr:rowOff>
    </xdr:from>
    <xdr:to>
      <xdr:col>81</xdr:col>
      <xdr:colOff>101600</xdr:colOff>
      <xdr:row>40</xdr:row>
      <xdr:rowOff>119380</xdr:rowOff>
    </xdr:to>
    <xdr:sp macro="" textlink="">
      <xdr:nvSpPr>
        <xdr:cNvPr id="519" name="楕円 518"/>
        <xdr:cNvSpPr/>
      </xdr:nvSpPr>
      <xdr:spPr>
        <a:xfrm>
          <a:off x="15430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68580</xdr:rowOff>
    </xdr:from>
    <xdr:to>
      <xdr:col>85</xdr:col>
      <xdr:colOff>127000</xdr:colOff>
      <xdr:row>40</xdr:row>
      <xdr:rowOff>97155</xdr:rowOff>
    </xdr:to>
    <xdr:cxnSp macro="">
      <xdr:nvCxnSpPr>
        <xdr:cNvPr id="520" name="直線コネクタ 519"/>
        <xdr:cNvCxnSpPr/>
      </xdr:nvCxnSpPr>
      <xdr:spPr>
        <a:xfrm>
          <a:off x="15481300" y="6926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160655</xdr:rowOff>
    </xdr:from>
    <xdr:to>
      <xdr:col>76</xdr:col>
      <xdr:colOff>165100</xdr:colOff>
      <xdr:row>40</xdr:row>
      <xdr:rowOff>90805</xdr:rowOff>
    </xdr:to>
    <xdr:sp macro="" textlink="">
      <xdr:nvSpPr>
        <xdr:cNvPr id="521" name="楕円 520"/>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40005</xdr:rowOff>
    </xdr:from>
    <xdr:to>
      <xdr:col>81</xdr:col>
      <xdr:colOff>50800</xdr:colOff>
      <xdr:row>40</xdr:row>
      <xdr:rowOff>68580</xdr:rowOff>
    </xdr:to>
    <xdr:cxnSp macro="">
      <xdr:nvCxnSpPr>
        <xdr:cNvPr id="522" name="直線コネクタ 521"/>
        <xdr:cNvCxnSpPr/>
      </xdr:nvCxnSpPr>
      <xdr:spPr>
        <a:xfrm>
          <a:off x="14592300" y="68980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141605</xdr:rowOff>
    </xdr:from>
    <xdr:to>
      <xdr:col>72</xdr:col>
      <xdr:colOff>38100</xdr:colOff>
      <xdr:row>40</xdr:row>
      <xdr:rowOff>71755</xdr:rowOff>
    </xdr:to>
    <xdr:sp macro="" textlink="">
      <xdr:nvSpPr>
        <xdr:cNvPr id="523" name="楕円 522"/>
        <xdr:cNvSpPr/>
      </xdr:nvSpPr>
      <xdr:spPr>
        <a:xfrm>
          <a:off x="13652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20955</xdr:rowOff>
    </xdr:from>
    <xdr:to>
      <xdr:col>76</xdr:col>
      <xdr:colOff>114300</xdr:colOff>
      <xdr:row>40</xdr:row>
      <xdr:rowOff>40005</xdr:rowOff>
    </xdr:to>
    <xdr:cxnSp macro="">
      <xdr:nvCxnSpPr>
        <xdr:cNvPr id="524" name="直線コネクタ 523"/>
        <xdr:cNvCxnSpPr/>
      </xdr:nvCxnSpPr>
      <xdr:spPr>
        <a:xfrm>
          <a:off x="13703300" y="68789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525" name="楕円 524"/>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20955</xdr:rowOff>
    </xdr:to>
    <xdr:cxnSp macro="">
      <xdr:nvCxnSpPr>
        <xdr:cNvPr id="526" name="直線コネクタ 525"/>
        <xdr:cNvCxnSpPr/>
      </xdr:nvCxnSpPr>
      <xdr:spPr>
        <a:xfrm>
          <a:off x="12814300" y="68541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27"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28"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29"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30"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110507</xdr:rowOff>
    </xdr:from>
    <xdr:ext cx="405111" cy="259045"/>
    <xdr:sp macro="" textlink="">
      <xdr:nvSpPr>
        <xdr:cNvPr id="531" name="n_1mainValue【一般廃棄物処理施設】&#10;有形固定資産減価償却率"/>
        <xdr:cNvSpPr txBox="1"/>
      </xdr:nvSpPr>
      <xdr:spPr>
        <a:xfrm>
          <a:off x="15266044" y="696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532" name="n_2mainValue【一般廃棄物処理施設】&#10;有形固定資産減価償却率"/>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62882</xdr:rowOff>
    </xdr:from>
    <xdr:ext cx="405111" cy="259045"/>
    <xdr:sp macro="" textlink="">
      <xdr:nvSpPr>
        <xdr:cNvPr id="533" name="n_3mainValue【一般廃棄物処理施設】&#10;有形固定資産減価償却率"/>
        <xdr:cNvSpPr txBox="1"/>
      </xdr:nvSpPr>
      <xdr:spPr>
        <a:xfrm>
          <a:off x="135007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534" name="n_4mainValue【一般廃棄物処理施設】&#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5" name="直線コネクタ 5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6" name="テキスト ボックス 54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7" name="直線コネクタ 5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8" name="テキスト ボックス 54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9" name="直線コネクタ 5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0" name="テキスト ボックス 54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1" name="直線コネクタ 5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2" name="テキスト ボックス 55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4" name="テキスト ボックス 55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56" name="直線コネクタ 555"/>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5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58" name="直線コネクタ 55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59"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60" name="直線コネクタ 559"/>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61"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62" name="フローチャート: 判断 561"/>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63" name="フローチャート: 判断 562"/>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64" name="フローチャート: 判断 563"/>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65" name="フローチャート: 判断 564"/>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566" name="フローチャート: 判断 565"/>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853</xdr:rowOff>
    </xdr:from>
    <xdr:to>
      <xdr:col>116</xdr:col>
      <xdr:colOff>114300</xdr:colOff>
      <xdr:row>39</xdr:row>
      <xdr:rowOff>102453</xdr:rowOff>
    </xdr:to>
    <xdr:sp macro="" textlink="">
      <xdr:nvSpPr>
        <xdr:cNvPr id="572" name="楕円 571"/>
        <xdr:cNvSpPr/>
      </xdr:nvSpPr>
      <xdr:spPr>
        <a:xfrm>
          <a:off x="22110700" y="66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23730</xdr:rowOff>
    </xdr:from>
    <xdr:ext cx="599010" cy="259045"/>
    <xdr:sp macro="" textlink="">
      <xdr:nvSpPr>
        <xdr:cNvPr id="573" name="【一般廃棄物処理施設】&#10;一人当たり有形固定資産（償却資産）額該当値テキスト"/>
        <xdr:cNvSpPr txBox="1"/>
      </xdr:nvSpPr>
      <xdr:spPr>
        <a:xfrm>
          <a:off x="22199600" y="653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7878</xdr:rowOff>
    </xdr:from>
    <xdr:to>
      <xdr:col>112</xdr:col>
      <xdr:colOff>38100</xdr:colOff>
      <xdr:row>39</xdr:row>
      <xdr:rowOff>109478</xdr:rowOff>
    </xdr:to>
    <xdr:sp macro="" textlink="">
      <xdr:nvSpPr>
        <xdr:cNvPr id="574" name="楕円 573"/>
        <xdr:cNvSpPr/>
      </xdr:nvSpPr>
      <xdr:spPr>
        <a:xfrm>
          <a:off x="21272500" y="669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51653</xdr:rowOff>
    </xdr:from>
    <xdr:to>
      <xdr:col>116</xdr:col>
      <xdr:colOff>63500</xdr:colOff>
      <xdr:row>39</xdr:row>
      <xdr:rowOff>58678</xdr:rowOff>
    </xdr:to>
    <xdr:cxnSp macro="">
      <xdr:nvCxnSpPr>
        <xdr:cNvPr id="575" name="直線コネクタ 574"/>
        <xdr:cNvCxnSpPr/>
      </xdr:nvCxnSpPr>
      <xdr:spPr>
        <a:xfrm flipV="1">
          <a:off x="21323300" y="6738203"/>
          <a:ext cx="8382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12715</xdr:rowOff>
    </xdr:from>
    <xdr:to>
      <xdr:col>107</xdr:col>
      <xdr:colOff>101600</xdr:colOff>
      <xdr:row>39</xdr:row>
      <xdr:rowOff>114315</xdr:rowOff>
    </xdr:to>
    <xdr:sp macro="" textlink="">
      <xdr:nvSpPr>
        <xdr:cNvPr id="576" name="楕円 575"/>
        <xdr:cNvSpPr/>
      </xdr:nvSpPr>
      <xdr:spPr>
        <a:xfrm>
          <a:off x="20383500" y="669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58678</xdr:rowOff>
    </xdr:from>
    <xdr:to>
      <xdr:col>111</xdr:col>
      <xdr:colOff>177800</xdr:colOff>
      <xdr:row>39</xdr:row>
      <xdr:rowOff>63515</xdr:rowOff>
    </xdr:to>
    <xdr:cxnSp macro="">
      <xdr:nvCxnSpPr>
        <xdr:cNvPr id="577" name="直線コネクタ 576"/>
        <xdr:cNvCxnSpPr/>
      </xdr:nvCxnSpPr>
      <xdr:spPr>
        <a:xfrm flipV="1">
          <a:off x="20434300" y="6745228"/>
          <a:ext cx="8890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20894</xdr:rowOff>
    </xdr:from>
    <xdr:to>
      <xdr:col>102</xdr:col>
      <xdr:colOff>165100</xdr:colOff>
      <xdr:row>39</xdr:row>
      <xdr:rowOff>122494</xdr:rowOff>
    </xdr:to>
    <xdr:sp macro="" textlink="">
      <xdr:nvSpPr>
        <xdr:cNvPr id="578" name="楕円 577"/>
        <xdr:cNvSpPr/>
      </xdr:nvSpPr>
      <xdr:spPr>
        <a:xfrm>
          <a:off x="19494500" y="670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63515</xdr:rowOff>
    </xdr:from>
    <xdr:to>
      <xdr:col>107</xdr:col>
      <xdr:colOff>50800</xdr:colOff>
      <xdr:row>39</xdr:row>
      <xdr:rowOff>71694</xdr:rowOff>
    </xdr:to>
    <xdr:cxnSp macro="">
      <xdr:nvCxnSpPr>
        <xdr:cNvPr id="579" name="直線コネクタ 578"/>
        <xdr:cNvCxnSpPr/>
      </xdr:nvCxnSpPr>
      <xdr:spPr>
        <a:xfrm flipV="1">
          <a:off x="19545300" y="6750065"/>
          <a:ext cx="889000" cy="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26344</xdr:rowOff>
    </xdr:from>
    <xdr:to>
      <xdr:col>98</xdr:col>
      <xdr:colOff>38100</xdr:colOff>
      <xdr:row>39</xdr:row>
      <xdr:rowOff>127944</xdr:rowOff>
    </xdr:to>
    <xdr:sp macro="" textlink="">
      <xdr:nvSpPr>
        <xdr:cNvPr id="580" name="楕円 579"/>
        <xdr:cNvSpPr/>
      </xdr:nvSpPr>
      <xdr:spPr>
        <a:xfrm>
          <a:off x="18605500" y="67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71694</xdr:rowOff>
    </xdr:from>
    <xdr:to>
      <xdr:col>102</xdr:col>
      <xdr:colOff>114300</xdr:colOff>
      <xdr:row>39</xdr:row>
      <xdr:rowOff>77144</xdr:rowOff>
    </xdr:to>
    <xdr:cxnSp macro="">
      <xdr:nvCxnSpPr>
        <xdr:cNvPr id="581" name="直線コネクタ 580"/>
        <xdr:cNvCxnSpPr/>
      </xdr:nvCxnSpPr>
      <xdr:spPr>
        <a:xfrm flipV="1">
          <a:off x="18656300" y="6758244"/>
          <a:ext cx="889000" cy="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82"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83"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84" name="n_3aveValue【一般廃棄物処理施設】&#10;一人当たり有形固定資産（償却資産）額"/>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50832</xdr:rowOff>
    </xdr:from>
    <xdr:ext cx="534377" cy="259045"/>
    <xdr:sp macro="" textlink="">
      <xdr:nvSpPr>
        <xdr:cNvPr id="585" name="n_4aveValue【一般廃棄物処理施設】&#10;一人当たり有形固定資産（償却資産）額"/>
        <xdr:cNvSpPr txBox="1"/>
      </xdr:nvSpPr>
      <xdr:spPr>
        <a:xfrm>
          <a:off x="18389111" y="70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126005</xdr:rowOff>
    </xdr:from>
    <xdr:ext cx="599010" cy="259045"/>
    <xdr:sp macro="" textlink="">
      <xdr:nvSpPr>
        <xdr:cNvPr id="586" name="n_1mainValue【一般廃棄物処理施設】&#10;一人当たり有形固定資産（償却資産）額"/>
        <xdr:cNvSpPr txBox="1"/>
      </xdr:nvSpPr>
      <xdr:spPr>
        <a:xfrm>
          <a:off x="21011095" y="646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105442</xdr:rowOff>
    </xdr:from>
    <xdr:ext cx="599010" cy="259045"/>
    <xdr:sp macro="" textlink="">
      <xdr:nvSpPr>
        <xdr:cNvPr id="587" name="n_2mainValue【一般廃棄物処理施設】&#10;一人当たり有形固定資産（償却資産）額"/>
        <xdr:cNvSpPr txBox="1"/>
      </xdr:nvSpPr>
      <xdr:spPr>
        <a:xfrm>
          <a:off x="20134795" y="679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139021</xdr:rowOff>
    </xdr:from>
    <xdr:ext cx="599010" cy="259045"/>
    <xdr:sp macro="" textlink="">
      <xdr:nvSpPr>
        <xdr:cNvPr id="588" name="n_3mainValue【一般廃棄物処理施設】&#10;一人当たり有形固定資産（償却資産）額"/>
        <xdr:cNvSpPr txBox="1"/>
      </xdr:nvSpPr>
      <xdr:spPr>
        <a:xfrm>
          <a:off x="19245795" y="648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144471</xdr:rowOff>
    </xdr:from>
    <xdr:ext cx="599010" cy="259045"/>
    <xdr:sp macro="" textlink="">
      <xdr:nvSpPr>
        <xdr:cNvPr id="589" name="n_4mainValue【一般廃棄物処理施設】&#10;一人当たり有形固定資産（償却資産）額"/>
        <xdr:cNvSpPr txBox="1"/>
      </xdr:nvSpPr>
      <xdr:spPr>
        <a:xfrm>
          <a:off x="18356795" y="648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1" name="正方形/長方形 5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2" name="正方形/長方形 5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3" name="正方形/長方形 5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4" name="正方形/長方形 5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5" name="正方形/長方形 5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6" name="正方形/長方形 5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7" name="正方形/長方形 59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8" name="テキスト ボックス 5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9" name="直線コネクタ 5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0" name="テキスト ボックス 59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1" name="直線コネクタ 6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2" name="テキスト ボックス 60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3" name="直線コネクタ 6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4" name="テキスト ボックス 6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5" name="直線コネクタ 6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6" name="テキスト ボックス 6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7" name="直線コネクタ 6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8" name="テキスト ボックス 6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9" name="直線コネクタ 6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0" name="テキスト ボックス 6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1" name="直線コネクタ 6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2" name="テキスト ボックス 61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3" name="直線コネクタ 6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15" name="直線コネクタ 614"/>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7" name="直線コネクタ 61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18"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19" name="直線コネクタ 618"/>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620"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21" name="フローチャート: 判断 620"/>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22" name="フローチャート: 判断 621"/>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23" name="フローチャート: 判断 622"/>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24" name="フローチャート: 判断 623"/>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625" name="フローチャート: 判断 624"/>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6" name="テキスト ボックス 6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7" name="テキスト ボックス 6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8" name="テキスト ボックス 6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9" name="テキスト ボックス 6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0" name="テキスト ボックス 6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631" name="楕円 630"/>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632" name="【保健センター・保健所】&#10;有形固定資産減価償却率該当値テキスト"/>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159838</xdr:rowOff>
    </xdr:from>
    <xdr:to>
      <xdr:col>81</xdr:col>
      <xdr:colOff>101600</xdr:colOff>
      <xdr:row>61</xdr:row>
      <xdr:rowOff>89988</xdr:rowOff>
    </xdr:to>
    <xdr:sp macro="" textlink="">
      <xdr:nvSpPr>
        <xdr:cNvPr id="633" name="楕円 632"/>
        <xdr:cNvSpPr/>
      </xdr:nvSpPr>
      <xdr:spPr>
        <a:xfrm>
          <a:off x="15430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39188</xdr:rowOff>
    </xdr:from>
    <xdr:to>
      <xdr:col>85</xdr:col>
      <xdr:colOff>127000</xdr:colOff>
      <xdr:row>61</xdr:row>
      <xdr:rowOff>60416</xdr:rowOff>
    </xdr:to>
    <xdr:cxnSp macro="">
      <xdr:nvCxnSpPr>
        <xdr:cNvPr id="634" name="直線コネクタ 633"/>
        <xdr:cNvCxnSpPr/>
      </xdr:nvCxnSpPr>
      <xdr:spPr>
        <a:xfrm>
          <a:off x="15481300" y="104976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140244</xdr:rowOff>
    </xdr:from>
    <xdr:to>
      <xdr:col>76</xdr:col>
      <xdr:colOff>165100</xdr:colOff>
      <xdr:row>61</xdr:row>
      <xdr:rowOff>70394</xdr:rowOff>
    </xdr:to>
    <xdr:sp macro="" textlink="">
      <xdr:nvSpPr>
        <xdr:cNvPr id="635" name="楕円 634"/>
        <xdr:cNvSpPr/>
      </xdr:nvSpPr>
      <xdr:spPr>
        <a:xfrm>
          <a:off x="145415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19594</xdr:rowOff>
    </xdr:from>
    <xdr:to>
      <xdr:col>81</xdr:col>
      <xdr:colOff>50800</xdr:colOff>
      <xdr:row>61</xdr:row>
      <xdr:rowOff>39188</xdr:rowOff>
    </xdr:to>
    <xdr:cxnSp macro="">
      <xdr:nvCxnSpPr>
        <xdr:cNvPr id="636" name="直線コネクタ 635"/>
        <xdr:cNvCxnSpPr/>
      </xdr:nvCxnSpPr>
      <xdr:spPr>
        <a:xfrm>
          <a:off x="14592300" y="1047804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119017</xdr:rowOff>
    </xdr:from>
    <xdr:to>
      <xdr:col>72</xdr:col>
      <xdr:colOff>38100</xdr:colOff>
      <xdr:row>61</xdr:row>
      <xdr:rowOff>49167</xdr:rowOff>
    </xdr:to>
    <xdr:sp macro="" textlink="">
      <xdr:nvSpPr>
        <xdr:cNvPr id="637" name="楕円 636"/>
        <xdr:cNvSpPr/>
      </xdr:nvSpPr>
      <xdr:spPr>
        <a:xfrm>
          <a:off x="13652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169817</xdr:rowOff>
    </xdr:from>
    <xdr:to>
      <xdr:col>76</xdr:col>
      <xdr:colOff>114300</xdr:colOff>
      <xdr:row>61</xdr:row>
      <xdr:rowOff>19594</xdr:rowOff>
    </xdr:to>
    <xdr:cxnSp macro="">
      <xdr:nvCxnSpPr>
        <xdr:cNvPr id="638" name="直線コネクタ 637"/>
        <xdr:cNvCxnSpPr/>
      </xdr:nvCxnSpPr>
      <xdr:spPr>
        <a:xfrm>
          <a:off x="13703300" y="104568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94524</xdr:rowOff>
    </xdr:from>
    <xdr:to>
      <xdr:col>67</xdr:col>
      <xdr:colOff>101600</xdr:colOff>
      <xdr:row>61</xdr:row>
      <xdr:rowOff>24674</xdr:rowOff>
    </xdr:to>
    <xdr:sp macro="" textlink="">
      <xdr:nvSpPr>
        <xdr:cNvPr id="639" name="楕円 638"/>
        <xdr:cNvSpPr/>
      </xdr:nvSpPr>
      <xdr:spPr>
        <a:xfrm>
          <a:off x="12763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145324</xdr:rowOff>
    </xdr:from>
    <xdr:to>
      <xdr:col>71</xdr:col>
      <xdr:colOff>177800</xdr:colOff>
      <xdr:row>60</xdr:row>
      <xdr:rowOff>169817</xdr:rowOff>
    </xdr:to>
    <xdr:cxnSp macro="">
      <xdr:nvCxnSpPr>
        <xdr:cNvPr id="640" name="直線コネクタ 639"/>
        <xdr:cNvCxnSpPr/>
      </xdr:nvCxnSpPr>
      <xdr:spPr>
        <a:xfrm>
          <a:off x="12814300" y="1043232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13443</xdr:rowOff>
    </xdr:from>
    <xdr:ext cx="405111" cy="259045"/>
    <xdr:sp macro="" textlink="">
      <xdr:nvSpPr>
        <xdr:cNvPr id="641"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2"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44"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81115</xdr:rowOff>
    </xdr:from>
    <xdr:ext cx="405111" cy="259045"/>
    <xdr:sp macro="" textlink="">
      <xdr:nvSpPr>
        <xdr:cNvPr id="645" name="n_1mainValue【保健センター・保健所】&#10;有形固定資産減価償却率"/>
        <xdr:cNvSpPr txBox="1"/>
      </xdr:nvSpPr>
      <xdr:spPr>
        <a:xfrm>
          <a:off x="152660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646" name="n_2main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40294</xdr:rowOff>
    </xdr:from>
    <xdr:ext cx="405111" cy="259045"/>
    <xdr:sp macro="" textlink="">
      <xdr:nvSpPr>
        <xdr:cNvPr id="647" name="n_3mainValue【保健センター・保健所】&#10;有形固定資産減価償却率"/>
        <xdr:cNvSpPr txBox="1"/>
      </xdr:nvSpPr>
      <xdr:spPr>
        <a:xfrm>
          <a:off x="13500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15801</xdr:rowOff>
    </xdr:from>
    <xdr:ext cx="405111" cy="259045"/>
    <xdr:sp macro="" textlink="">
      <xdr:nvSpPr>
        <xdr:cNvPr id="648" name="n_4mainValue【保健センター・保健所】&#10;有形固定資産減価償却率"/>
        <xdr:cNvSpPr txBox="1"/>
      </xdr:nvSpPr>
      <xdr:spPr>
        <a:xfrm>
          <a:off x="12611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9" name="正方形/長方形 6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0" name="正方形/長方形 6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1" name="正方形/長方形 6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2" name="正方形/長方形 6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3" name="正方形/長方形 6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4" name="正方形/長方形 6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5" name="正方形/長方形 6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6" name="正方形/長方形 6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7" name="テキスト ボックス 6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8" name="直線コネクタ 6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9" name="直線コネクタ 6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0" name="テキスト ボックス 6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1" name="直線コネクタ 6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2" name="テキスト ボックス 6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3" name="直線コネクタ 6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4" name="テキスト ボックス 6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5" name="直線コネクタ 6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6" name="テキスト ボックス 6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7" name="直線コネクタ 6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8" name="テキスト ボックス 6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2" name="直線コネクタ 671"/>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4" name="直線コネクタ 67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6" name="直線コネクタ 67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77"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8" name="フローチャート: 判断 677"/>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9" name="フローチャート: 判断 678"/>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0" name="フローチャート: 判断 679"/>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1" name="フローチャート: 判断 680"/>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682" name="フローチャート: 判断 681"/>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88" name="楕円 687"/>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689" name="【保健センター・保健所】&#10;一人当たり面積該当値テキスト"/>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105410</xdr:rowOff>
    </xdr:from>
    <xdr:to>
      <xdr:col>112</xdr:col>
      <xdr:colOff>38100</xdr:colOff>
      <xdr:row>62</xdr:row>
      <xdr:rowOff>35560</xdr:rowOff>
    </xdr:to>
    <xdr:sp macro="" textlink="">
      <xdr:nvSpPr>
        <xdr:cNvPr id="690" name="楕円 689"/>
        <xdr:cNvSpPr/>
      </xdr:nvSpPr>
      <xdr:spPr>
        <a:xfrm>
          <a:off x="21272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156210</xdr:rowOff>
    </xdr:to>
    <xdr:cxnSp macro="">
      <xdr:nvCxnSpPr>
        <xdr:cNvPr id="691" name="直線コネクタ 690"/>
        <xdr:cNvCxnSpPr/>
      </xdr:nvCxnSpPr>
      <xdr:spPr>
        <a:xfrm flipV="1">
          <a:off x="21323300" y="10607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109220</xdr:rowOff>
    </xdr:from>
    <xdr:to>
      <xdr:col>107</xdr:col>
      <xdr:colOff>101600</xdr:colOff>
      <xdr:row>62</xdr:row>
      <xdr:rowOff>39370</xdr:rowOff>
    </xdr:to>
    <xdr:sp macro="" textlink="">
      <xdr:nvSpPr>
        <xdr:cNvPr id="692" name="楕円 691"/>
        <xdr:cNvSpPr/>
      </xdr:nvSpPr>
      <xdr:spPr>
        <a:xfrm>
          <a:off x="20383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156210</xdr:rowOff>
    </xdr:from>
    <xdr:to>
      <xdr:col>111</xdr:col>
      <xdr:colOff>177800</xdr:colOff>
      <xdr:row>61</xdr:row>
      <xdr:rowOff>160020</xdr:rowOff>
    </xdr:to>
    <xdr:cxnSp macro="">
      <xdr:nvCxnSpPr>
        <xdr:cNvPr id="693" name="直線コネクタ 692"/>
        <xdr:cNvCxnSpPr/>
      </xdr:nvCxnSpPr>
      <xdr:spPr>
        <a:xfrm flipV="1">
          <a:off x="20434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124460</xdr:rowOff>
    </xdr:from>
    <xdr:to>
      <xdr:col>102</xdr:col>
      <xdr:colOff>165100</xdr:colOff>
      <xdr:row>62</xdr:row>
      <xdr:rowOff>54610</xdr:rowOff>
    </xdr:to>
    <xdr:sp macro="" textlink="">
      <xdr:nvSpPr>
        <xdr:cNvPr id="694" name="楕円 693"/>
        <xdr:cNvSpPr/>
      </xdr:nvSpPr>
      <xdr:spPr>
        <a:xfrm>
          <a:off x="19494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160020</xdr:rowOff>
    </xdr:from>
    <xdr:to>
      <xdr:col>107</xdr:col>
      <xdr:colOff>50800</xdr:colOff>
      <xdr:row>62</xdr:row>
      <xdr:rowOff>3810</xdr:rowOff>
    </xdr:to>
    <xdr:cxnSp macro="">
      <xdr:nvCxnSpPr>
        <xdr:cNvPr id="695" name="直線コネクタ 694"/>
        <xdr:cNvCxnSpPr/>
      </xdr:nvCxnSpPr>
      <xdr:spPr>
        <a:xfrm flipV="1">
          <a:off x="19545300" y="10618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132080</xdr:rowOff>
    </xdr:from>
    <xdr:to>
      <xdr:col>98</xdr:col>
      <xdr:colOff>38100</xdr:colOff>
      <xdr:row>62</xdr:row>
      <xdr:rowOff>62230</xdr:rowOff>
    </xdr:to>
    <xdr:sp macro="" textlink="">
      <xdr:nvSpPr>
        <xdr:cNvPr id="696" name="楕円 695"/>
        <xdr:cNvSpPr/>
      </xdr:nvSpPr>
      <xdr:spPr>
        <a:xfrm>
          <a:off x="18605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xdr:rowOff>
    </xdr:from>
    <xdr:to>
      <xdr:col>102</xdr:col>
      <xdr:colOff>114300</xdr:colOff>
      <xdr:row>62</xdr:row>
      <xdr:rowOff>11430</xdr:rowOff>
    </xdr:to>
    <xdr:cxnSp macro="">
      <xdr:nvCxnSpPr>
        <xdr:cNvPr id="697" name="直線コネクタ 696"/>
        <xdr:cNvCxnSpPr/>
      </xdr:nvCxnSpPr>
      <xdr:spPr>
        <a:xfrm flipV="1">
          <a:off x="18656300" y="10633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98"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99"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26687</xdr:rowOff>
    </xdr:from>
    <xdr:ext cx="469744" cy="259045"/>
    <xdr:sp macro="" textlink="">
      <xdr:nvSpPr>
        <xdr:cNvPr id="700" name="n_3aveValue【保健センター・保健所】&#10;一人当たり面積"/>
        <xdr:cNvSpPr txBox="1"/>
      </xdr:nvSpPr>
      <xdr:spPr>
        <a:xfrm>
          <a:off x="19310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01" name="n_4aveValue【保健センター・保健所】&#10;一人当たり面積"/>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52087</xdr:rowOff>
    </xdr:from>
    <xdr:ext cx="469744" cy="259045"/>
    <xdr:sp macro="" textlink="">
      <xdr:nvSpPr>
        <xdr:cNvPr id="702" name="n_1mainValue【保健センター・保健所】&#10;一人当たり面積"/>
        <xdr:cNvSpPr txBox="1"/>
      </xdr:nvSpPr>
      <xdr:spPr>
        <a:xfrm>
          <a:off x="210757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55897</xdr:rowOff>
    </xdr:from>
    <xdr:ext cx="469744" cy="259045"/>
    <xdr:sp macro="" textlink="">
      <xdr:nvSpPr>
        <xdr:cNvPr id="703" name="n_2mainValue【保健センター・保健所】&#10;一人当たり面積"/>
        <xdr:cNvSpPr txBox="1"/>
      </xdr:nvSpPr>
      <xdr:spPr>
        <a:xfrm>
          <a:off x="20199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71137</xdr:rowOff>
    </xdr:from>
    <xdr:ext cx="469744" cy="259045"/>
    <xdr:sp macro="" textlink="">
      <xdr:nvSpPr>
        <xdr:cNvPr id="704" name="n_3mainValue【保健センター・保健所】&#10;一人当たり面積"/>
        <xdr:cNvSpPr txBox="1"/>
      </xdr:nvSpPr>
      <xdr:spPr>
        <a:xfrm>
          <a:off x="193104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78757</xdr:rowOff>
    </xdr:from>
    <xdr:ext cx="469744" cy="259045"/>
    <xdr:sp macro="" textlink="">
      <xdr:nvSpPr>
        <xdr:cNvPr id="705" name="n_4mainValue【保健センター・保健所】&#10;一人当たり面積"/>
        <xdr:cNvSpPr txBox="1"/>
      </xdr:nvSpPr>
      <xdr:spPr>
        <a:xfrm>
          <a:off x="18421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31" name="直線コネクタ 730"/>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34"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35" name="直線コネクタ 734"/>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36"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37" name="フローチャート: 判断 736"/>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38" name="フローチャート: 判断 737"/>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39" name="フローチャート: 判断 738"/>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40" name="フローチャート: 判断 739"/>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741" name="フローチャート: 判断 740"/>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747" name="楕円 746"/>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748" name="【消防施設】&#10;有形固定資産減価償却率該当値テキスト"/>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29755</xdr:rowOff>
    </xdr:from>
    <xdr:to>
      <xdr:col>81</xdr:col>
      <xdr:colOff>101600</xdr:colOff>
      <xdr:row>80</xdr:row>
      <xdr:rowOff>131355</xdr:rowOff>
    </xdr:to>
    <xdr:sp macro="" textlink="">
      <xdr:nvSpPr>
        <xdr:cNvPr id="749" name="楕円 748"/>
        <xdr:cNvSpPr/>
      </xdr:nvSpPr>
      <xdr:spPr>
        <a:xfrm>
          <a:off x="15430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80555</xdr:rowOff>
    </xdr:from>
    <xdr:to>
      <xdr:col>85</xdr:col>
      <xdr:colOff>127000</xdr:colOff>
      <xdr:row>81</xdr:row>
      <xdr:rowOff>3811</xdr:rowOff>
    </xdr:to>
    <xdr:cxnSp macro="">
      <xdr:nvCxnSpPr>
        <xdr:cNvPr id="750" name="直線コネクタ 749"/>
        <xdr:cNvCxnSpPr/>
      </xdr:nvCxnSpPr>
      <xdr:spPr>
        <a:xfrm>
          <a:off x="15481300" y="13796555"/>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42818</xdr:rowOff>
    </xdr:from>
    <xdr:to>
      <xdr:col>76</xdr:col>
      <xdr:colOff>165100</xdr:colOff>
      <xdr:row>80</xdr:row>
      <xdr:rowOff>144418</xdr:rowOff>
    </xdr:to>
    <xdr:sp macro="" textlink="">
      <xdr:nvSpPr>
        <xdr:cNvPr id="751" name="楕円 750"/>
        <xdr:cNvSpPr/>
      </xdr:nvSpPr>
      <xdr:spPr>
        <a:xfrm>
          <a:off x="14541500" y="137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80555</xdr:rowOff>
    </xdr:from>
    <xdr:to>
      <xdr:col>81</xdr:col>
      <xdr:colOff>50800</xdr:colOff>
      <xdr:row>80</xdr:row>
      <xdr:rowOff>93618</xdr:rowOff>
    </xdr:to>
    <xdr:cxnSp macro="">
      <xdr:nvCxnSpPr>
        <xdr:cNvPr id="752" name="直線コネクタ 751"/>
        <xdr:cNvCxnSpPr/>
      </xdr:nvCxnSpPr>
      <xdr:spPr>
        <a:xfrm flipV="1">
          <a:off x="14592300" y="137965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134257</xdr:rowOff>
    </xdr:from>
    <xdr:to>
      <xdr:col>72</xdr:col>
      <xdr:colOff>38100</xdr:colOff>
      <xdr:row>80</xdr:row>
      <xdr:rowOff>64407</xdr:rowOff>
    </xdr:to>
    <xdr:sp macro="" textlink="">
      <xdr:nvSpPr>
        <xdr:cNvPr id="753" name="楕円 752"/>
        <xdr:cNvSpPr/>
      </xdr:nvSpPr>
      <xdr:spPr>
        <a:xfrm>
          <a:off x="136525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xdr:rowOff>
    </xdr:from>
    <xdr:to>
      <xdr:col>76</xdr:col>
      <xdr:colOff>114300</xdr:colOff>
      <xdr:row>80</xdr:row>
      <xdr:rowOff>93618</xdr:rowOff>
    </xdr:to>
    <xdr:cxnSp macro="">
      <xdr:nvCxnSpPr>
        <xdr:cNvPr id="754" name="直線コネクタ 753"/>
        <xdr:cNvCxnSpPr/>
      </xdr:nvCxnSpPr>
      <xdr:spPr>
        <a:xfrm>
          <a:off x="13703300" y="13729607"/>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57513</xdr:rowOff>
    </xdr:from>
    <xdr:to>
      <xdr:col>67</xdr:col>
      <xdr:colOff>101600</xdr:colOff>
      <xdr:row>79</xdr:row>
      <xdr:rowOff>159113</xdr:rowOff>
    </xdr:to>
    <xdr:sp macro="" textlink="">
      <xdr:nvSpPr>
        <xdr:cNvPr id="755" name="楕円 754"/>
        <xdr:cNvSpPr/>
      </xdr:nvSpPr>
      <xdr:spPr>
        <a:xfrm>
          <a:off x="12763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108313</xdr:rowOff>
    </xdr:from>
    <xdr:to>
      <xdr:col>71</xdr:col>
      <xdr:colOff>177800</xdr:colOff>
      <xdr:row>80</xdr:row>
      <xdr:rowOff>13607</xdr:rowOff>
    </xdr:to>
    <xdr:cxnSp macro="">
      <xdr:nvCxnSpPr>
        <xdr:cNvPr id="756" name="直線コネクタ 755"/>
        <xdr:cNvCxnSpPr/>
      </xdr:nvCxnSpPr>
      <xdr:spPr>
        <a:xfrm>
          <a:off x="12814300" y="1365286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57"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58"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59"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124114</xdr:rowOff>
    </xdr:from>
    <xdr:ext cx="405111" cy="259045"/>
    <xdr:sp macro="" textlink="">
      <xdr:nvSpPr>
        <xdr:cNvPr id="760" name="n_4aveValue【消防施設】&#10;有形固定資産減価償却率"/>
        <xdr:cNvSpPr txBox="1"/>
      </xdr:nvSpPr>
      <xdr:spPr>
        <a:xfrm>
          <a:off x="12611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147882</xdr:rowOff>
    </xdr:from>
    <xdr:ext cx="405111" cy="259045"/>
    <xdr:sp macro="" textlink="">
      <xdr:nvSpPr>
        <xdr:cNvPr id="761" name="n_1mainValue【消防施設】&#10;有形固定資産減価償却率"/>
        <xdr:cNvSpPr txBox="1"/>
      </xdr:nvSpPr>
      <xdr:spPr>
        <a:xfrm>
          <a:off x="152660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160945</xdr:rowOff>
    </xdr:from>
    <xdr:ext cx="405111" cy="259045"/>
    <xdr:sp macro="" textlink="">
      <xdr:nvSpPr>
        <xdr:cNvPr id="762" name="n_2mainValue【消防施設】&#10;有形固定資産減価償却率"/>
        <xdr:cNvSpPr txBox="1"/>
      </xdr:nvSpPr>
      <xdr:spPr>
        <a:xfrm>
          <a:off x="14389744" y="1353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80934</xdr:rowOff>
    </xdr:from>
    <xdr:ext cx="405111" cy="259045"/>
    <xdr:sp macro="" textlink="">
      <xdr:nvSpPr>
        <xdr:cNvPr id="763" name="n_3mainValue【消防施設】&#10;有形固定資産減価償却率"/>
        <xdr:cNvSpPr txBox="1"/>
      </xdr:nvSpPr>
      <xdr:spPr>
        <a:xfrm>
          <a:off x="13500744" y="1345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4190</xdr:rowOff>
    </xdr:from>
    <xdr:ext cx="405111" cy="259045"/>
    <xdr:sp macro="" textlink="">
      <xdr:nvSpPr>
        <xdr:cNvPr id="764" name="n_4mainValue【消防施設】&#10;有形固定資産減価償却率"/>
        <xdr:cNvSpPr txBox="1"/>
      </xdr:nvSpPr>
      <xdr:spPr>
        <a:xfrm>
          <a:off x="12611744" y="1337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5" name="正方形/長方形 7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6" name="正方形/長方形 7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7" name="正方形/長方形 7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8" name="正方形/長方形 7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9" name="正方形/長方形 7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0" name="正方形/長方形 7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1" name="正方形/長方形 7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2" name="正方形/長方形 7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3" name="テキスト ボックス 7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4" name="直線コネクタ 7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5" name="直線コネクタ 77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6" name="テキスト ボックス 77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7" name="直線コネクタ 77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8" name="テキスト ボックス 77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9" name="直線コネクタ 77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0" name="テキスト ボックス 77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1" name="直線コネクタ 78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2" name="テキスト ボックス 78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3" name="直線コネクタ 7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4" name="テキスト ボックス 7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86" name="直線コネクタ 785"/>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87"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88" name="直線コネクタ 787"/>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89"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90" name="直線コネクタ 789"/>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10989</xdr:rowOff>
    </xdr:from>
    <xdr:ext cx="469744" cy="259045"/>
    <xdr:sp macro="" textlink="">
      <xdr:nvSpPr>
        <xdr:cNvPr id="791" name="【消防施設】&#10;一人当たり面積平均値テキスト"/>
        <xdr:cNvSpPr txBox="1"/>
      </xdr:nvSpPr>
      <xdr:spPr>
        <a:xfrm>
          <a:off x="22199600" y="14584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92" name="フローチャート: 判断 791"/>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93" name="フローチャート: 判断 792"/>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94" name="フローチャート: 判断 793"/>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95" name="フローチャート: 判断 794"/>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796" name="フローチャート: 判断 795"/>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7" name="テキスト ボックス 7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8" name="テキスト ボックス 7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9" name="テキスト ボックス 7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0" name="テキスト ボックス 7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1" name="テキスト ボックス 8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802" name="楕円 801"/>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7890</xdr:rowOff>
    </xdr:from>
    <xdr:ext cx="469744" cy="259045"/>
    <xdr:sp macro="" textlink="">
      <xdr:nvSpPr>
        <xdr:cNvPr id="803" name="【消防施設】&#10;一人当たり面積該当値テキスト"/>
        <xdr:cNvSpPr txBox="1"/>
      </xdr:nvSpPr>
      <xdr:spPr>
        <a:xfrm>
          <a:off x="22199600" y="144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159207</xdr:rowOff>
    </xdr:from>
    <xdr:to>
      <xdr:col>112</xdr:col>
      <xdr:colOff>38100</xdr:colOff>
      <xdr:row>85</xdr:row>
      <xdr:rowOff>89357</xdr:rowOff>
    </xdr:to>
    <xdr:sp macro="" textlink="">
      <xdr:nvSpPr>
        <xdr:cNvPr id="804" name="楕円 803"/>
        <xdr:cNvSpPr/>
      </xdr:nvSpPr>
      <xdr:spPr>
        <a:xfrm>
          <a:off x="21272500" y="145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38557</xdr:rowOff>
    </xdr:to>
    <xdr:cxnSp macro="">
      <xdr:nvCxnSpPr>
        <xdr:cNvPr id="805" name="直線コネクタ 804"/>
        <xdr:cNvCxnSpPr/>
      </xdr:nvCxnSpPr>
      <xdr:spPr>
        <a:xfrm flipV="1">
          <a:off x="21323300" y="1460906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806" name="楕円 805"/>
        <xdr:cNvSpPr/>
      </xdr:nvSpPr>
      <xdr:spPr>
        <a:xfrm>
          <a:off x="20383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38557</xdr:rowOff>
    </xdr:to>
    <xdr:cxnSp macro="">
      <xdr:nvCxnSpPr>
        <xdr:cNvPr id="807" name="直線コネクタ 806"/>
        <xdr:cNvCxnSpPr/>
      </xdr:nvCxnSpPr>
      <xdr:spPr>
        <a:xfrm>
          <a:off x="20434300" y="14586204"/>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135432</xdr:rowOff>
    </xdr:from>
    <xdr:to>
      <xdr:col>102</xdr:col>
      <xdr:colOff>165100</xdr:colOff>
      <xdr:row>85</xdr:row>
      <xdr:rowOff>65582</xdr:rowOff>
    </xdr:to>
    <xdr:sp macro="" textlink="">
      <xdr:nvSpPr>
        <xdr:cNvPr id="808" name="楕円 807"/>
        <xdr:cNvSpPr/>
      </xdr:nvSpPr>
      <xdr:spPr>
        <a:xfrm>
          <a:off x="19494500" y="1453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12954</xdr:rowOff>
    </xdr:from>
    <xdr:to>
      <xdr:col>107</xdr:col>
      <xdr:colOff>50800</xdr:colOff>
      <xdr:row>85</xdr:row>
      <xdr:rowOff>14782</xdr:rowOff>
    </xdr:to>
    <xdr:cxnSp macro="">
      <xdr:nvCxnSpPr>
        <xdr:cNvPr id="809" name="直線コネクタ 808"/>
        <xdr:cNvCxnSpPr/>
      </xdr:nvCxnSpPr>
      <xdr:spPr>
        <a:xfrm flipV="1">
          <a:off x="19545300" y="1458620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137261</xdr:rowOff>
    </xdr:from>
    <xdr:to>
      <xdr:col>98</xdr:col>
      <xdr:colOff>38100</xdr:colOff>
      <xdr:row>85</xdr:row>
      <xdr:rowOff>67411</xdr:rowOff>
    </xdr:to>
    <xdr:sp macro="" textlink="">
      <xdr:nvSpPr>
        <xdr:cNvPr id="810" name="楕円 809"/>
        <xdr:cNvSpPr/>
      </xdr:nvSpPr>
      <xdr:spPr>
        <a:xfrm>
          <a:off x="18605500" y="145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14782</xdr:rowOff>
    </xdr:from>
    <xdr:to>
      <xdr:col>102</xdr:col>
      <xdr:colOff>114300</xdr:colOff>
      <xdr:row>85</xdr:row>
      <xdr:rowOff>16611</xdr:rowOff>
    </xdr:to>
    <xdr:cxnSp macro="">
      <xdr:nvCxnSpPr>
        <xdr:cNvPr id="811" name="直線コネクタ 810"/>
        <xdr:cNvCxnSpPr/>
      </xdr:nvCxnSpPr>
      <xdr:spPr>
        <a:xfrm flipV="1">
          <a:off x="18656300" y="145880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125289</xdr:rowOff>
    </xdr:from>
    <xdr:ext cx="469744" cy="259045"/>
    <xdr:sp macro="" textlink="">
      <xdr:nvSpPr>
        <xdr:cNvPr id="812" name="n_1aveValue【消防施設】&#10;一人当たり面積"/>
        <xdr:cNvSpPr txBox="1"/>
      </xdr:nvSpPr>
      <xdr:spPr>
        <a:xfrm>
          <a:off x="21075727" y="1469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13" name="n_2ave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128948</xdr:rowOff>
    </xdr:from>
    <xdr:ext cx="469744" cy="259045"/>
    <xdr:sp macro="" textlink="">
      <xdr:nvSpPr>
        <xdr:cNvPr id="814" name="n_3aveValue【消防施設】&#10;一人当たり面積"/>
        <xdr:cNvSpPr txBox="1"/>
      </xdr:nvSpPr>
      <xdr:spPr>
        <a:xfrm>
          <a:off x="19310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120718</xdr:rowOff>
    </xdr:from>
    <xdr:ext cx="469744" cy="259045"/>
    <xdr:sp macro="" textlink="">
      <xdr:nvSpPr>
        <xdr:cNvPr id="815" name="n_4aveValue【消防施設】&#10;一人当たり面積"/>
        <xdr:cNvSpPr txBox="1"/>
      </xdr:nvSpPr>
      <xdr:spPr>
        <a:xfrm>
          <a:off x="18421427" y="1469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105884</xdr:rowOff>
    </xdr:from>
    <xdr:ext cx="469744" cy="259045"/>
    <xdr:sp macro="" textlink="">
      <xdr:nvSpPr>
        <xdr:cNvPr id="816" name="n_1mainValue【消防施設】&#10;一人当たり面積"/>
        <xdr:cNvSpPr txBox="1"/>
      </xdr:nvSpPr>
      <xdr:spPr>
        <a:xfrm>
          <a:off x="21075727" y="14336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80281</xdr:rowOff>
    </xdr:from>
    <xdr:ext cx="469744" cy="259045"/>
    <xdr:sp macro="" textlink="">
      <xdr:nvSpPr>
        <xdr:cNvPr id="817" name="n_2mainValue【消防施設】&#10;一人当たり面積"/>
        <xdr:cNvSpPr txBox="1"/>
      </xdr:nvSpPr>
      <xdr:spPr>
        <a:xfrm>
          <a:off x="20199427" y="1431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82109</xdr:rowOff>
    </xdr:from>
    <xdr:ext cx="469744" cy="259045"/>
    <xdr:sp macro="" textlink="">
      <xdr:nvSpPr>
        <xdr:cNvPr id="818" name="n_3mainValue【消防施設】&#10;一人当たり面積"/>
        <xdr:cNvSpPr txBox="1"/>
      </xdr:nvSpPr>
      <xdr:spPr>
        <a:xfrm>
          <a:off x="19310427" y="1431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83938</xdr:rowOff>
    </xdr:from>
    <xdr:ext cx="469744" cy="259045"/>
    <xdr:sp macro="" textlink="">
      <xdr:nvSpPr>
        <xdr:cNvPr id="819" name="n_4mainValue【消防施設】&#10;一人当たり面積"/>
        <xdr:cNvSpPr txBox="1"/>
      </xdr:nvSpPr>
      <xdr:spPr>
        <a:xfrm>
          <a:off x="18421427" y="1431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0" name="正方形/長方形 8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1" name="正方形/長方形 8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2" name="正方形/長方形 8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3" name="正方形/長方形 8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4" name="正方形/長方形 8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5" name="正方形/長方形 8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6" name="正方形/長方形 8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正方形/長方形 8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8" name="テキスト ボックス 8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9" name="直線コネクタ 8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0" name="テキスト ボックス 82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1" name="直線コネクタ 83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2" name="テキスト ボックス 83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3" name="直線コネクタ 83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4" name="テキスト ボックス 83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5" name="直線コネクタ 83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6" name="テキスト ボックス 83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7" name="直線コネクタ 83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8" name="テキスト ボックス 83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9" name="直線コネクタ 83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0" name="テキスト ボックス 83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1" name="直線コネクタ 84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2" name="テキスト ボックス 84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3" name="直線コネクタ 8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45" name="直線コネクタ 844"/>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7" name="直線コネクタ 84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48"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49" name="直線コネクタ 848"/>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50"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1" name="フローチャート: 判断 85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52" name="フローチャート: 判断 851"/>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53" name="フローチャート: 判断 85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54" name="フローチャート: 判断 853"/>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855" name="フローチャート: 判断 854"/>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6" name="テキスト ボックス 8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7" name="テキスト ボックス 8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8" name="テキスト ボックス 8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9" name="テキスト ボックス 8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0" name="テキスト ボックス 8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18869</xdr:rowOff>
    </xdr:from>
    <xdr:to>
      <xdr:col>85</xdr:col>
      <xdr:colOff>177800</xdr:colOff>
      <xdr:row>101</xdr:row>
      <xdr:rowOff>120469</xdr:rowOff>
    </xdr:to>
    <xdr:sp macro="" textlink="">
      <xdr:nvSpPr>
        <xdr:cNvPr id="861" name="楕円 860"/>
        <xdr:cNvSpPr/>
      </xdr:nvSpPr>
      <xdr:spPr>
        <a:xfrm>
          <a:off x="16268700" y="17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41746</xdr:rowOff>
    </xdr:from>
    <xdr:ext cx="405111" cy="259045"/>
    <xdr:sp macro="" textlink="">
      <xdr:nvSpPr>
        <xdr:cNvPr id="862" name="【庁舎】&#10;有形固定資産減価償却率該当値テキスト"/>
        <xdr:cNvSpPr txBox="1"/>
      </xdr:nvSpPr>
      <xdr:spPr>
        <a:xfrm>
          <a:off x="16357600" y="1718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134801</xdr:rowOff>
    </xdr:from>
    <xdr:to>
      <xdr:col>81</xdr:col>
      <xdr:colOff>101600</xdr:colOff>
      <xdr:row>101</xdr:row>
      <xdr:rowOff>64951</xdr:rowOff>
    </xdr:to>
    <xdr:sp macro="" textlink="">
      <xdr:nvSpPr>
        <xdr:cNvPr id="863" name="楕円 862"/>
        <xdr:cNvSpPr/>
      </xdr:nvSpPr>
      <xdr:spPr>
        <a:xfrm>
          <a:off x="15430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xdr:rowOff>
    </xdr:from>
    <xdr:to>
      <xdr:col>85</xdr:col>
      <xdr:colOff>127000</xdr:colOff>
      <xdr:row>101</xdr:row>
      <xdr:rowOff>69669</xdr:rowOff>
    </xdr:to>
    <xdr:cxnSp macro="">
      <xdr:nvCxnSpPr>
        <xdr:cNvPr id="864" name="直線コネクタ 863"/>
        <xdr:cNvCxnSpPr/>
      </xdr:nvCxnSpPr>
      <xdr:spPr>
        <a:xfrm>
          <a:off x="15481300" y="1733060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4173</xdr:rowOff>
    </xdr:from>
    <xdr:to>
      <xdr:col>76</xdr:col>
      <xdr:colOff>165100</xdr:colOff>
      <xdr:row>101</xdr:row>
      <xdr:rowOff>105773</xdr:rowOff>
    </xdr:to>
    <xdr:sp macro="" textlink="">
      <xdr:nvSpPr>
        <xdr:cNvPr id="865" name="楕円 864"/>
        <xdr:cNvSpPr/>
      </xdr:nvSpPr>
      <xdr:spPr>
        <a:xfrm>
          <a:off x="145415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xdr:rowOff>
    </xdr:from>
    <xdr:to>
      <xdr:col>81</xdr:col>
      <xdr:colOff>50800</xdr:colOff>
      <xdr:row>101</xdr:row>
      <xdr:rowOff>54973</xdr:rowOff>
    </xdr:to>
    <xdr:cxnSp macro="">
      <xdr:nvCxnSpPr>
        <xdr:cNvPr id="866" name="直線コネクタ 865"/>
        <xdr:cNvCxnSpPr/>
      </xdr:nvCxnSpPr>
      <xdr:spPr>
        <a:xfrm flipV="1">
          <a:off x="14592300" y="173306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867" name="楕円 866"/>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54973</xdr:rowOff>
    </xdr:from>
    <xdr:to>
      <xdr:col>76</xdr:col>
      <xdr:colOff>114300</xdr:colOff>
      <xdr:row>106</xdr:row>
      <xdr:rowOff>27214</xdr:rowOff>
    </xdr:to>
    <xdr:cxnSp macro="">
      <xdr:nvCxnSpPr>
        <xdr:cNvPr id="868" name="直線コネクタ 867"/>
        <xdr:cNvCxnSpPr/>
      </xdr:nvCxnSpPr>
      <xdr:spPr>
        <a:xfrm flipV="1">
          <a:off x="13703300" y="17371423"/>
          <a:ext cx="889000" cy="8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869" name="楕円 868"/>
        <xdr:cNvSpPr/>
      </xdr:nvSpPr>
      <xdr:spPr>
        <a:xfrm>
          <a:off x="1276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30480</xdr:rowOff>
    </xdr:to>
    <xdr:cxnSp macro="">
      <xdr:nvCxnSpPr>
        <xdr:cNvPr id="870" name="直線コネクタ 869"/>
        <xdr:cNvCxnSpPr/>
      </xdr:nvCxnSpPr>
      <xdr:spPr>
        <a:xfrm flipV="1">
          <a:off x="12814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871"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872"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73"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74" name="n_4aveValue【庁舎】&#10;有形固定資産減価償却率"/>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81478</xdr:rowOff>
    </xdr:from>
    <xdr:ext cx="405111" cy="259045"/>
    <xdr:sp macro="" textlink="">
      <xdr:nvSpPr>
        <xdr:cNvPr id="875" name="n_1mainValue【庁舎】&#10;有形固定資産減価償却率"/>
        <xdr:cNvSpPr txBox="1"/>
      </xdr:nvSpPr>
      <xdr:spPr>
        <a:xfrm>
          <a:off x="152660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122300</xdr:rowOff>
    </xdr:from>
    <xdr:ext cx="405111" cy="259045"/>
    <xdr:sp macro="" textlink="">
      <xdr:nvSpPr>
        <xdr:cNvPr id="876" name="n_2mainValue【庁舎】&#10;有形固定資産減価償却率"/>
        <xdr:cNvSpPr txBox="1"/>
      </xdr:nvSpPr>
      <xdr:spPr>
        <a:xfrm>
          <a:off x="14389744" y="1709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877" name="n_3mainValue【庁舎】&#10;有形固定資産減価償却率"/>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878" name="n_4mainValue【庁舎】&#10;有形固定資産減価償却率"/>
        <xdr:cNvSpPr txBox="1"/>
      </xdr:nvSpPr>
      <xdr:spPr>
        <a:xfrm>
          <a:off x="12611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9" name="正方形/長方形 8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0" name="正方形/長方形 8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1" name="正方形/長方形 8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2" name="正方形/長方形 8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3" name="正方形/長方形 8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4" name="正方形/長方形 8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5" name="正方形/長方形 8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6" name="正方形/長方形 8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7" name="テキスト ボックス 8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8" name="直線コネクタ 8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89" name="直線コネクタ 8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0" name="テキスト ボックス 8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1" name="直線コネクタ 8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2" name="テキスト ボックス 8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3" name="直線コネクタ 8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4" name="テキスト ボックス 8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5" name="直線コネクタ 8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6" name="テキスト ボックス 8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7" name="直線コネクタ 8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8" name="テキスト ボックス 8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9" name="直線コネクタ 8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0" name="テキスト ボックス 8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904" name="直線コネクタ 903"/>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905"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906" name="直線コネクタ 905"/>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907"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908" name="直線コネクタ 907"/>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909"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910" name="フローチャート: 判断 909"/>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911" name="フローチャート: 判断 910"/>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12" name="フローチャート: 判断 911"/>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13" name="フローチャート: 判断 912"/>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914" name="フローチャート: 判断 913"/>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920" name="楕円 919"/>
        <xdr:cNvSpPr/>
      </xdr:nvSpPr>
      <xdr:spPr>
        <a:xfrm>
          <a:off x="221107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51179</xdr:rowOff>
    </xdr:from>
    <xdr:ext cx="469744" cy="259045"/>
    <xdr:sp macro="" textlink="">
      <xdr:nvSpPr>
        <xdr:cNvPr id="921" name="【庁舎】&#10;一人当たり面積該当値テキスト"/>
        <xdr:cNvSpPr txBox="1"/>
      </xdr:nvSpPr>
      <xdr:spPr>
        <a:xfrm>
          <a:off x="22199600" y="1805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22" name="楕円 921"/>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123552</xdr:rowOff>
    </xdr:from>
    <xdr:to>
      <xdr:col>116</xdr:col>
      <xdr:colOff>63500</xdr:colOff>
      <xdr:row>105</xdr:row>
      <xdr:rowOff>133350</xdr:rowOff>
    </xdr:to>
    <xdr:cxnSp macro="">
      <xdr:nvCxnSpPr>
        <xdr:cNvPr id="923" name="直線コネクタ 922"/>
        <xdr:cNvCxnSpPr/>
      </xdr:nvCxnSpPr>
      <xdr:spPr>
        <a:xfrm flipV="1">
          <a:off x="21323300" y="18125802"/>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924" name="楕円 923"/>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106</xdr:row>
      <xdr:rowOff>19050</xdr:rowOff>
    </xdr:to>
    <xdr:cxnSp macro="">
      <xdr:nvCxnSpPr>
        <xdr:cNvPr id="925" name="直線コネクタ 924"/>
        <xdr:cNvCxnSpPr/>
      </xdr:nvCxnSpPr>
      <xdr:spPr>
        <a:xfrm flipV="1">
          <a:off x="20434300" y="1813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149498</xdr:rowOff>
    </xdr:from>
    <xdr:to>
      <xdr:col>102</xdr:col>
      <xdr:colOff>165100</xdr:colOff>
      <xdr:row>107</xdr:row>
      <xdr:rowOff>79648</xdr:rowOff>
    </xdr:to>
    <xdr:sp macro="" textlink="">
      <xdr:nvSpPr>
        <xdr:cNvPr id="926" name="楕円 925"/>
        <xdr:cNvSpPr/>
      </xdr:nvSpPr>
      <xdr:spPr>
        <a:xfrm>
          <a:off x="19494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107</xdr:row>
      <xdr:rowOff>28848</xdr:rowOff>
    </xdr:to>
    <xdr:cxnSp macro="">
      <xdr:nvCxnSpPr>
        <xdr:cNvPr id="927" name="直線コネクタ 926"/>
        <xdr:cNvCxnSpPr/>
      </xdr:nvCxnSpPr>
      <xdr:spPr>
        <a:xfrm flipV="1">
          <a:off x="19545300" y="18192750"/>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98879</xdr:rowOff>
    </xdr:from>
    <xdr:to>
      <xdr:col>98</xdr:col>
      <xdr:colOff>38100</xdr:colOff>
      <xdr:row>107</xdr:row>
      <xdr:rowOff>29029</xdr:rowOff>
    </xdr:to>
    <xdr:sp macro="" textlink="">
      <xdr:nvSpPr>
        <xdr:cNvPr id="928" name="楕円 927"/>
        <xdr:cNvSpPr/>
      </xdr:nvSpPr>
      <xdr:spPr>
        <a:xfrm>
          <a:off x="18605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149679</xdr:rowOff>
    </xdr:from>
    <xdr:to>
      <xdr:col>102</xdr:col>
      <xdr:colOff>114300</xdr:colOff>
      <xdr:row>107</xdr:row>
      <xdr:rowOff>28848</xdr:rowOff>
    </xdr:to>
    <xdr:cxnSp macro="">
      <xdr:nvCxnSpPr>
        <xdr:cNvPr id="929" name="直線コネクタ 928"/>
        <xdr:cNvCxnSpPr/>
      </xdr:nvCxnSpPr>
      <xdr:spPr>
        <a:xfrm>
          <a:off x="18656300" y="18323379"/>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30"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31"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32"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84745</xdr:rowOff>
    </xdr:from>
    <xdr:ext cx="469744" cy="259045"/>
    <xdr:sp macro="" textlink="">
      <xdr:nvSpPr>
        <xdr:cNvPr id="933" name="n_4aveValue【庁舎】&#10;一人当たり面積"/>
        <xdr:cNvSpPr txBox="1"/>
      </xdr:nvSpPr>
      <xdr:spPr>
        <a:xfrm>
          <a:off x="18421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34" name="n_1mainValue【庁舎】&#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935" name="n_2mainValue【庁舎】&#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70775</xdr:rowOff>
    </xdr:from>
    <xdr:ext cx="469744" cy="259045"/>
    <xdr:sp macro="" textlink="">
      <xdr:nvSpPr>
        <xdr:cNvPr id="936" name="n_3mainValue【庁舎】&#10;一人当たり面積"/>
        <xdr:cNvSpPr txBox="1"/>
      </xdr:nvSpPr>
      <xdr:spPr>
        <a:xfrm>
          <a:off x="19310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20156</xdr:rowOff>
    </xdr:from>
    <xdr:ext cx="469744" cy="259045"/>
    <xdr:sp macro="" textlink="">
      <xdr:nvSpPr>
        <xdr:cNvPr id="937" name="n_4mainValue【庁舎】&#10;一人当たり面積"/>
        <xdr:cNvSpPr txBox="1"/>
      </xdr:nvSpPr>
      <xdr:spPr>
        <a:xfrm>
          <a:off x="18421427"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有形固定資産減価償却率が類似団体と比較して比率が高くなっている施設は、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は、計画的に耐震補強工事を行い、長寿命化対策を進めているが、</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についても耐用年数を経過しており、今後の方針を検討中である。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は、多くの施設で減価償却が進んでおり、計画的に長寿命化が必要な状況となっている。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は耐震基準も満たしており大規模改修の予定はない。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は、一部施設を民間へ譲渡したことにより減価償却率が大きく上昇した。</a:t>
          </a:r>
        </a:p>
        <a:p>
          <a:r>
            <a:rPr kumimoji="1" lang="ja-JP" altLang="en-US" sz="1300">
              <a:latin typeface="ＭＳ Ｐゴシック" panose="020B0600070205080204" pitchFamily="50" charset="-128"/>
              <a:ea typeface="ＭＳ Ｐゴシック" panose="020B0600070205080204" pitchFamily="50" charset="-128"/>
            </a:rPr>
            <a:t>一方で、</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は、建て替えにより比率が下がっている。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38,354
38,078
420.93
24,984,981
24,558,566
406,155
14,244,721
36,761,151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財政力指数は類似団体平均値と同様に、ほぼ横ばいである。今後とも市税の収納率向上のほか地域の産業振興や人口対策など地方創生事業に取り組み、自主財源の確保に努める。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2" name="直線コネクタ 71"/>
        <xdr:cNvCxnSpPr/>
      </xdr:nvCxnSpPr>
      <xdr:spPr>
        <a:xfrm flipV="1">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75142</xdr:rowOff>
    </xdr:to>
    <xdr:cxnSp macro="">
      <xdr:nvCxnSpPr>
        <xdr:cNvPr id="75" name="直線コネクタ 74"/>
        <xdr:cNvCxnSpPr/>
      </xdr:nvCxnSpPr>
      <xdr:spPr>
        <a:xfrm>
          <a:off x="2336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75142</xdr:rowOff>
    </xdr:to>
    <xdr:cxnSp macro="">
      <xdr:nvCxnSpPr>
        <xdr:cNvPr id="78" name="直線コネクタ 77"/>
        <xdr:cNvCxnSpPr/>
      </xdr:nvCxnSpPr>
      <xdr:spPr>
        <a:xfrm>
          <a:off x="1447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分母である経常一般財源収入は、臨財債発行額の減により　全体で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ポイント減となった。分子である歳出経常一般財源は、人件費、物件費、扶助費が減少となる一方、ふるさと寄附や市立病院負担金や公債費が増となり、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ポイント増となった。結果とし、比率は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た。今後は、大型建設事業の起債による公債費や維持管理費の増に加え、会計年度任用職員制度による人件費の増、施設の長寿命化に備える経費の増が見込まれるため、より一層の行財政改革に取り組み経常収支比率の上昇を最小限に抑える努力を行う。</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149497</xdr:rowOff>
    </xdr:from>
    <xdr:to>
      <xdr:col>23</xdr:col>
      <xdr:colOff>133350</xdr:colOff>
      <xdr:row>60</xdr:row>
      <xdr:rowOff>156391</xdr:rowOff>
    </xdr:to>
    <xdr:cxnSp macro="">
      <xdr:nvCxnSpPr>
        <xdr:cNvPr id="134" name="直線コネクタ 133"/>
        <xdr:cNvCxnSpPr/>
      </xdr:nvCxnSpPr>
      <xdr:spPr>
        <a:xfrm>
          <a:off x="4114800" y="1043649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111578</xdr:rowOff>
    </xdr:from>
    <xdr:to>
      <xdr:col>19</xdr:col>
      <xdr:colOff>133350</xdr:colOff>
      <xdr:row>60</xdr:row>
      <xdr:rowOff>149497</xdr:rowOff>
    </xdr:to>
    <xdr:cxnSp macro="">
      <xdr:nvCxnSpPr>
        <xdr:cNvPr id="137" name="直線コネクタ 136"/>
        <xdr:cNvCxnSpPr/>
      </xdr:nvCxnSpPr>
      <xdr:spPr>
        <a:xfrm>
          <a:off x="3225800" y="1039857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111578</xdr:rowOff>
    </xdr:from>
    <xdr:to>
      <xdr:col>15</xdr:col>
      <xdr:colOff>82550</xdr:colOff>
      <xdr:row>60</xdr:row>
      <xdr:rowOff>132262</xdr:rowOff>
    </xdr:to>
    <xdr:cxnSp macro="">
      <xdr:nvCxnSpPr>
        <xdr:cNvPr id="140" name="直線コネクタ 139"/>
        <xdr:cNvCxnSpPr/>
      </xdr:nvCxnSpPr>
      <xdr:spPr>
        <a:xfrm flipV="1">
          <a:off x="2336800" y="1039857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132262</xdr:rowOff>
    </xdr:from>
    <xdr:to>
      <xdr:col>11</xdr:col>
      <xdr:colOff>31750</xdr:colOff>
      <xdr:row>61</xdr:row>
      <xdr:rowOff>43543</xdr:rowOff>
    </xdr:to>
    <xdr:cxnSp macro="">
      <xdr:nvCxnSpPr>
        <xdr:cNvPr id="143" name="直線コネクタ 142"/>
        <xdr:cNvCxnSpPr/>
      </xdr:nvCxnSpPr>
      <xdr:spPr>
        <a:xfrm flipV="1">
          <a:off x="1447800" y="1041926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105591</xdr:rowOff>
    </xdr:from>
    <xdr:to>
      <xdr:col>23</xdr:col>
      <xdr:colOff>184150</xdr:colOff>
      <xdr:row>61</xdr:row>
      <xdr:rowOff>35741</xdr:rowOff>
    </xdr:to>
    <xdr:sp macro="" textlink="">
      <xdr:nvSpPr>
        <xdr:cNvPr id="153" name="楕円 152"/>
        <xdr:cNvSpPr/>
      </xdr:nvSpPr>
      <xdr:spPr>
        <a:xfrm>
          <a:off x="4902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77668</xdr:rowOff>
    </xdr:from>
    <xdr:ext cx="762000" cy="259045"/>
    <xdr:sp macro="" textlink="">
      <xdr:nvSpPr>
        <xdr:cNvPr id="154" name="財政構造の弾力性該当値テキスト"/>
        <xdr:cNvSpPr txBox="1"/>
      </xdr:nvSpPr>
      <xdr:spPr>
        <a:xfrm>
          <a:off x="5041900" y="1036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98697</xdr:rowOff>
    </xdr:from>
    <xdr:to>
      <xdr:col>19</xdr:col>
      <xdr:colOff>184150</xdr:colOff>
      <xdr:row>61</xdr:row>
      <xdr:rowOff>28847</xdr:rowOff>
    </xdr:to>
    <xdr:sp macro="" textlink="">
      <xdr:nvSpPr>
        <xdr:cNvPr id="155" name="楕円 154"/>
        <xdr:cNvSpPr/>
      </xdr:nvSpPr>
      <xdr:spPr>
        <a:xfrm>
          <a:off x="4064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13624</xdr:rowOff>
    </xdr:from>
    <xdr:ext cx="736600" cy="259045"/>
    <xdr:sp macro="" textlink="">
      <xdr:nvSpPr>
        <xdr:cNvPr id="156" name="テキスト ボックス 155"/>
        <xdr:cNvSpPr txBox="1"/>
      </xdr:nvSpPr>
      <xdr:spPr>
        <a:xfrm>
          <a:off x="3733800" y="10472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60778</xdr:rowOff>
    </xdr:from>
    <xdr:to>
      <xdr:col>15</xdr:col>
      <xdr:colOff>133350</xdr:colOff>
      <xdr:row>60</xdr:row>
      <xdr:rowOff>162378</xdr:rowOff>
    </xdr:to>
    <xdr:sp macro="" textlink="">
      <xdr:nvSpPr>
        <xdr:cNvPr id="157" name="楕円 156"/>
        <xdr:cNvSpPr/>
      </xdr:nvSpPr>
      <xdr:spPr>
        <a:xfrm>
          <a:off x="3175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147155</xdr:rowOff>
    </xdr:from>
    <xdr:ext cx="762000" cy="259045"/>
    <xdr:sp macro="" textlink="">
      <xdr:nvSpPr>
        <xdr:cNvPr id="158" name="テキスト ボックス 157"/>
        <xdr:cNvSpPr txBox="1"/>
      </xdr:nvSpPr>
      <xdr:spPr>
        <a:xfrm>
          <a:off x="2844800" y="1043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81462</xdr:rowOff>
    </xdr:from>
    <xdr:to>
      <xdr:col>11</xdr:col>
      <xdr:colOff>82550</xdr:colOff>
      <xdr:row>61</xdr:row>
      <xdr:rowOff>11612</xdr:rowOff>
    </xdr:to>
    <xdr:sp macro="" textlink="">
      <xdr:nvSpPr>
        <xdr:cNvPr id="159" name="楕円 158"/>
        <xdr:cNvSpPr/>
      </xdr:nvSpPr>
      <xdr:spPr>
        <a:xfrm>
          <a:off x="2286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167839</xdr:rowOff>
    </xdr:from>
    <xdr:ext cx="762000" cy="259045"/>
    <xdr:sp macro="" textlink="">
      <xdr:nvSpPr>
        <xdr:cNvPr id="160" name="テキスト ボックス 159"/>
        <xdr:cNvSpPr txBox="1"/>
      </xdr:nvSpPr>
      <xdr:spPr>
        <a:xfrm>
          <a:off x="1955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164193</xdr:rowOff>
    </xdr:from>
    <xdr:to>
      <xdr:col>7</xdr:col>
      <xdr:colOff>31750</xdr:colOff>
      <xdr:row>61</xdr:row>
      <xdr:rowOff>94343</xdr:rowOff>
    </xdr:to>
    <xdr:sp macro="" textlink="">
      <xdr:nvSpPr>
        <xdr:cNvPr id="161" name="楕円 160"/>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79120</xdr:rowOff>
    </xdr:from>
    <xdr:ext cx="762000" cy="259045"/>
    <xdr:sp macro="" textlink="">
      <xdr:nvSpPr>
        <xdr:cNvPr id="162" name="テキスト ボックス 161"/>
        <xdr:cNvSpPr txBox="1"/>
      </xdr:nvSpPr>
      <xdr:spPr>
        <a:xfrm>
          <a:off x="1066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[207,530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人当たりの人件費・物件費等決算額が、類似団体と比較して大きく上回っている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特に公立の認定こども園・保育所が多いこと、自校で給食を提供している学校が多いこと、市域が広いため消防署に分署を配置していることなどが職員数の多さにつながっている。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また、物件費についても、施設数が多いことからその維持管理費が</a:t>
          </a:r>
          <a:r>
            <a:rPr kumimoji="1" lang="ja-JP" altLang="en-US" sz="1300">
              <a:solidFill>
                <a:schemeClr val="dk1"/>
              </a:solidFill>
              <a:effectLst/>
              <a:latin typeface="+mn-lt"/>
              <a:ea typeface="+mn-ea"/>
              <a:cs typeface="+mn-cs"/>
            </a:rPr>
            <a:t>大きな負担となっている。さらに、</a:t>
          </a:r>
          <a:r>
            <a:rPr kumimoji="1" lang="ja-JP" altLang="ja-JP" sz="1300">
              <a:solidFill>
                <a:schemeClr val="dk1"/>
              </a:solidFill>
              <a:effectLst/>
              <a:latin typeface="+mn-lt"/>
              <a:ea typeface="+mn-ea"/>
              <a:cs typeface="+mn-cs"/>
            </a:rPr>
            <a:t>人口が年々減少していることも数値の悪化を招いている。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今後も直営施設の民間への譲渡や、公設民営、指定管理などによる民間への委託、任用制度の活用など、人件費・物件費の抑制に努める。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154205</xdr:rowOff>
    </xdr:from>
    <xdr:to>
      <xdr:col>23</xdr:col>
      <xdr:colOff>133350</xdr:colOff>
      <xdr:row>83</xdr:row>
      <xdr:rowOff>2766</xdr:rowOff>
    </xdr:to>
    <xdr:cxnSp macro="">
      <xdr:nvCxnSpPr>
        <xdr:cNvPr id="197" name="直線コネクタ 196"/>
        <xdr:cNvCxnSpPr/>
      </xdr:nvCxnSpPr>
      <xdr:spPr>
        <a:xfrm>
          <a:off x="4114800" y="14213105"/>
          <a:ext cx="838200" cy="2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154205</xdr:rowOff>
    </xdr:from>
    <xdr:to>
      <xdr:col>19</xdr:col>
      <xdr:colOff>133350</xdr:colOff>
      <xdr:row>82</xdr:row>
      <xdr:rowOff>155665</xdr:rowOff>
    </xdr:to>
    <xdr:cxnSp macro="">
      <xdr:nvCxnSpPr>
        <xdr:cNvPr id="200" name="直線コネクタ 199"/>
        <xdr:cNvCxnSpPr/>
      </xdr:nvCxnSpPr>
      <xdr:spPr>
        <a:xfrm flipV="1">
          <a:off x="3225800" y="14213105"/>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111229</xdr:rowOff>
    </xdr:from>
    <xdr:to>
      <xdr:col>15</xdr:col>
      <xdr:colOff>82550</xdr:colOff>
      <xdr:row>82</xdr:row>
      <xdr:rowOff>155665</xdr:rowOff>
    </xdr:to>
    <xdr:cxnSp macro="">
      <xdr:nvCxnSpPr>
        <xdr:cNvPr id="203" name="直線コネクタ 202"/>
        <xdr:cNvCxnSpPr/>
      </xdr:nvCxnSpPr>
      <xdr:spPr>
        <a:xfrm>
          <a:off x="2336800" y="14170129"/>
          <a:ext cx="889000" cy="4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111229</xdr:rowOff>
    </xdr:from>
    <xdr:to>
      <xdr:col>11</xdr:col>
      <xdr:colOff>31750</xdr:colOff>
      <xdr:row>82</xdr:row>
      <xdr:rowOff>119917</xdr:rowOff>
    </xdr:to>
    <xdr:cxnSp macro="">
      <xdr:nvCxnSpPr>
        <xdr:cNvPr id="206" name="直線コネクタ 205"/>
        <xdr:cNvCxnSpPr/>
      </xdr:nvCxnSpPr>
      <xdr:spPr>
        <a:xfrm flipV="1">
          <a:off x="1447800" y="14170129"/>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19885</xdr:rowOff>
    </xdr:from>
    <xdr:ext cx="762000" cy="259045"/>
    <xdr:sp macro="" textlink="">
      <xdr:nvSpPr>
        <xdr:cNvPr id="210" name="テキスト ボックス 209"/>
        <xdr:cNvSpPr txBox="1"/>
      </xdr:nvSpPr>
      <xdr:spPr>
        <a:xfrm>
          <a:off x="1066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123416</xdr:rowOff>
    </xdr:from>
    <xdr:to>
      <xdr:col>23</xdr:col>
      <xdr:colOff>184150</xdr:colOff>
      <xdr:row>83</xdr:row>
      <xdr:rowOff>53566</xdr:rowOff>
    </xdr:to>
    <xdr:sp macro="" textlink="">
      <xdr:nvSpPr>
        <xdr:cNvPr id="216" name="楕円 215"/>
        <xdr:cNvSpPr/>
      </xdr:nvSpPr>
      <xdr:spPr>
        <a:xfrm>
          <a:off x="4902200" y="14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95493</xdr:rowOff>
    </xdr:from>
    <xdr:ext cx="762000" cy="259045"/>
    <xdr:sp macro="" textlink="">
      <xdr:nvSpPr>
        <xdr:cNvPr id="217" name="人件費・物件費等の状況該当値テキスト"/>
        <xdr:cNvSpPr txBox="1"/>
      </xdr:nvSpPr>
      <xdr:spPr>
        <a:xfrm>
          <a:off x="5041900" y="1415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103405</xdr:rowOff>
    </xdr:from>
    <xdr:to>
      <xdr:col>19</xdr:col>
      <xdr:colOff>184150</xdr:colOff>
      <xdr:row>83</xdr:row>
      <xdr:rowOff>33555</xdr:rowOff>
    </xdr:to>
    <xdr:sp macro="" textlink="">
      <xdr:nvSpPr>
        <xdr:cNvPr id="218" name="楕円 217"/>
        <xdr:cNvSpPr/>
      </xdr:nvSpPr>
      <xdr:spPr>
        <a:xfrm>
          <a:off x="4064000" y="141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18332</xdr:rowOff>
    </xdr:from>
    <xdr:ext cx="736600" cy="259045"/>
    <xdr:sp macro="" textlink="">
      <xdr:nvSpPr>
        <xdr:cNvPr id="219" name="テキスト ボックス 218"/>
        <xdr:cNvSpPr txBox="1"/>
      </xdr:nvSpPr>
      <xdr:spPr>
        <a:xfrm>
          <a:off x="3733800" y="1424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104865</xdr:rowOff>
    </xdr:from>
    <xdr:to>
      <xdr:col>15</xdr:col>
      <xdr:colOff>133350</xdr:colOff>
      <xdr:row>83</xdr:row>
      <xdr:rowOff>35015</xdr:rowOff>
    </xdr:to>
    <xdr:sp macro="" textlink="">
      <xdr:nvSpPr>
        <xdr:cNvPr id="220" name="楕円 219"/>
        <xdr:cNvSpPr/>
      </xdr:nvSpPr>
      <xdr:spPr>
        <a:xfrm>
          <a:off x="3175000" y="1416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19792</xdr:rowOff>
    </xdr:from>
    <xdr:ext cx="762000" cy="259045"/>
    <xdr:sp macro="" textlink="">
      <xdr:nvSpPr>
        <xdr:cNvPr id="221" name="テキスト ボックス 220"/>
        <xdr:cNvSpPr txBox="1"/>
      </xdr:nvSpPr>
      <xdr:spPr>
        <a:xfrm>
          <a:off x="2844800" y="1425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60429</xdr:rowOff>
    </xdr:from>
    <xdr:to>
      <xdr:col>11</xdr:col>
      <xdr:colOff>82550</xdr:colOff>
      <xdr:row>82</xdr:row>
      <xdr:rowOff>162029</xdr:rowOff>
    </xdr:to>
    <xdr:sp macro="" textlink="">
      <xdr:nvSpPr>
        <xdr:cNvPr id="222" name="楕円 221"/>
        <xdr:cNvSpPr/>
      </xdr:nvSpPr>
      <xdr:spPr>
        <a:xfrm>
          <a:off x="2286000" y="141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146806</xdr:rowOff>
    </xdr:from>
    <xdr:ext cx="762000" cy="259045"/>
    <xdr:sp macro="" textlink="">
      <xdr:nvSpPr>
        <xdr:cNvPr id="223" name="テキスト ボックス 222"/>
        <xdr:cNvSpPr txBox="1"/>
      </xdr:nvSpPr>
      <xdr:spPr>
        <a:xfrm>
          <a:off x="1955800" y="1420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69117</xdr:rowOff>
    </xdr:from>
    <xdr:to>
      <xdr:col>7</xdr:col>
      <xdr:colOff>31750</xdr:colOff>
      <xdr:row>82</xdr:row>
      <xdr:rowOff>170717</xdr:rowOff>
    </xdr:to>
    <xdr:sp macro="" textlink="">
      <xdr:nvSpPr>
        <xdr:cNvPr id="224" name="楕円 223"/>
        <xdr:cNvSpPr/>
      </xdr:nvSpPr>
      <xdr:spPr>
        <a:xfrm>
          <a:off x="1397000" y="1412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155494</xdr:rowOff>
    </xdr:from>
    <xdr:ext cx="762000" cy="259045"/>
    <xdr:sp macro="" textlink="">
      <xdr:nvSpPr>
        <xdr:cNvPr id="225" name="テキスト ボックス 224"/>
        <xdr:cNvSpPr txBox="1"/>
      </xdr:nvSpPr>
      <xdr:spPr>
        <a:xfrm>
          <a:off x="1066800" y="1421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令和元年度末をもって現給保障を終了し、従前どおり国人勧に準拠した給料表を用いているにも関わらず、前年度比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ポイン増という結果となった。</a:t>
          </a:r>
        </a:p>
        <a:p>
          <a:r>
            <a:rPr kumimoji="1" lang="ja-JP" altLang="en-US" sz="1300">
              <a:latin typeface="ＭＳ Ｐゴシック" panose="020B0600070205080204" pitchFamily="50" charset="-128"/>
              <a:ea typeface="ＭＳ Ｐゴシック" panose="020B0600070205080204" pitchFamily="50" charset="-128"/>
            </a:rPr>
            <a:t>管理職数の増と、</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歳以上職員の昇給制度継続が、現給保障によるマイナス要因を上回る結果となったと類推する。</a:t>
          </a:r>
        </a:p>
        <a:p>
          <a:r>
            <a:rPr kumimoji="1" lang="ja-JP" altLang="en-US" sz="1300">
              <a:latin typeface="ＭＳ Ｐゴシック" panose="020B0600070205080204" pitchFamily="50" charset="-128"/>
              <a:ea typeface="ＭＳ Ｐゴシック" panose="020B0600070205080204" pitchFamily="50" charset="-128"/>
            </a:rPr>
            <a:t>引き続き、直営施設の民間への譲渡や、公設民営、指定管理などによる民間への委託、給食センター方式への移行、再任用制度、会計年度任用制度の活用等により、人件費総額の抑制に努める。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53622</xdr:rowOff>
    </xdr:from>
    <xdr:to>
      <xdr:col>81</xdr:col>
      <xdr:colOff>44450</xdr:colOff>
      <xdr:row>88</xdr:row>
      <xdr:rowOff>67028</xdr:rowOff>
    </xdr:to>
    <xdr:cxnSp macro="">
      <xdr:nvCxnSpPr>
        <xdr:cNvPr id="259" name="直線コネクタ 258"/>
        <xdr:cNvCxnSpPr/>
      </xdr:nvCxnSpPr>
      <xdr:spPr>
        <a:xfrm>
          <a:off x="16179800" y="1514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88</xdr:row>
      <xdr:rowOff>53622</xdr:rowOff>
    </xdr:to>
    <xdr:cxnSp macro="">
      <xdr:nvCxnSpPr>
        <xdr:cNvPr id="262" name="直線コネクタ 261"/>
        <xdr:cNvCxnSpPr/>
      </xdr:nvCxnSpPr>
      <xdr:spPr>
        <a:xfrm>
          <a:off x="15290800" y="1511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0</xdr:rowOff>
    </xdr:from>
    <xdr:to>
      <xdr:col>72</xdr:col>
      <xdr:colOff>203200</xdr:colOff>
      <xdr:row>88</xdr:row>
      <xdr:rowOff>26811</xdr:rowOff>
    </xdr:to>
    <xdr:cxnSp macro="">
      <xdr:nvCxnSpPr>
        <xdr:cNvPr id="265" name="直線コネクタ 264"/>
        <xdr:cNvCxnSpPr/>
      </xdr:nvCxnSpPr>
      <xdr:spPr>
        <a:xfrm>
          <a:off x="14401800" y="150876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88</xdr:row>
      <xdr:rowOff>0</xdr:rowOff>
    </xdr:to>
    <xdr:cxnSp macro="">
      <xdr:nvCxnSpPr>
        <xdr:cNvPr id="268" name="直線コネクタ 267"/>
        <xdr:cNvCxnSpPr/>
      </xdr:nvCxnSpPr>
      <xdr:spPr>
        <a:xfrm>
          <a:off x="13512800" y="14792678"/>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16228</xdr:rowOff>
    </xdr:from>
    <xdr:to>
      <xdr:col>81</xdr:col>
      <xdr:colOff>95250</xdr:colOff>
      <xdr:row>88</xdr:row>
      <xdr:rowOff>117828</xdr:rowOff>
    </xdr:to>
    <xdr:sp macro="" textlink="">
      <xdr:nvSpPr>
        <xdr:cNvPr id="278" name="楕円 277"/>
        <xdr:cNvSpPr/>
      </xdr:nvSpPr>
      <xdr:spPr>
        <a:xfrm>
          <a:off x="169672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159755</xdr:rowOff>
    </xdr:from>
    <xdr:ext cx="762000" cy="259045"/>
    <xdr:sp macro="" textlink="">
      <xdr:nvSpPr>
        <xdr:cNvPr id="279" name="給与水準   （国との比較）該当値テキスト"/>
        <xdr:cNvSpPr txBox="1"/>
      </xdr:nvSpPr>
      <xdr:spPr>
        <a:xfrm>
          <a:off x="17106900" y="1507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2822</xdr:rowOff>
    </xdr:from>
    <xdr:to>
      <xdr:col>77</xdr:col>
      <xdr:colOff>95250</xdr:colOff>
      <xdr:row>88</xdr:row>
      <xdr:rowOff>104422</xdr:rowOff>
    </xdr:to>
    <xdr:sp macro="" textlink="">
      <xdr:nvSpPr>
        <xdr:cNvPr id="280" name="楕円 279"/>
        <xdr:cNvSpPr/>
      </xdr:nvSpPr>
      <xdr:spPr>
        <a:xfrm>
          <a:off x="16129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89199</xdr:rowOff>
    </xdr:from>
    <xdr:ext cx="736600" cy="259045"/>
    <xdr:sp macro="" textlink="">
      <xdr:nvSpPr>
        <xdr:cNvPr id="281" name="テキスト ボックス 280"/>
        <xdr:cNvSpPr txBox="1"/>
      </xdr:nvSpPr>
      <xdr:spPr>
        <a:xfrm>
          <a:off x="15798800" y="1517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147461</xdr:rowOff>
    </xdr:from>
    <xdr:to>
      <xdr:col>73</xdr:col>
      <xdr:colOff>44450</xdr:colOff>
      <xdr:row>88</xdr:row>
      <xdr:rowOff>77611</xdr:rowOff>
    </xdr:to>
    <xdr:sp macro="" textlink="">
      <xdr:nvSpPr>
        <xdr:cNvPr id="282" name="楕円 281"/>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83" name="テキスト ボックス 282"/>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168628</xdr:rowOff>
    </xdr:from>
    <xdr:to>
      <xdr:col>64</xdr:col>
      <xdr:colOff>152400</xdr:colOff>
      <xdr:row>86</xdr:row>
      <xdr:rowOff>98778</xdr:rowOff>
    </xdr:to>
    <xdr:sp macro="" textlink="">
      <xdr:nvSpPr>
        <xdr:cNvPr id="286" name="楕円 285"/>
        <xdr:cNvSpPr/>
      </xdr:nvSpPr>
      <xdr:spPr>
        <a:xfrm>
          <a:off x="13462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108955</xdr:rowOff>
    </xdr:from>
    <xdr:ext cx="762000" cy="259045"/>
    <xdr:sp macro="" textlink="">
      <xdr:nvSpPr>
        <xdr:cNvPr id="287" name="テキスト ボックス 286"/>
        <xdr:cNvSpPr txBox="1"/>
      </xdr:nvSpPr>
      <xdr:spPr>
        <a:xfrm>
          <a:off x="13131800" y="1451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理的要因から、保育所・認定こども園・消防署分署等施設数が多く、そのため保育士や調理師、消防職員を多く抱えている。また、自校で給食を提供している学校も多く、それらにより類似団体内平均を上回る結果となっている。今後も、安来市定員管理計画に基づき、直営施設の民間への譲渡や、公設民営、指定管理などによる民間への委託、給食センター方式への移行、再任用・会計年度任用職員制度の活用などにより、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20986</xdr:rowOff>
    </xdr:from>
    <xdr:to>
      <xdr:col>81</xdr:col>
      <xdr:colOff>44450</xdr:colOff>
      <xdr:row>64</xdr:row>
      <xdr:rowOff>34774</xdr:rowOff>
    </xdr:to>
    <xdr:cxnSp macro="">
      <xdr:nvCxnSpPr>
        <xdr:cNvPr id="324" name="直線コネクタ 323"/>
        <xdr:cNvCxnSpPr/>
      </xdr:nvCxnSpPr>
      <xdr:spPr>
        <a:xfrm flipV="1">
          <a:off x="16179800" y="1099378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15240</xdr:rowOff>
    </xdr:from>
    <xdr:to>
      <xdr:col>77</xdr:col>
      <xdr:colOff>44450</xdr:colOff>
      <xdr:row>64</xdr:row>
      <xdr:rowOff>34774</xdr:rowOff>
    </xdr:to>
    <xdr:cxnSp macro="">
      <xdr:nvCxnSpPr>
        <xdr:cNvPr id="327" name="直線コネクタ 326"/>
        <xdr:cNvCxnSpPr/>
      </xdr:nvCxnSpPr>
      <xdr:spPr>
        <a:xfrm>
          <a:off x="15290800" y="10988040"/>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15240</xdr:rowOff>
    </xdr:from>
    <xdr:to>
      <xdr:col>72</xdr:col>
      <xdr:colOff>203200</xdr:colOff>
      <xdr:row>64</xdr:row>
      <xdr:rowOff>27880</xdr:rowOff>
    </xdr:to>
    <xdr:cxnSp macro="">
      <xdr:nvCxnSpPr>
        <xdr:cNvPr id="330" name="直線コネクタ 329"/>
        <xdr:cNvCxnSpPr/>
      </xdr:nvCxnSpPr>
      <xdr:spPr>
        <a:xfrm flipV="1">
          <a:off x="14401800" y="1098804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25581</xdr:rowOff>
    </xdr:from>
    <xdr:to>
      <xdr:col>68</xdr:col>
      <xdr:colOff>152400</xdr:colOff>
      <xdr:row>64</xdr:row>
      <xdr:rowOff>27880</xdr:rowOff>
    </xdr:to>
    <xdr:cxnSp macro="">
      <xdr:nvCxnSpPr>
        <xdr:cNvPr id="333" name="直線コネクタ 332"/>
        <xdr:cNvCxnSpPr/>
      </xdr:nvCxnSpPr>
      <xdr:spPr>
        <a:xfrm>
          <a:off x="13512800" y="10998381"/>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7" name="テキスト ボックス 336"/>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141636</xdr:rowOff>
    </xdr:from>
    <xdr:to>
      <xdr:col>81</xdr:col>
      <xdr:colOff>95250</xdr:colOff>
      <xdr:row>64</xdr:row>
      <xdr:rowOff>71786</xdr:rowOff>
    </xdr:to>
    <xdr:sp macro="" textlink="">
      <xdr:nvSpPr>
        <xdr:cNvPr id="343" name="楕円 342"/>
        <xdr:cNvSpPr/>
      </xdr:nvSpPr>
      <xdr:spPr>
        <a:xfrm>
          <a:off x="16967200" y="109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113713</xdr:rowOff>
    </xdr:from>
    <xdr:ext cx="762000" cy="259045"/>
    <xdr:sp macro="" textlink="">
      <xdr:nvSpPr>
        <xdr:cNvPr id="344" name="定員管理の状況該当値テキスト"/>
        <xdr:cNvSpPr txBox="1"/>
      </xdr:nvSpPr>
      <xdr:spPr>
        <a:xfrm>
          <a:off x="17106900" y="109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155424</xdr:rowOff>
    </xdr:from>
    <xdr:to>
      <xdr:col>77</xdr:col>
      <xdr:colOff>95250</xdr:colOff>
      <xdr:row>64</xdr:row>
      <xdr:rowOff>85574</xdr:rowOff>
    </xdr:to>
    <xdr:sp macro="" textlink="">
      <xdr:nvSpPr>
        <xdr:cNvPr id="345" name="楕円 344"/>
        <xdr:cNvSpPr/>
      </xdr:nvSpPr>
      <xdr:spPr>
        <a:xfrm>
          <a:off x="16129000" y="109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70351</xdr:rowOff>
    </xdr:from>
    <xdr:ext cx="736600" cy="259045"/>
    <xdr:sp macro="" textlink="">
      <xdr:nvSpPr>
        <xdr:cNvPr id="346" name="テキスト ボックス 345"/>
        <xdr:cNvSpPr txBox="1"/>
      </xdr:nvSpPr>
      <xdr:spPr>
        <a:xfrm>
          <a:off x="15798800" y="11043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135890</xdr:rowOff>
    </xdr:from>
    <xdr:to>
      <xdr:col>73</xdr:col>
      <xdr:colOff>44450</xdr:colOff>
      <xdr:row>64</xdr:row>
      <xdr:rowOff>66040</xdr:rowOff>
    </xdr:to>
    <xdr:sp macro="" textlink="">
      <xdr:nvSpPr>
        <xdr:cNvPr id="347" name="楕円 346"/>
        <xdr:cNvSpPr/>
      </xdr:nvSpPr>
      <xdr:spPr>
        <a:xfrm>
          <a:off x="15240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50817</xdr:rowOff>
    </xdr:from>
    <xdr:ext cx="762000" cy="259045"/>
    <xdr:sp macro="" textlink="">
      <xdr:nvSpPr>
        <xdr:cNvPr id="348" name="テキスト ボックス 347"/>
        <xdr:cNvSpPr txBox="1"/>
      </xdr:nvSpPr>
      <xdr:spPr>
        <a:xfrm>
          <a:off x="14909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148530</xdr:rowOff>
    </xdr:from>
    <xdr:to>
      <xdr:col>68</xdr:col>
      <xdr:colOff>203200</xdr:colOff>
      <xdr:row>64</xdr:row>
      <xdr:rowOff>78680</xdr:rowOff>
    </xdr:to>
    <xdr:sp macro="" textlink="">
      <xdr:nvSpPr>
        <xdr:cNvPr id="349" name="楕円 348"/>
        <xdr:cNvSpPr/>
      </xdr:nvSpPr>
      <xdr:spPr>
        <a:xfrm>
          <a:off x="14351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63457</xdr:rowOff>
    </xdr:from>
    <xdr:ext cx="762000" cy="259045"/>
    <xdr:sp macro="" textlink="">
      <xdr:nvSpPr>
        <xdr:cNvPr id="350" name="テキスト ボックス 349"/>
        <xdr:cNvSpPr txBox="1"/>
      </xdr:nvSpPr>
      <xdr:spPr>
        <a:xfrm>
          <a:off x="14020800" y="110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146231</xdr:rowOff>
    </xdr:from>
    <xdr:to>
      <xdr:col>64</xdr:col>
      <xdr:colOff>152400</xdr:colOff>
      <xdr:row>64</xdr:row>
      <xdr:rowOff>76381</xdr:rowOff>
    </xdr:to>
    <xdr:sp macro="" textlink="">
      <xdr:nvSpPr>
        <xdr:cNvPr id="351" name="楕円 350"/>
        <xdr:cNvSpPr/>
      </xdr:nvSpPr>
      <xdr:spPr>
        <a:xfrm>
          <a:off x="13462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61158</xdr:rowOff>
    </xdr:from>
    <xdr:ext cx="762000" cy="259045"/>
    <xdr:sp macro="" textlink="">
      <xdr:nvSpPr>
        <xdr:cNvPr id="352" name="テキスト ボックス 351"/>
        <xdr:cNvSpPr txBox="1"/>
      </xdr:nvSpPr>
      <xdr:spPr>
        <a:xfrm>
          <a:off x="13131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公債費については、借入れ利率低下により利子が減少したものの、元金は大型建設事業の償還が始まる一方、過去の返済が完了し全体では微増となったが、分母の一部となる普通交付税が増となったため、単年度の実質公債費比率は減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ヵ年平均の比率も減少した。</a:t>
          </a:r>
          <a:r>
            <a:rPr kumimoji="1" lang="ja-JP" altLang="ja-JP" sz="1300">
              <a:solidFill>
                <a:schemeClr val="dk1"/>
              </a:solidFill>
              <a:effectLst/>
              <a:latin typeface="+mn-lt"/>
              <a:ea typeface="+mn-ea"/>
              <a:cs typeface="+mn-cs"/>
            </a:rPr>
            <a:t>公債費は、令和</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年度までは増加し、その後ゆるやかに減少する見込である。引き続き事業費の圧縮を</a:t>
          </a:r>
          <a:r>
            <a:rPr kumimoji="1" lang="ja-JP" altLang="en-US" sz="1300">
              <a:solidFill>
                <a:schemeClr val="dk1"/>
              </a:solidFill>
              <a:effectLst/>
              <a:latin typeface="+mn-lt"/>
              <a:ea typeface="+mn-ea"/>
              <a:cs typeface="+mn-cs"/>
            </a:rPr>
            <a:t>行い</a:t>
          </a:r>
          <a:r>
            <a:rPr kumimoji="1" lang="ja-JP" altLang="ja-JP" sz="1300">
              <a:solidFill>
                <a:schemeClr val="dk1"/>
              </a:solidFill>
              <a:effectLst/>
              <a:latin typeface="+mn-lt"/>
              <a:ea typeface="+mn-ea"/>
              <a:cs typeface="+mn-cs"/>
            </a:rPr>
            <a:t>、計画的な地方債発行に努める</a:t>
          </a:r>
          <a:r>
            <a:rPr kumimoji="1" lang="ja-JP" altLang="en-US" sz="1300">
              <a:solidFill>
                <a:schemeClr val="dk1"/>
              </a:solidFill>
              <a:effectLst/>
              <a:latin typeface="+mn-lt"/>
              <a:ea typeface="+mn-ea"/>
              <a:cs typeface="+mn-cs"/>
            </a:rPr>
            <a:t>ととに、繰上償還等により公債費の抑制を図る。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154728</xdr:rowOff>
    </xdr:from>
    <xdr:to>
      <xdr:col>81</xdr:col>
      <xdr:colOff>44450</xdr:colOff>
      <xdr:row>37</xdr:row>
      <xdr:rowOff>160761</xdr:rowOff>
    </xdr:to>
    <xdr:cxnSp macro="">
      <xdr:nvCxnSpPr>
        <xdr:cNvPr id="386" name="直線コネクタ 385"/>
        <xdr:cNvCxnSpPr/>
      </xdr:nvCxnSpPr>
      <xdr:spPr>
        <a:xfrm flipV="1">
          <a:off x="16179800" y="649837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156739</xdr:rowOff>
    </xdr:from>
    <xdr:to>
      <xdr:col>77</xdr:col>
      <xdr:colOff>44450</xdr:colOff>
      <xdr:row>37</xdr:row>
      <xdr:rowOff>160761</xdr:rowOff>
    </xdr:to>
    <xdr:cxnSp macro="">
      <xdr:nvCxnSpPr>
        <xdr:cNvPr id="389" name="直線コネクタ 388"/>
        <xdr:cNvCxnSpPr/>
      </xdr:nvCxnSpPr>
      <xdr:spPr>
        <a:xfrm>
          <a:off x="15290800" y="650038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146685</xdr:rowOff>
    </xdr:from>
    <xdr:to>
      <xdr:col>72</xdr:col>
      <xdr:colOff>203200</xdr:colOff>
      <xdr:row>37</xdr:row>
      <xdr:rowOff>156739</xdr:rowOff>
    </xdr:to>
    <xdr:cxnSp macro="">
      <xdr:nvCxnSpPr>
        <xdr:cNvPr id="392" name="直線コネクタ 391"/>
        <xdr:cNvCxnSpPr/>
      </xdr:nvCxnSpPr>
      <xdr:spPr>
        <a:xfrm>
          <a:off x="14401800" y="649033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138642</xdr:rowOff>
    </xdr:from>
    <xdr:to>
      <xdr:col>68</xdr:col>
      <xdr:colOff>152400</xdr:colOff>
      <xdr:row>37</xdr:row>
      <xdr:rowOff>146685</xdr:rowOff>
    </xdr:to>
    <xdr:cxnSp macro="">
      <xdr:nvCxnSpPr>
        <xdr:cNvPr id="395" name="直線コネクタ 394"/>
        <xdr:cNvCxnSpPr/>
      </xdr:nvCxnSpPr>
      <xdr:spPr>
        <a:xfrm>
          <a:off x="13512800" y="64822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103928</xdr:rowOff>
    </xdr:from>
    <xdr:to>
      <xdr:col>81</xdr:col>
      <xdr:colOff>95250</xdr:colOff>
      <xdr:row>38</xdr:row>
      <xdr:rowOff>34079</xdr:rowOff>
    </xdr:to>
    <xdr:sp macro="" textlink="">
      <xdr:nvSpPr>
        <xdr:cNvPr id="405" name="楕円 404"/>
        <xdr:cNvSpPr/>
      </xdr:nvSpPr>
      <xdr:spPr>
        <a:xfrm>
          <a:off x="16967200" y="6447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76005</xdr:rowOff>
    </xdr:from>
    <xdr:ext cx="762000" cy="259045"/>
    <xdr:sp macro="" textlink="">
      <xdr:nvSpPr>
        <xdr:cNvPr id="406" name="公債費負担の状況該当値テキスト"/>
        <xdr:cNvSpPr txBox="1"/>
      </xdr:nvSpPr>
      <xdr:spPr>
        <a:xfrm>
          <a:off x="17106900" y="6419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109961</xdr:rowOff>
    </xdr:from>
    <xdr:to>
      <xdr:col>77</xdr:col>
      <xdr:colOff>95250</xdr:colOff>
      <xdr:row>38</xdr:row>
      <xdr:rowOff>40111</xdr:rowOff>
    </xdr:to>
    <xdr:sp macro="" textlink="">
      <xdr:nvSpPr>
        <xdr:cNvPr id="407" name="楕円 406"/>
        <xdr:cNvSpPr/>
      </xdr:nvSpPr>
      <xdr:spPr>
        <a:xfrm>
          <a:off x="16129000" y="64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24888</xdr:rowOff>
    </xdr:from>
    <xdr:ext cx="736600" cy="259045"/>
    <xdr:sp macro="" textlink="">
      <xdr:nvSpPr>
        <xdr:cNvPr id="408" name="テキスト ボックス 407"/>
        <xdr:cNvSpPr txBox="1"/>
      </xdr:nvSpPr>
      <xdr:spPr>
        <a:xfrm>
          <a:off x="15798800" y="65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105939</xdr:rowOff>
    </xdr:from>
    <xdr:to>
      <xdr:col>73</xdr:col>
      <xdr:colOff>44450</xdr:colOff>
      <xdr:row>38</xdr:row>
      <xdr:rowOff>36089</xdr:rowOff>
    </xdr:to>
    <xdr:sp macro="" textlink="">
      <xdr:nvSpPr>
        <xdr:cNvPr id="409" name="楕円 408"/>
        <xdr:cNvSpPr/>
      </xdr:nvSpPr>
      <xdr:spPr>
        <a:xfrm>
          <a:off x="15240000" y="64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20866</xdr:rowOff>
    </xdr:from>
    <xdr:ext cx="762000" cy="259045"/>
    <xdr:sp macro="" textlink="">
      <xdr:nvSpPr>
        <xdr:cNvPr id="410" name="テキスト ボックス 409"/>
        <xdr:cNvSpPr txBox="1"/>
      </xdr:nvSpPr>
      <xdr:spPr>
        <a:xfrm>
          <a:off x="14909800" y="653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95885</xdr:rowOff>
    </xdr:from>
    <xdr:to>
      <xdr:col>68</xdr:col>
      <xdr:colOff>203200</xdr:colOff>
      <xdr:row>38</xdr:row>
      <xdr:rowOff>26035</xdr:rowOff>
    </xdr:to>
    <xdr:sp macro="" textlink="">
      <xdr:nvSpPr>
        <xdr:cNvPr id="411" name="楕円 410"/>
        <xdr:cNvSpPr/>
      </xdr:nvSpPr>
      <xdr:spPr>
        <a:xfrm>
          <a:off x="14351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10812</xdr:rowOff>
    </xdr:from>
    <xdr:ext cx="762000" cy="259045"/>
    <xdr:sp macro="" textlink="">
      <xdr:nvSpPr>
        <xdr:cNvPr id="412" name="テキスト ボックス 411"/>
        <xdr:cNvSpPr txBox="1"/>
      </xdr:nvSpPr>
      <xdr:spPr>
        <a:xfrm>
          <a:off x="14020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87842</xdr:rowOff>
    </xdr:from>
    <xdr:to>
      <xdr:col>64</xdr:col>
      <xdr:colOff>152400</xdr:colOff>
      <xdr:row>38</xdr:row>
      <xdr:rowOff>17991</xdr:rowOff>
    </xdr:to>
    <xdr:sp macro="" textlink="">
      <xdr:nvSpPr>
        <xdr:cNvPr id="413" name="楕円 412"/>
        <xdr:cNvSpPr/>
      </xdr:nvSpPr>
      <xdr:spPr>
        <a:xfrm>
          <a:off x="13462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2769</xdr:rowOff>
    </xdr:from>
    <xdr:ext cx="762000" cy="259045"/>
    <xdr:sp macro="" textlink="">
      <xdr:nvSpPr>
        <xdr:cNvPr id="414" name="テキスト ボックス 413"/>
        <xdr:cNvSpPr txBox="1"/>
      </xdr:nvSpPr>
      <xdr:spPr>
        <a:xfrm>
          <a:off x="13131800" y="651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分子については、充当可能財源等の額が財政調整基金等の取崩しの増により減となったものの、建設事業費の減に伴い地方債発行額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が抑制でき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減少したため、全体としては減となった。分母については、大型事業のため発行してきた地方債の返済が始まったことにより、算入公債費等の額が増え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たことにより微減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となった。結果として比率は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ポイント減となったが、今後は基金取崩が増え基金残高が減少していく見込みであるため、引き続き事業費の圧縮を図り、計画的な地方債発行に努める。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133392</xdr:rowOff>
    </xdr:from>
    <xdr:to>
      <xdr:col>81</xdr:col>
      <xdr:colOff>44450</xdr:colOff>
      <xdr:row>16</xdr:row>
      <xdr:rowOff>145457</xdr:rowOff>
    </xdr:to>
    <xdr:cxnSp macro="">
      <xdr:nvCxnSpPr>
        <xdr:cNvPr id="448" name="直線コネクタ 447"/>
        <xdr:cNvCxnSpPr/>
      </xdr:nvCxnSpPr>
      <xdr:spPr>
        <a:xfrm flipV="1">
          <a:off x="16179800" y="2876592"/>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145457</xdr:rowOff>
    </xdr:from>
    <xdr:to>
      <xdr:col>77</xdr:col>
      <xdr:colOff>44450</xdr:colOff>
      <xdr:row>16</xdr:row>
      <xdr:rowOff>153098</xdr:rowOff>
    </xdr:to>
    <xdr:cxnSp macro="">
      <xdr:nvCxnSpPr>
        <xdr:cNvPr id="451" name="直線コネクタ 450"/>
        <xdr:cNvCxnSpPr/>
      </xdr:nvCxnSpPr>
      <xdr:spPr>
        <a:xfrm flipV="1">
          <a:off x="15290800" y="2888657"/>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126958</xdr:rowOff>
    </xdr:from>
    <xdr:to>
      <xdr:col>72</xdr:col>
      <xdr:colOff>203200</xdr:colOff>
      <xdr:row>16</xdr:row>
      <xdr:rowOff>153098</xdr:rowOff>
    </xdr:to>
    <xdr:cxnSp macro="">
      <xdr:nvCxnSpPr>
        <xdr:cNvPr id="454" name="直線コネクタ 453"/>
        <xdr:cNvCxnSpPr/>
      </xdr:nvCxnSpPr>
      <xdr:spPr>
        <a:xfrm>
          <a:off x="14401800" y="2870158"/>
          <a:ext cx="8890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56176</xdr:rowOff>
    </xdr:from>
    <xdr:to>
      <xdr:col>68</xdr:col>
      <xdr:colOff>152400</xdr:colOff>
      <xdr:row>16</xdr:row>
      <xdr:rowOff>126958</xdr:rowOff>
    </xdr:to>
    <xdr:cxnSp macro="">
      <xdr:nvCxnSpPr>
        <xdr:cNvPr id="457" name="直線コネクタ 456"/>
        <xdr:cNvCxnSpPr/>
      </xdr:nvCxnSpPr>
      <xdr:spPr>
        <a:xfrm>
          <a:off x="13512800" y="2799376"/>
          <a:ext cx="889000" cy="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82592</xdr:rowOff>
    </xdr:from>
    <xdr:to>
      <xdr:col>81</xdr:col>
      <xdr:colOff>95250</xdr:colOff>
      <xdr:row>17</xdr:row>
      <xdr:rowOff>12742</xdr:rowOff>
    </xdr:to>
    <xdr:sp macro="" textlink="">
      <xdr:nvSpPr>
        <xdr:cNvPr id="467" name="楕円 466"/>
        <xdr:cNvSpPr/>
      </xdr:nvSpPr>
      <xdr:spPr>
        <a:xfrm>
          <a:off x="16967200" y="28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54669</xdr:rowOff>
    </xdr:from>
    <xdr:ext cx="762000" cy="259045"/>
    <xdr:sp macro="" textlink="">
      <xdr:nvSpPr>
        <xdr:cNvPr id="468" name="将来負担の状況該当値テキスト"/>
        <xdr:cNvSpPr txBox="1"/>
      </xdr:nvSpPr>
      <xdr:spPr>
        <a:xfrm>
          <a:off x="17106900" y="279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94657</xdr:rowOff>
    </xdr:from>
    <xdr:to>
      <xdr:col>77</xdr:col>
      <xdr:colOff>95250</xdr:colOff>
      <xdr:row>17</xdr:row>
      <xdr:rowOff>24807</xdr:rowOff>
    </xdr:to>
    <xdr:sp macro="" textlink="">
      <xdr:nvSpPr>
        <xdr:cNvPr id="469" name="楕円 468"/>
        <xdr:cNvSpPr/>
      </xdr:nvSpPr>
      <xdr:spPr>
        <a:xfrm>
          <a:off x="16129000" y="28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9584</xdr:rowOff>
    </xdr:from>
    <xdr:ext cx="736600" cy="259045"/>
    <xdr:sp macro="" textlink="">
      <xdr:nvSpPr>
        <xdr:cNvPr id="470" name="テキスト ボックス 469"/>
        <xdr:cNvSpPr txBox="1"/>
      </xdr:nvSpPr>
      <xdr:spPr>
        <a:xfrm>
          <a:off x="15798800" y="292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102298</xdr:rowOff>
    </xdr:from>
    <xdr:to>
      <xdr:col>73</xdr:col>
      <xdr:colOff>44450</xdr:colOff>
      <xdr:row>17</xdr:row>
      <xdr:rowOff>32448</xdr:rowOff>
    </xdr:to>
    <xdr:sp macro="" textlink="">
      <xdr:nvSpPr>
        <xdr:cNvPr id="471" name="楕円 470"/>
        <xdr:cNvSpPr/>
      </xdr:nvSpPr>
      <xdr:spPr>
        <a:xfrm>
          <a:off x="15240000" y="28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17225</xdr:rowOff>
    </xdr:from>
    <xdr:ext cx="762000" cy="259045"/>
    <xdr:sp macro="" textlink="">
      <xdr:nvSpPr>
        <xdr:cNvPr id="472" name="テキスト ボックス 471"/>
        <xdr:cNvSpPr txBox="1"/>
      </xdr:nvSpPr>
      <xdr:spPr>
        <a:xfrm>
          <a:off x="14909800" y="293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76158</xdr:rowOff>
    </xdr:from>
    <xdr:to>
      <xdr:col>68</xdr:col>
      <xdr:colOff>203200</xdr:colOff>
      <xdr:row>17</xdr:row>
      <xdr:rowOff>6308</xdr:rowOff>
    </xdr:to>
    <xdr:sp macro="" textlink="">
      <xdr:nvSpPr>
        <xdr:cNvPr id="473" name="楕円 472"/>
        <xdr:cNvSpPr/>
      </xdr:nvSpPr>
      <xdr:spPr>
        <a:xfrm>
          <a:off x="14351000" y="281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162535</xdr:rowOff>
    </xdr:from>
    <xdr:ext cx="762000" cy="259045"/>
    <xdr:sp macro="" textlink="">
      <xdr:nvSpPr>
        <xdr:cNvPr id="474" name="テキスト ボックス 473"/>
        <xdr:cNvSpPr txBox="1"/>
      </xdr:nvSpPr>
      <xdr:spPr>
        <a:xfrm>
          <a:off x="14020800" y="2905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5376</xdr:rowOff>
    </xdr:from>
    <xdr:to>
      <xdr:col>64</xdr:col>
      <xdr:colOff>152400</xdr:colOff>
      <xdr:row>16</xdr:row>
      <xdr:rowOff>106976</xdr:rowOff>
    </xdr:to>
    <xdr:sp macro="" textlink="">
      <xdr:nvSpPr>
        <xdr:cNvPr id="475" name="楕円 474"/>
        <xdr:cNvSpPr/>
      </xdr:nvSpPr>
      <xdr:spPr>
        <a:xfrm>
          <a:off x="13462000" y="2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91753</xdr:rowOff>
    </xdr:from>
    <xdr:ext cx="762000" cy="259045"/>
    <xdr:sp macro="" textlink="">
      <xdr:nvSpPr>
        <xdr:cNvPr id="476" name="テキスト ボックス 475"/>
        <xdr:cNvSpPr txBox="1"/>
      </xdr:nvSpPr>
      <xdr:spPr>
        <a:xfrm>
          <a:off x="13131800" y="283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38,354
38,078
420.93
24,984,981
24,558,566
406,155
14,244,721
36,761,151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平均を上回っている。これは職員数の多さが人件費全体を押し上げているためである。地理的要因から、認定こども園・保育所・消防署分署等施設数が多く、そのため消防職員や保育士を多く抱えている。また、自校で給食を提供している学校も多く、それらにより類似団体の平均を大きく上回る結果となっている。今後は、直営施設の民間への譲渡や、公設民営、指定管理などによる民間への委託、再任用制度の活用等により、人件費総額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111760</xdr:rowOff>
    </xdr:from>
    <xdr:to>
      <xdr:col>24</xdr:col>
      <xdr:colOff>25400</xdr:colOff>
      <xdr:row>38</xdr:row>
      <xdr:rowOff>149860</xdr:rowOff>
    </xdr:to>
    <xdr:cxnSp macro="">
      <xdr:nvCxnSpPr>
        <xdr:cNvPr id="66" name="直線コネクタ 65"/>
        <xdr:cNvCxnSpPr/>
      </xdr:nvCxnSpPr>
      <xdr:spPr>
        <a:xfrm flipV="1">
          <a:off x="3987800" y="6626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149860</xdr:rowOff>
    </xdr:to>
    <xdr:cxnSp macro="">
      <xdr:nvCxnSpPr>
        <xdr:cNvPr id="69" name="直線コネクタ 68"/>
        <xdr:cNvCxnSpPr/>
      </xdr:nvCxnSpPr>
      <xdr:spPr>
        <a:xfrm>
          <a:off x="3098800" y="660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88900</xdr:rowOff>
    </xdr:to>
    <xdr:cxnSp macro="">
      <xdr:nvCxnSpPr>
        <xdr:cNvPr id="72" name="直線コネクタ 71"/>
        <xdr:cNvCxnSpPr/>
      </xdr:nvCxnSpPr>
      <xdr:spPr>
        <a:xfrm>
          <a:off x="2209800" y="653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96520</xdr:rowOff>
    </xdr:to>
    <xdr:cxnSp macro="">
      <xdr:nvCxnSpPr>
        <xdr:cNvPr id="75" name="直線コネクタ 74"/>
        <xdr:cNvCxnSpPr/>
      </xdr:nvCxnSpPr>
      <xdr:spPr>
        <a:xfrm flipV="1">
          <a:off x="1320800" y="6535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79" name="テキスト ボックス 78"/>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45720</xdr:rowOff>
    </xdr:from>
    <xdr:to>
      <xdr:col>6</xdr:col>
      <xdr:colOff>171450</xdr:colOff>
      <xdr:row>38</xdr:row>
      <xdr:rowOff>147320</xdr:rowOff>
    </xdr:to>
    <xdr:sp macro="" textlink="">
      <xdr:nvSpPr>
        <xdr:cNvPr id="93" name="楕円 92"/>
        <xdr:cNvSpPr/>
      </xdr:nvSpPr>
      <xdr:spPr>
        <a:xfrm>
          <a:off x="1270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132097</xdr:rowOff>
    </xdr:from>
    <xdr:ext cx="762000" cy="259045"/>
    <xdr:sp macro="" textlink="">
      <xdr:nvSpPr>
        <xdr:cNvPr id="94" name="テキスト ボックス 93"/>
        <xdr:cNvSpPr txBox="1"/>
      </xdr:nvSpPr>
      <xdr:spPr>
        <a:xfrm>
          <a:off x="939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デジタル空中写真撮影や各種システム改修、放課後児童健全育成事業など委託業務に係る経費により増となった。このほか、公共施設等の維持管理に係る経費について、依然大きな負担となっており、公共施設等総合管理計画の推進により、適正規模への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18143</xdr:rowOff>
    </xdr:from>
    <xdr:to>
      <xdr:col>82</xdr:col>
      <xdr:colOff>107950</xdr:colOff>
      <xdr:row>18</xdr:row>
      <xdr:rowOff>29029</xdr:rowOff>
    </xdr:to>
    <xdr:cxnSp macro="">
      <xdr:nvCxnSpPr>
        <xdr:cNvPr id="129" name="直線コネクタ 128"/>
        <xdr:cNvCxnSpPr/>
      </xdr:nvCxnSpPr>
      <xdr:spPr>
        <a:xfrm flipV="1">
          <a:off x="15671800" y="31042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18</xdr:row>
      <xdr:rowOff>29029</xdr:rowOff>
    </xdr:to>
    <xdr:cxnSp macro="">
      <xdr:nvCxnSpPr>
        <xdr:cNvPr id="132" name="直線コネクタ 131"/>
        <xdr:cNvCxnSpPr/>
      </xdr:nvCxnSpPr>
      <xdr:spPr>
        <a:xfrm>
          <a:off x="14782800" y="30715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17</xdr:row>
      <xdr:rowOff>156936</xdr:rowOff>
    </xdr:to>
    <xdr:cxnSp macro="">
      <xdr:nvCxnSpPr>
        <xdr:cNvPr id="135" name="直線コネクタ 134"/>
        <xdr:cNvCxnSpPr/>
      </xdr:nvCxnSpPr>
      <xdr:spPr>
        <a:xfrm>
          <a:off x="13893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105229</xdr:rowOff>
    </xdr:to>
    <xdr:cxnSp macro="">
      <xdr:nvCxnSpPr>
        <xdr:cNvPr id="138" name="直線コネクタ 137"/>
        <xdr:cNvCxnSpPr/>
      </xdr:nvCxnSpPr>
      <xdr:spPr>
        <a:xfrm flipV="1">
          <a:off x="13004800" y="30607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48" name="楕円 147"/>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49" name="物件費該当値テキスト"/>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149679</xdr:rowOff>
    </xdr:from>
    <xdr:to>
      <xdr:col>78</xdr:col>
      <xdr:colOff>120650</xdr:colOff>
      <xdr:row>18</xdr:row>
      <xdr:rowOff>79829</xdr:rowOff>
    </xdr:to>
    <xdr:sp macro="" textlink="">
      <xdr:nvSpPr>
        <xdr:cNvPr id="150" name="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106136</xdr:rowOff>
    </xdr:from>
    <xdr:to>
      <xdr:col>74</xdr:col>
      <xdr:colOff>31750</xdr:colOff>
      <xdr:row>18</xdr:row>
      <xdr:rowOff>36286</xdr:rowOff>
    </xdr:to>
    <xdr:sp macro="" textlink="">
      <xdr:nvSpPr>
        <xdr:cNvPr id="152" name="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54429</xdr:rowOff>
    </xdr:from>
    <xdr:to>
      <xdr:col>65</xdr:col>
      <xdr:colOff>53975</xdr:colOff>
      <xdr:row>18</xdr:row>
      <xdr:rowOff>156029</xdr:rowOff>
    </xdr:to>
    <xdr:sp macro="" textlink="">
      <xdr:nvSpPr>
        <xdr:cNvPr id="156" name="楕円 155"/>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140805</xdr:rowOff>
    </xdr:from>
    <xdr:ext cx="762000" cy="259045"/>
    <xdr:sp macro="" textlink="">
      <xdr:nvSpPr>
        <xdr:cNvPr id="157" name="テキスト ボックス 156"/>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扶助費については、対象者数、世帯数の減により生活保護費、児童手当が減少となった。少子化や経済状況により影響されるが、今後とも、各扶助費受給者の資格審査等の適正化に努める。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42635</xdr:rowOff>
    </xdr:to>
    <xdr:cxnSp macro="">
      <xdr:nvCxnSpPr>
        <xdr:cNvPr id="192" name="直線コネクタ 191"/>
        <xdr:cNvCxnSpPr/>
      </xdr:nvCxnSpPr>
      <xdr:spPr>
        <a:xfrm flipV="1">
          <a:off x="3987800" y="94179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42635</xdr:rowOff>
    </xdr:to>
    <xdr:cxnSp macro="">
      <xdr:nvCxnSpPr>
        <xdr:cNvPr id="195" name="直線コネクタ 194"/>
        <xdr:cNvCxnSpPr/>
      </xdr:nvCxnSpPr>
      <xdr:spPr>
        <a:xfrm>
          <a:off x="3098800" y="9472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42635</xdr:rowOff>
    </xdr:from>
    <xdr:to>
      <xdr:col>15</xdr:col>
      <xdr:colOff>98425</xdr:colOff>
      <xdr:row>55</xdr:row>
      <xdr:rowOff>53522</xdr:rowOff>
    </xdr:to>
    <xdr:cxnSp macro="">
      <xdr:nvCxnSpPr>
        <xdr:cNvPr id="198" name="直線コネクタ 197"/>
        <xdr:cNvCxnSpPr/>
      </xdr:nvCxnSpPr>
      <xdr:spPr>
        <a:xfrm flipV="1">
          <a:off x="2209800" y="9472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53522</xdr:rowOff>
    </xdr:to>
    <xdr:cxnSp macro="">
      <xdr:nvCxnSpPr>
        <xdr:cNvPr id="201" name="直線コネクタ 200"/>
        <xdr:cNvCxnSpPr/>
      </xdr:nvCxnSpPr>
      <xdr:spPr>
        <a:xfrm>
          <a:off x="1320800" y="94288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5" name="楕円 214"/>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6" name="テキスト ボックス 215"/>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7" name="楕円 216"/>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8" name="テキスト ボックス 217"/>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9" name="楕円 218"/>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20" name="テキスト ボックス 219"/>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昨年度と同水準となった。しかし、施設の老朽化による修繕も多くなっており、公共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維持管理費の抑制を通じ、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負担軽減に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57</xdr:row>
      <xdr:rowOff>39370</xdr:rowOff>
    </xdr:to>
    <xdr:cxnSp macro="">
      <xdr:nvCxnSpPr>
        <xdr:cNvPr id="253" name="直線コネクタ 252"/>
        <xdr:cNvCxnSpPr/>
      </xdr:nvCxnSpPr>
      <xdr:spPr>
        <a:xfrm>
          <a:off x="15671800" y="9812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39370</xdr:rowOff>
    </xdr:from>
    <xdr:to>
      <xdr:col>78</xdr:col>
      <xdr:colOff>69850</xdr:colOff>
      <xdr:row>57</xdr:row>
      <xdr:rowOff>62230</xdr:rowOff>
    </xdr:to>
    <xdr:cxnSp macro="">
      <xdr:nvCxnSpPr>
        <xdr:cNvPr id="256" name="直線コネクタ 255"/>
        <xdr:cNvCxnSpPr/>
      </xdr:nvCxnSpPr>
      <xdr:spPr>
        <a:xfrm flipV="1">
          <a:off x="14782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146050</xdr:rowOff>
    </xdr:to>
    <xdr:cxnSp macro="">
      <xdr:nvCxnSpPr>
        <xdr:cNvPr id="259" name="直線コネクタ 258"/>
        <xdr:cNvCxnSpPr/>
      </xdr:nvCxnSpPr>
      <xdr:spPr>
        <a:xfrm flipV="1">
          <a:off x="13893800" y="983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168910</xdr:rowOff>
    </xdr:to>
    <xdr:cxnSp macro="">
      <xdr:nvCxnSpPr>
        <xdr:cNvPr id="262" name="直線コネクタ 261"/>
        <xdr:cNvCxnSpPr/>
      </xdr:nvCxnSpPr>
      <xdr:spPr>
        <a:xfrm flipV="1">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4" name="テキスト ボックス 263"/>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2" name="楕円 271"/>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73"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74" name="楕円 273"/>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75" name="テキスト ボックス 274"/>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xdr:rowOff>
    </xdr:from>
    <xdr:to>
      <xdr:col>74</xdr:col>
      <xdr:colOff>31750</xdr:colOff>
      <xdr:row>57</xdr:row>
      <xdr:rowOff>113030</xdr:rowOff>
    </xdr:to>
    <xdr:sp macro="" textlink="">
      <xdr:nvSpPr>
        <xdr:cNvPr id="276" name="楕円 275"/>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77" name="テキスト ボックス 276"/>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9" name="テキスト ボックス 278"/>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0" name="楕円 279"/>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1" name="テキスト ボックス 280"/>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補助費については、ふるさと寄附金、市立病院への負担金、農振興関係等補助金などにより増となった。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地方創生や地域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振興、農業振興に関する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支援を継続しつつ、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終期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を定めるなど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事業の統合など、規模や内容の適正化に努める。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145288</xdr:rowOff>
    </xdr:from>
    <xdr:to>
      <xdr:col>82</xdr:col>
      <xdr:colOff>107950</xdr:colOff>
      <xdr:row>35</xdr:row>
      <xdr:rowOff>10414</xdr:rowOff>
    </xdr:to>
    <xdr:cxnSp macro="">
      <xdr:nvCxnSpPr>
        <xdr:cNvPr id="311" name="直線コネクタ 310"/>
        <xdr:cNvCxnSpPr/>
      </xdr:nvCxnSpPr>
      <xdr:spPr>
        <a:xfrm>
          <a:off x="15671800" y="59745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149860</xdr:rowOff>
    </xdr:to>
    <xdr:cxnSp macro="">
      <xdr:nvCxnSpPr>
        <xdr:cNvPr id="314" name="直線コネクタ 313"/>
        <xdr:cNvCxnSpPr/>
      </xdr:nvCxnSpPr>
      <xdr:spPr>
        <a:xfrm flipV="1">
          <a:off x="14782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5842</xdr:rowOff>
    </xdr:to>
    <xdr:cxnSp macro="">
      <xdr:nvCxnSpPr>
        <xdr:cNvPr id="317" name="直線コネクタ 316"/>
        <xdr:cNvCxnSpPr/>
      </xdr:nvCxnSpPr>
      <xdr:spPr>
        <a:xfrm flipV="1">
          <a:off x="13893800" y="5979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5842</xdr:rowOff>
    </xdr:from>
    <xdr:to>
      <xdr:col>69</xdr:col>
      <xdr:colOff>92075</xdr:colOff>
      <xdr:row>35</xdr:row>
      <xdr:rowOff>51562</xdr:rowOff>
    </xdr:to>
    <xdr:cxnSp macro="">
      <xdr:nvCxnSpPr>
        <xdr:cNvPr id="320" name="直線コネクタ 319"/>
        <xdr:cNvCxnSpPr/>
      </xdr:nvCxnSpPr>
      <xdr:spPr>
        <a:xfrm flipV="1">
          <a:off x="13004800" y="60065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4" name="テキスト ボックス 323"/>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131064</xdr:rowOff>
    </xdr:from>
    <xdr:to>
      <xdr:col>82</xdr:col>
      <xdr:colOff>158750</xdr:colOff>
      <xdr:row>35</xdr:row>
      <xdr:rowOff>61214</xdr:rowOff>
    </xdr:to>
    <xdr:sp macro="" textlink="">
      <xdr:nvSpPr>
        <xdr:cNvPr id="330" name="楕円 329"/>
        <xdr:cNvSpPr/>
      </xdr:nvSpPr>
      <xdr:spPr>
        <a:xfrm>
          <a:off x="164592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147591</xdr:rowOff>
    </xdr:from>
    <xdr:ext cx="762000" cy="259045"/>
    <xdr:sp macro="" textlink="">
      <xdr:nvSpPr>
        <xdr:cNvPr id="331" name="補助費等該当値テキスト"/>
        <xdr:cNvSpPr txBox="1"/>
      </xdr:nvSpPr>
      <xdr:spPr>
        <a:xfrm>
          <a:off x="16598900" y="580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32" name="楕円 331"/>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33" name="テキスト ボックス 332"/>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4" name="楕円 33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5" name="テキスト ボックス 33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126492</xdr:rowOff>
    </xdr:from>
    <xdr:to>
      <xdr:col>69</xdr:col>
      <xdr:colOff>142875</xdr:colOff>
      <xdr:row>35</xdr:row>
      <xdr:rowOff>56642</xdr:rowOff>
    </xdr:to>
    <xdr:sp macro="" textlink="">
      <xdr:nvSpPr>
        <xdr:cNvPr id="336" name="楕円 335"/>
        <xdr:cNvSpPr/>
      </xdr:nvSpPr>
      <xdr:spPr>
        <a:xfrm>
          <a:off x="13843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66819</xdr:rowOff>
    </xdr:from>
    <xdr:ext cx="762000" cy="259045"/>
    <xdr:sp macro="" textlink="">
      <xdr:nvSpPr>
        <xdr:cNvPr id="337" name="テキスト ボックス 336"/>
        <xdr:cNvSpPr txBox="1"/>
      </xdr:nvSpPr>
      <xdr:spPr>
        <a:xfrm>
          <a:off x="13512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8" name="楕円 337"/>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9" name="テキスト ボックス 338"/>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借入れ利率低下により利子が減少したものの、元金は大型建設事業の償還が始まる一方、過去の返済が完了し全体では微増となったが、分母の一部となる普通交付税が増となったため、単年度の実質公債費比率は減とな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ヵ年平均の比率も減少した。公債費は、令和４年度までは増加し、その後ゆるやかに減少する見込である。引き続き事業費の圧縮を行い、計画的な地方債</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発行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繰上償還等により公債費の抑制を図る。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117475</xdr:rowOff>
    </xdr:from>
    <xdr:to>
      <xdr:col>24</xdr:col>
      <xdr:colOff>25400</xdr:colOff>
      <xdr:row>75</xdr:row>
      <xdr:rowOff>127000</xdr:rowOff>
    </xdr:to>
    <xdr:cxnSp macro="">
      <xdr:nvCxnSpPr>
        <xdr:cNvPr id="371" name="直線コネクタ 370"/>
        <xdr:cNvCxnSpPr/>
      </xdr:nvCxnSpPr>
      <xdr:spPr>
        <a:xfrm>
          <a:off x="3987800" y="129762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111760</xdr:rowOff>
    </xdr:from>
    <xdr:to>
      <xdr:col>19</xdr:col>
      <xdr:colOff>187325</xdr:colOff>
      <xdr:row>75</xdr:row>
      <xdr:rowOff>117475</xdr:rowOff>
    </xdr:to>
    <xdr:cxnSp macro="">
      <xdr:nvCxnSpPr>
        <xdr:cNvPr id="374" name="直線コネクタ 373"/>
        <xdr:cNvCxnSpPr/>
      </xdr:nvCxnSpPr>
      <xdr:spPr>
        <a:xfrm>
          <a:off x="3098800" y="129705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107950</xdr:rowOff>
    </xdr:from>
    <xdr:to>
      <xdr:col>15</xdr:col>
      <xdr:colOff>98425</xdr:colOff>
      <xdr:row>75</xdr:row>
      <xdr:rowOff>111760</xdr:rowOff>
    </xdr:to>
    <xdr:cxnSp macro="">
      <xdr:nvCxnSpPr>
        <xdr:cNvPr id="377" name="直線コネクタ 376"/>
        <xdr:cNvCxnSpPr/>
      </xdr:nvCxnSpPr>
      <xdr:spPr>
        <a:xfrm>
          <a:off x="2209800" y="12966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107950</xdr:rowOff>
    </xdr:to>
    <xdr:cxnSp macro="">
      <xdr:nvCxnSpPr>
        <xdr:cNvPr id="380" name="直線コネクタ 379"/>
        <xdr:cNvCxnSpPr/>
      </xdr:nvCxnSpPr>
      <xdr:spPr>
        <a:xfrm>
          <a:off x="1320800" y="129552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60342</xdr:rowOff>
    </xdr:from>
    <xdr:ext cx="762000" cy="259045"/>
    <xdr:sp macro="" textlink="">
      <xdr:nvSpPr>
        <xdr:cNvPr id="384" name="テキスト ボックス 383"/>
        <xdr:cNvSpPr txBox="1"/>
      </xdr:nvSpPr>
      <xdr:spPr>
        <a:xfrm>
          <a:off x="939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90" name="楕円 389"/>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48277</xdr:rowOff>
    </xdr:from>
    <xdr:ext cx="762000" cy="259045"/>
    <xdr:sp macro="" textlink="">
      <xdr:nvSpPr>
        <xdr:cNvPr id="391" name="公債費該当値テキスト"/>
        <xdr:cNvSpPr txBox="1"/>
      </xdr:nvSpPr>
      <xdr:spPr>
        <a:xfrm>
          <a:off x="4914900" y="1290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66675</xdr:rowOff>
    </xdr:from>
    <xdr:to>
      <xdr:col>20</xdr:col>
      <xdr:colOff>38100</xdr:colOff>
      <xdr:row>75</xdr:row>
      <xdr:rowOff>168275</xdr:rowOff>
    </xdr:to>
    <xdr:sp macro="" textlink="">
      <xdr:nvSpPr>
        <xdr:cNvPr id="392" name="楕円 391"/>
        <xdr:cNvSpPr/>
      </xdr:nvSpPr>
      <xdr:spPr>
        <a:xfrm>
          <a:off x="3937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153052</xdr:rowOff>
    </xdr:from>
    <xdr:ext cx="736600" cy="259045"/>
    <xdr:sp macro="" textlink="">
      <xdr:nvSpPr>
        <xdr:cNvPr id="393" name="テキスト ボックス 392"/>
        <xdr:cNvSpPr txBox="1"/>
      </xdr:nvSpPr>
      <xdr:spPr>
        <a:xfrm>
          <a:off x="3606800" y="1301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60960</xdr:rowOff>
    </xdr:from>
    <xdr:to>
      <xdr:col>15</xdr:col>
      <xdr:colOff>149225</xdr:colOff>
      <xdr:row>75</xdr:row>
      <xdr:rowOff>162561</xdr:rowOff>
    </xdr:to>
    <xdr:sp macro="" textlink="">
      <xdr:nvSpPr>
        <xdr:cNvPr id="394" name="楕円 393"/>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147338</xdr:rowOff>
    </xdr:from>
    <xdr:ext cx="762000" cy="259045"/>
    <xdr:sp macro="" textlink="">
      <xdr:nvSpPr>
        <xdr:cNvPr id="395" name="テキスト ボックス 394"/>
        <xdr:cNvSpPr txBox="1"/>
      </xdr:nvSpPr>
      <xdr:spPr>
        <a:xfrm>
          <a:off x="2717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57150</xdr:rowOff>
    </xdr:from>
    <xdr:to>
      <xdr:col>11</xdr:col>
      <xdr:colOff>60325</xdr:colOff>
      <xdr:row>75</xdr:row>
      <xdr:rowOff>158750</xdr:rowOff>
    </xdr:to>
    <xdr:sp macro="" textlink="">
      <xdr:nvSpPr>
        <xdr:cNvPr id="396" name="楕円 395"/>
        <xdr:cNvSpPr/>
      </xdr:nvSpPr>
      <xdr:spPr>
        <a:xfrm>
          <a:off x="2159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143527</xdr:rowOff>
    </xdr:from>
    <xdr:ext cx="762000" cy="259045"/>
    <xdr:sp macro="" textlink="">
      <xdr:nvSpPr>
        <xdr:cNvPr id="397" name="テキスト ボックス 396"/>
        <xdr:cNvSpPr txBox="1"/>
      </xdr:nvSpPr>
      <xdr:spPr>
        <a:xfrm>
          <a:off x="1828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8" name="楕円 397"/>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9" name="テキスト ボックス 398"/>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は、暖冬により除雪費用が減となり、維持補修費が大きく減となった。今後も、独立採算の原則に立ち、施設整備事業計画の見直し、使用料の定期的な見直し、維持管理費の抑制を通じ、普通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17272</xdr:rowOff>
    </xdr:to>
    <xdr:cxnSp macro="">
      <xdr:nvCxnSpPr>
        <xdr:cNvPr id="430" name="直線コネクタ 429"/>
        <xdr:cNvCxnSpPr/>
      </xdr:nvCxnSpPr>
      <xdr:spPr>
        <a:xfrm flipV="1">
          <a:off x="15671800" y="13033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152146</xdr:rowOff>
    </xdr:from>
    <xdr:to>
      <xdr:col>78</xdr:col>
      <xdr:colOff>69850</xdr:colOff>
      <xdr:row>76</xdr:row>
      <xdr:rowOff>17272</xdr:rowOff>
    </xdr:to>
    <xdr:cxnSp macro="">
      <xdr:nvCxnSpPr>
        <xdr:cNvPr id="433" name="直線コネクタ 432"/>
        <xdr:cNvCxnSpPr/>
      </xdr:nvCxnSpPr>
      <xdr:spPr>
        <a:xfrm>
          <a:off x="14782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152146</xdr:rowOff>
    </xdr:from>
    <xdr:to>
      <xdr:col>73</xdr:col>
      <xdr:colOff>180975</xdr:colOff>
      <xdr:row>76</xdr:row>
      <xdr:rowOff>17272</xdr:rowOff>
    </xdr:to>
    <xdr:cxnSp macro="">
      <xdr:nvCxnSpPr>
        <xdr:cNvPr id="436" name="直線コネクタ 435"/>
        <xdr:cNvCxnSpPr/>
      </xdr:nvCxnSpPr>
      <xdr:spPr>
        <a:xfrm flipV="1">
          <a:off x="13893800" y="130108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17272</xdr:rowOff>
    </xdr:from>
    <xdr:to>
      <xdr:col>69</xdr:col>
      <xdr:colOff>92075</xdr:colOff>
      <xdr:row>76</xdr:row>
      <xdr:rowOff>154432</xdr:rowOff>
    </xdr:to>
    <xdr:cxnSp macro="">
      <xdr:nvCxnSpPr>
        <xdr:cNvPr id="439" name="直線コネクタ 438"/>
        <xdr:cNvCxnSpPr/>
      </xdr:nvCxnSpPr>
      <xdr:spPr>
        <a:xfrm flipV="1">
          <a:off x="13004800" y="130474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9" name="楕円 448"/>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0"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51" name="楕円 450"/>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52" name="テキスト ボックス 451"/>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3" name="楕円 452"/>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4" name="テキスト ボックス 453"/>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5" name="楕円 454"/>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6" name="テキスト ボックス 455"/>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7" name="楕円 456"/>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8" name="テキスト ボックス 457"/>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105143</xdr:rowOff>
    </xdr:from>
    <xdr:to>
      <xdr:col>29</xdr:col>
      <xdr:colOff>127000</xdr:colOff>
      <xdr:row>15</xdr:row>
      <xdr:rowOff>136589</xdr:rowOff>
    </xdr:to>
    <xdr:cxnSp macro="">
      <xdr:nvCxnSpPr>
        <xdr:cNvPr id="50" name="直線コネクタ 49"/>
        <xdr:cNvCxnSpPr/>
      </xdr:nvCxnSpPr>
      <xdr:spPr bwMode="auto">
        <a:xfrm flipV="1">
          <a:off x="5003800" y="2724518"/>
          <a:ext cx="647700" cy="31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131775</xdr:rowOff>
    </xdr:from>
    <xdr:to>
      <xdr:col>26</xdr:col>
      <xdr:colOff>50800</xdr:colOff>
      <xdr:row>15</xdr:row>
      <xdr:rowOff>136589</xdr:rowOff>
    </xdr:to>
    <xdr:cxnSp macro="">
      <xdr:nvCxnSpPr>
        <xdr:cNvPr id="53" name="直線コネクタ 52"/>
        <xdr:cNvCxnSpPr/>
      </xdr:nvCxnSpPr>
      <xdr:spPr bwMode="auto">
        <a:xfrm>
          <a:off x="4305300" y="2751150"/>
          <a:ext cx="698500" cy="4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131775</xdr:rowOff>
    </xdr:from>
    <xdr:to>
      <xdr:col>22</xdr:col>
      <xdr:colOff>114300</xdr:colOff>
      <xdr:row>15</xdr:row>
      <xdr:rowOff>166738</xdr:rowOff>
    </xdr:to>
    <xdr:cxnSp macro="">
      <xdr:nvCxnSpPr>
        <xdr:cNvPr id="56" name="直線コネクタ 55"/>
        <xdr:cNvCxnSpPr/>
      </xdr:nvCxnSpPr>
      <xdr:spPr bwMode="auto">
        <a:xfrm flipV="1">
          <a:off x="3606800" y="2751150"/>
          <a:ext cx="698500" cy="34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153213</xdr:rowOff>
    </xdr:from>
    <xdr:to>
      <xdr:col>18</xdr:col>
      <xdr:colOff>177800</xdr:colOff>
      <xdr:row>15</xdr:row>
      <xdr:rowOff>166738</xdr:rowOff>
    </xdr:to>
    <xdr:cxnSp macro="">
      <xdr:nvCxnSpPr>
        <xdr:cNvPr id="59" name="直線コネクタ 58"/>
        <xdr:cNvCxnSpPr/>
      </xdr:nvCxnSpPr>
      <xdr:spPr bwMode="auto">
        <a:xfrm>
          <a:off x="2908300" y="2772588"/>
          <a:ext cx="698500" cy="13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156621</xdr:rowOff>
    </xdr:from>
    <xdr:ext cx="762000" cy="259045"/>
    <xdr:sp macro="" textlink="">
      <xdr:nvSpPr>
        <xdr:cNvPr id="63" name="テキスト ボックス 62"/>
        <xdr:cNvSpPr txBox="1"/>
      </xdr:nvSpPr>
      <xdr:spPr>
        <a:xfrm>
          <a:off x="25273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54343</xdr:rowOff>
    </xdr:from>
    <xdr:to>
      <xdr:col>29</xdr:col>
      <xdr:colOff>177800</xdr:colOff>
      <xdr:row>15</xdr:row>
      <xdr:rowOff>155943</xdr:rowOff>
    </xdr:to>
    <xdr:sp macro="" textlink="">
      <xdr:nvSpPr>
        <xdr:cNvPr id="69" name="楕円 68"/>
        <xdr:cNvSpPr/>
      </xdr:nvSpPr>
      <xdr:spPr bwMode="auto">
        <a:xfrm>
          <a:off x="5600700" y="267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70870</xdr:rowOff>
    </xdr:from>
    <xdr:ext cx="762000" cy="259045"/>
    <xdr:sp macro="" textlink="">
      <xdr:nvSpPr>
        <xdr:cNvPr id="70" name="人口1人当たり決算額の推移該当値テキスト130"/>
        <xdr:cNvSpPr txBox="1"/>
      </xdr:nvSpPr>
      <xdr:spPr>
        <a:xfrm>
          <a:off x="5740400" y="251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85789</xdr:rowOff>
    </xdr:from>
    <xdr:to>
      <xdr:col>26</xdr:col>
      <xdr:colOff>101600</xdr:colOff>
      <xdr:row>16</xdr:row>
      <xdr:rowOff>15939</xdr:rowOff>
    </xdr:to>
    <xdr:sp macro="" textlink="">
      <xdr:nvSpPr>
        <xdr:cNvPr id="71" name="楕円 70"/>
        <xdr:cNvSpPr/>
      </xdr:nvSpPr>
      <xdr:spPr bwMode="auto">
        <a:xfrm>
          <a:off x="4953000" y="2705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26116</xdr:rowOff>
    </xdr:from>
    <xdr:ext cx="736600" cy="259045"/>
    <xdr:sp macro="" textlink="">
      <xdr:nvSpPr>
        <xdr:cNvPr id="72" name="テキスト ボックス 71"/>
        <xdr:cNvSpPr txBox="1"/>
      </xdr:nvSpPr>
      <xdr:spPr>
        <a:xfrm>
          <a:off x="4622800" y="2474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80975</xdr:rowOff>
    </xdr:from>
    <xdr:to>
      <xdr:col>22</xdr:col>
      <xdr:colOff>165100</xdr:colOff>
      <xdr:row>16</xdr:row>
      <xdr:rowOff>11125</xdr:rowOff>
    </xdr:to>
    <xdr:sp macro="" textlink="">
      <xdr:nvSpPr>
        <xdr:cNvPr id="73" name="楕円 72"/>
        <xdr:cNvSpPr/>
      </xdr:nvSpPr>
      <xdr:spPr bwMode="auto">
        <a:xfrm>
          <a:off x="4254500" y="270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21302</xdr:rowOff>
    </xdr:from>
    <xdr:ext cx="762000" cy="259045"/>
    <xdr:sp macro="" textlink="">
      <xdr:nvSpPr>
        <xdr:cNvPr id="74" name="テキスト ボックス 73"/>
        <xdr:cNvSpPr txBox="1"/>
      </xdr:nvSpPr>
      <xdr:spPr>
        <a:xfrm>
          <a:off x="3924300" y="24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115938</xdr:rowOff>
    </xdr:from>
    <xdr:to>
      <xdr:col>19</xdr:col>
      <xdr:colOff>38100</xdr:colOff>
      <xdr:row>16</xdr:row>
      <xdr:rowOff>46088</xdr:rowOff>
    </xdr:to>
    <xdr:sp macro="" textlink="">
      <xdr:nvSpPr>
        <xdr:cNvPr id="75" name="楕円 74"/>
        <xdr:cNvSpPr/>
      </xdr:nvSpPr>
      <xdr:spPr bwMode="auto">
        <a:xfrm>
          <a:off x="3556000" y="273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56265</xdr:rowOff>
    </xdr:from>
    <xdr:ext cx="762000" cy="259045"/>
    <xdr:sp macro="" textlink="">
      <xdr:nvSpPr>
        <xdr:cNvPr id="76" name="テキスト ボックス 75"/>
        <xdr:cNvSpPr txBox="1"/>
      </xdr:nvSpPr>
      <xdr:spPr>
        <a:xfrm>
          <a:off x="3225800" y="250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102413</xdr:rowOff>
    </xdr:from>
    <xdr:to>
      <xdr:col>15</xdr:col>
      <xdr:colOff>101600</xdr:colOff>
      <xdr:row>16</xdr:row>
      <xdr:rowOff>32563</xdr:rowOff>
    </xdr:to>
    <xdr:sp macro="" textlink="">
      <xdr:nvSpPr>
        <xdr:cNvPr id="77" name="楕円 76"/>
        <xdr:cNvSpPr/>
      </xdr:nvSpPr>
      <xdr:spPr bwMode="auto">
        <a:xfrm>
          <a:off x="2857500" y="2721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42740</xdr:rowOff>
    </xdr:from>
    <xdr:ext cx="762000" cy="259045"/>
    <xdr:sp macro="" textlink="">
      <xdr:nvSpPr>
        <xdr:cNvPr id="78" name="テキスト ボックス 77"/>
        <xdr:cNvSpPr txBox="1"/>
      </xdr:nvSpPr>
      <xdr:spPr>
        <a:xfrm>
          <a:off x="2527300" y="249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262799</xdr:rowOff>
    </xdr:from>
    <xdr:to>
      <xdr:col>29</xdr:col>
      <xdr:colOff>127000</xdr:colOff>
      <xdr:row>37</xdr:row>
      <xdr:rowOff>263650</xdr:rowOff>
    </xdr:to>
    <xdr:cxnSp macro="">
      <xdr:nvCxnSpPr>
        <xdr:cNvPr id="112" name="直線コネクタ 111"/>
        <xdr:cNvCxnSpPr/>
      </xdr:nvCxnSpPr>
      <xdr:spPr bwMode="auto">
        <a:xfrm flipV="1">
          <a:off x="5003800" y="7387499"/>
          <a:ext cx="647700" cy="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258597</xdr:rowOff>
    </xdr:from>
    <xdr:to>
      <xdr:col>26</xdr:col>
      <xdr:colOff>50800</xdr:colOff>
      <xdr:row>37</xdr:row>
      <xdr:rowOff>263650</xdr:rowOff>
    </xdr:to>
    <xdr:cxnSp macro="">
      <xdr:nvCxnSpPr>
        <xdr:cNvPr id="115" name="直線コネクタ 114"/>
        <xdr:cNvCxnSpPr/>
      </xdr:nvCxnSpPr>
      <xdr:spPr bwMode="auto">
        <a:xfrm>
          <a:off x="4305300" y="7383297"/>
          <a:ext cx="698500" cy="5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254559</xdr:rowOff>
    </xdr:from>
    <xdr:to>
      <xdr:col>22</xdr:col>
      <xdr:colOff>114300</xdr:colOff>
      <xdr:row>37</xdr:row>
      <xdr:rowOff>258597</xdr:rowOff>
    </xdr:to>
    <xdr:cxnSp macro="">
      <xdr:nvCxnSpPr>
        <xdr:cNvPr id="118" name="直線コネクタ 117"/>
        <xdr:cNvCxnSpPr/>
      </xdr:nvCxnSpPr>
      <xdr:spPr bwMode="auto">
        <a:xfrm>
          <a:off x="3606800" y="7379259"/>
          <a:ext cx="698500" cy="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254559</xdr:rowOff>
    </xdr:from>
    <xdr:to>
      <xdr:col>18</xdr:col>
      <xdr:colOff>177800</xdr:colOff>
      <xdr:row>37</xdr:row>
      <xdr:rowOff>269887</xdr:rowOff>
    </xdr:to>
    <xdr:cxnSp macro="">
      <xdr:nvCxnSpPr>
        <xdr:cNvPr id="121" name="直線コネクタ 120"/>
        <xdr:cNvCxnSpPr/>
      </xdr:nvCxnSpPr>
      <xdr:spPr bwMode="auto">
        <a:xfrm flipV="1">
          <a:off x="2908300" y="7379259"/>
          <a:ext cx="698500" cy="15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33643</xdr:rowOff>
    </xdr:from>
    <xdr:ext cx="762000" cy="259045"/>
    <xdr:sp macro="" textlink="">
      <xdr:nvSpPr>
        <xdr:cNvPr id="125" name="テキスト ボックス 124"/>
        <xdr:cNvSpPr txBox="1"/>
      </xdr:nvSpPr>
      <xdr:spPr>
        <a:xfrm>
          <a:off x="25273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211999</xdr:rowOff>
    </xdr:from>
    <xdr:to>
      <xdr:col>29</xdr:col>
      <xdr:colOff>177800</xdr:colOff>
      <xdr:row>37</xdr:row>
      <xdr:rowOff>313599</xdr:rowOff>
    </xdr:to>
    <xdr:sp macro="" textlink="">
      <xdr:nvSpPr>
        <xdr:cNvPr id="131" name="楕円 130"/>
        <xdr:cNvSpPr/>
      </xdr:nvSpPr>
      <xdr:spPr bwMode="auto">
        <a:xfrm>
          <a:off x="5600700" y="7336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57076</xdr:rowOff>
    </xdr:from>
    <xdr:ext cx="762000" cy="259045"/>
    <xdr:sp macro="" textlink="">
      <xdr:nvSpPr>
        <xdr:cNvPr id="132" name="人口1人当たり決算額の推移該当値テキスト445"/>
        <xdr:cNvSpPr txBox="1"/>
      </xdr:nvSpPr>
      <xdr:spPr>
        <a:xfrm>
          <a:off x="5740400" y="718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212850</xdr:rowOff>
    </xdr:from>
    <xdr:to>
      <xdr:col>26</xdr:col>
      <xdr:colOff>101600</xdr:colOff>
      <xdr:row>37</xdr:row>
      <xdr:rowOff>314450</xdr:rowOff>
    </xdr:to>
    <xdr:sp macro="" textlink="">
      <xdr:nvSpPr>
        <xdr:cNvPr id="133" name="楕円 132"/>
        <xdr:cNvSpPr/>
      </xdr:nvSpPr>
      <xdr:spPr bwMode="auto">
        <a:xfrm>
          <a:off x="4953000" y="733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153177</xdr:rowOff>
    </xdr:from>
    <xdr:ext cx="736600" cy="259045"/>
    <xdr:sp macro="" textlink="">
      <xdr:nvSpPr>
        <xdr:cNvPr id="134" name="テキスト ボックス 133"/>
        <xdr:cNvSpPr txBox="1"/>
      </xdr:nvSpPr>
      <xdr:spPr>
        <a:xfrm>
          <a:off x="4622800" y="7106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207797</xdr:rowOff>
    </xdr:from>
    <xdr:to>
      <xdr:col>22</xdr:col>
      <xdr:colOff>165100</xdr:colOff>
      <xdr:row>37</xdr:row>
      <xdr:rowOff>309397</xdr:rowOff>
    </xdr:to>
    <xdr:sp macro="" textlink="">
      <xdr:nvSpPr>
        <xdr:cNvPr id="135" name="楕円 134"/>
        <xdr:cNvSpPr/>
      </xdr:nvSpPr>
      <xdr:spPr bwMode="auto">
        <a:xfrm>
          <a:off x="4254500" y="7332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148124</xdr:rowOff>
    </xdr:from>
    <xdr:ext cx="762000" cy="259045"/>
    <xdr:sp macro="" textlink="">
      <xdr:nvSpPr>
        <xdr:cNvPr id="136" name="テキスト ボックス 135"/>
        <xdr:cNvSpPr txBox="1"/>
      </xdr:nvSpPr>
      <xdr:spPr>
        <a:xfrm>
          <a:off x="3924300" y="710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203759</xdr:rowOff>
    </xdr:from>
    <xdr:to>
      <xdr:col>19</xdr:col>
      <xdr:colOff>38100</xdr:colOff>
      <xdr:row>37</xdr:row>
      <xdr:rowOff>305359</xdr:rowOff>
    </xdr:to>
    <xdr:sp macro="" textlink="">
      <xdr:nvSpPr>
        <xdr:cNvPr id="137" name="楕円 136"/>
        <xdr:cNvSpPr/>
      </xdr:nvSpPr>
      <xdr:spPr bwMode="auto">
        <a:xfrm>
          <a:off x="3556000" y="732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144086</xdr:rowOff>
    </xdr:from>
    <xdr:ext cx="762000" cy="259045"/>
    <xdr:sp macro="" textlink="">
      <xdr:nvSpPr>
        <xdr:cNvPr id="138" name="テキスト ボックス 137"/>
        <xdr:cNvSpPr txBox="1"/>
      </xdr:nvSpPr>
      <xdr:spPr>
        <a:xfrm>
          <a:off x="3225800" y="7097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219087</xdr:rowOff>
    </xdr:from>
    <xdr:to>
      <xdr:col>15</xdr:col>
      <xdr:colOff>101600</xdr:colOff>
      <xdr:row>37</xdr:row>
      <xdr:rowOff>320687</xdr:rowOff>
    </xdr:to>
    <xdr:sp macro="" textlink="">
      <xdr:nvSpPr>
        <xdr:cNvPr id="139" name="楕円 138"/>
        <xdr:cNvSpPr/>
      </xdr:nvSpPr>
      <xdr:spPr bwMode="auto">
        <a:xfrm>
          <a:off x="2857500" y="734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159414</xdr:rowOff>
    </xdr:from>
    <xdr:ext cx="762000" cy="259045"/>
    <xdr:sp macro="" textlink="">
      <xdr:nvSpPr>
        <xdr:cNvPr id="140" name="テキスト ボックス 139"/>
        <xdr:cNvSpPr txBox="1"/>
      </xdr:nvSpPr>
      <xdr:spPr>
        <a:xfrm>
          <a:off x="2527300" y="711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38,354
38,078
420.93
24,984,981
24,558,566
406,155
14,244,721
36,761,151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52963</xdr:rowOff>
    </xdr:from>
    <xdr:to>
      <xdr:col>24</xdr:col>
      <xdr:colOff>63500</xdr:colOff>
      <xdr:row>34</xdr:row>
      <xdr:rowOff>70815</xdr:rowOff>
    </xdr:to>
    <xdr:cxnSp macro="">
      <xdr:nvCxnSpPr>
        <xdr:cNvPr id="63" name="直線コネクタ 62"/>
        <xdr:cNvCxnSpPr/>
      </xdr:nvCxnSpPr>
      <xdr:spPr>
        <a:xfrm flipV="1">
          <a:off x="3797300" y="5882263"/>
          <a:ext cx="8382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70815</xdr:rowOff>
    </xdr:from>
    <xdr:to>
      <xdr:col>19</xdr:col>
      <xdr:colOff>177800</xdr:colOff>
      <xdr:row>34</xdr:row>
      <xdr:rowOff>77401</xdr:rowOff>
    </xdr:to>
    <xdr:cxnSp macro="">
      <xdr:nvCxnSpPr>
        <xdr:cNvPr id="66" name="直線コネクタ 65"/>
        <xdr:cNvCxnSpPr/>
      </xdr:nvCxnSpPr>
      <xdr:spPr>
        <a:xfrm flipV="1">
          <a:off x="2908300" y="5900115"/>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77401</xdr:rowOff>
    </xdr:from>
    <xdr:to>
      <xdr:col>15</xdr:col>
      <xdr:colOff>50800</xdr:colOff>
      <xdr:row>34</xdr:row>
      <xdr:rowOff>135705</xdr:rowOff>
    </xdr:to>
    <xdr:cxnSp macro="">
      <xdr:nvCxnSpPr>
        <xdr:cNvPr id="69" name="直線コネクタ 68"/>
        <xdr:cNvCxnSpPr/>
      </xdr:nvCxnSpPr>
      <xdr:spPr>
        <a:xfrm flipV="1">
          <a:off x="2019300" y="5906701"/>
          <a:ext cx="889000" cy="5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103015</xdr:rowOff>
    </xdr:from>
    <xdr:to>
      <xdr:col>10</xdr:col>
      <xdr:colOff>114300</xdr:colOff>
      <xdr:row>34</xdr:row>
      <xdr:rowOff>135705</xdr:rowOff>
    </xdr:to>
    <xdr:cxnSp macro="">
      <xdr:nvCxnSpPr>
        <xdr:cNvPr id="72" name="直線コネクタ 71"/>
        <xdr:cNvCxnSpPr/>
      </xdr:nvCxnSpPr>
      <xdr:spPr>
        <a:xfrm>
          <a:off x="1130300" y="5932315"/>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70310</xdr:rowOff>
    </xdr:from>
    <xdr:ext cx="534377" cy="259045"/>
    <xdr:sp macro="" textlink="">
      <xdr:nvSpPr>
        <xdr:cNvPr id="76" name="テキスト ボックス 75"/>
        <xdr:cNvSpPr txBox="1"/>
      </xdr:nvSpPr>
      <xdr:spPr>
        <a:xfrm>
          <a:off x="863111" y="624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2163</xdr:rowOff>
    </xdr:from>
    <xdr:to>
      <xdr:col>24</xdr:col>
      <xdr:colOff>114300</xdr:colOff>
      <xdr:row>34</xdr:row>
      <xdr:rowOff>103763</xdr:rowOff>
    </xdr:to>
    <xdr:sp macro="" textlink="">
      <xdr:nvSpPr>
        <xdr:cNvPr id="82" name="楕円 81"/>
        <xdr:cNvSpPr/>
      </xdr:nvSpPr>
      <xdr:spPr>
        <a:xfrm>
          <a:off x="4584700" y="583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25040</xdr:rowOff>
    </xdr:from>
    <xdr:ext cx="599010" cy="259045"/>
    <xdr:sp macro="" textlink="">
      <xdr:nvSpPr>
        <xdr:cNvPr id="83" name="人件費該当値テキスト"/>
        <xdr:cNvSpPr txBox="1"/>
      </xdr:nvSpPr>
      <xdr:spPr>
        <a:xfrm>
          <a:off x="4686300" y="568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20015</xdr:rowOff>
    </xdr:from>
    <xdr:to>
      <xdr:col>20</xdr:col>
      <xdr:colOff>38100</xdr:colOff>
      <xdr:row>34</xdr:row>
      <xdr:rowOff>121615</xdr:rowOff>
    </xdr:to>
    <xdr:sp macro="" textlink="">
      <xdr:nvSpPr>
        <xdr:cNvPr id="84" name="楕円 83"/>
        <xdr:cNvSpPr/>
      </xdr:nvSpPr>
      <xdr:spPr>
        <a:xfrm>
          <a:off x="3746500" y="584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138142</xdr:rowOff>
    </xdr:from>
    <xdr:ext cx="599010" cy="259045"/>
    <xdr:sp macro="" textlink="">
      <xdr:nvSpPr>
        <xdr:cNvPr id="85" name="テキスト ボックス 84"/>
        <xdr:cNvSpPr txBox="1"/>
      </xdr:nvSpPr>
      <xdr:spPr>
        <a:xfrm>
          <a:off x="3497795" y="5624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26601</xdr:rowOff>
    </xdr:from>
    <xdr:to>
      <xdr:col>15</xdr:col>
      <xdr:colOff>101600</xdr:colOff>
      <xdr:row>34</xdr:row>
      <xdr:rowOff>128201</xdr:rowOff>
    </xdr:to>
    <xdr:sp macro="" textlink="">
      <xdr:nvSpPr>
        <xdr:cNvPr id="86" name="楕円 85"/>
        <xdr:cNvSpPr/>
      </xdr:nvSpPr>
      <xdr:spPr>
        <a:xfrm>
          <a:off x="2857500" y="585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144728</xdr:rowOff>
    </xdr:from>
    <xdr:ext cx="599010" cy="259045"/>
    <xdr:sp macro="" textlink="">
      <xdr:nvSpPr>
        <xdr:cNvPr id="87" name="テキスト ボックス 86"/>
        <xdr:cNvSpPr txBox="1"/>
      </xdr:nvSpPr>
      <xdr:spPr>
        <a:xfrm>
          <a:off x="2608795" y="563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84905</xdr:rowOff>
    </xdr:from>
    <xdr:to>
      <xdr:col>10</xdr:col>
      <xdr:colOff>165100</xdr:colOff>
      <xdr:row>35</xdr:row>
      <xdr:rowOff>15055</xdr:rowOff>
    </xdr:to>
    <xdr:sp macro="" textlink="">
      <xdr:nvSpPr>
        <xdr:cNvPr id="88" name="楕円 87"/>
        <xdr:cNvSpPr/>
      </xdr:nvSpPr>
      <xdr:spPr>
        <a:xfrm>
          <a:off x="1968500" y="59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31582</xdr:rowOff>
    </xdr:from>
    <xdr:ext cx="599010" cy="259045"/>
    <xdr:sp macro="" textlink="">
      <xdr:nvSpPr>
        <xdr:cNvPr id="89" name="テキスト ボックス 88"/>
        <xdr:cNvSpPr txBox="1"/>
      </xdr:nvSpPr>
      <xdr:spPr>
        <a:xfrm>
          <a:off x="1719795" y="568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52215</xdr:rowOff>
    </xdr:from>
    <xdr:to>
      <xdr:col>6</xdr:col>
      <xdr:colOff>38100</xdr:colOff>
      <xdr:row>34</xdr:row>
      <xdr:rowOff>153815</xdr:rowOff>
    </xdr:to>
    <xdr:sp macro="" textlink="">
      <xdr:nvSpPr>
        <xdr:cNvPr id="90" name="楕円 89"/>
        <xdr:cNvSpPr/>
      </xdr:nvSpPr>
      <xdr:spPr>
        <a:xfrm>
          <a:off x="1079500" y="58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170342</xdr:rowOff>
    </xdr:from>
    <xdr:ext cx="599010" cy="259045"/>
    <xdr:sp macro="" textlink="">
      <xdr:nvSpPr>
        <xdr:cNvPr id="91" name="テキスト ボックス 90"/>
        <xdr:cNvSpPr txBox="1"/>
      </xdr:nvSpPr>
      <xdr:spPr>
        <a:xfrm>
          <a:off x="830795" y="565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24920</xdr:rowOff>
    </xdr:from>
    <xdr:to>
      <xdr:col>24</xdr:col>
      <xdr:colOff>63500</xdr:colOff>
      <xdr:row>56</xdr:row>
      <xdr:rowOff>42298</xdr:rowOff>
    </xdr:to>
    <xdr:cxnSp macro="">
      <xdr:nvCxnSpPr>
        <xdr:cNvPr id="118" name="直線コネクタ 117"/>
        <xdr:cNvCxnSpPr/>
      </xdr:nvCxnSpPr>
      <xdr:spPr>
        <a:xfrm flipV="1">
          <a:off x="3797300" y="9626120"/>
          <a:ext cx="838200" cy="1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42298</xdr:rowOff>
    </xdr:from>
    <xdr:to>
      <xdr:col>19</xdr:col>
      <xdr:colOff>177800</xdr:colOff>
      <xdr:row>56</xdr:row>
      <xdr:rowOff>55849</xdr:rowOff>
    </xdr:to>
    <xdr:cxnSp macro="">
      <xdr:nvCxnSpPr>
        <xdr:cNvPr id="121" name="直線コネクタ 120"/>
        <xdr:cNvCxnSpPr/>
      </xdr:nvCxnSpPr>
      <xdr:spPr>
        <a:xfrm flipV="1">
          <a:off x="2908300" y="9643498"/>
          <a:ext cx="889000" cy="1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55849</xdr:rowOff>
    </xdr:from>
    <xdr:to>
      <xdr:col>15</xdr:col>
      <xdr:colOff>50800</xdr:colOff>
      <xdr:row>56</xdr:row>
      <xdr:rowOff>85814</xdr:rowOff>
    </xdr:to>
    <xdr:cxnSp macro="">
      <xdr:nvCxnSpPr>
        <xdr:cNvPr id="124" name="直線コネクタ 123"/>
        <xdr:cNvCxnSpPr/>
      </xdr:nvCxnSpPr>
      <xdr:spPr>
        <a:xfrm flipV="1">
          <a:off x="2019300" y="9657049"/>
          <a:ext cx="889000" cy="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76538</xdr:rowOff>
    </xdr:from>
    <xdr:to>
      <xdr:col>10</xdr:col>
      <xdr:colOff>114300</xdr:colOff>
      <xdr:row>56</xdr:row>
      <xdr:rowOff>85814</xdr:rowOff>
    </xdr:to>
    <xdr:cxnSp macro="">
      <xdr:nvCxnSpPr>
        <xdr:cNvPr id="127" name="直線コネクタ 126"/>
        <xdr:cNvCxnSpPr/>
      </xdr:nvCxnSpPr>
      <xdr:spPr>
        <a:xfrm>
          <a:off x="1130300" y="9677738"/>
          <a:ext cx="889000" cy="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145570</xdr:rowOff>
    </xdr:from>
    <xdr:to>
      <xdr:col>24</xdr:col>
      <xdr:colOff>114300</xdr:colOff>
      <xdr:row>56</xdr:row>
      <xdr:rowOff>75720</xdr:rowOff>
    </xdr:to>
    <xdr:sp macro="" textlink="">
      <xdr:nvSpPr>
        <xdr:cNvPr id="137" name="楕円 136"/>
        <xdr:cNvSpPr/>
      </xdr:nvSpPr>
      <xdr:spPr>
        <a:xfrm>
          <a:off x="4584700" y="95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168447</xdr:rowOff>
    </xdr:from>
    <xdr:ext cx="599010" cy="259045"/>
    <xdr:sp macro="" textlink="">
      <xdr:nvSpPr>
        <xdr:cNvPr id="138" name="物件費該当値テキスト"/>
        <xdr:cNvSpPr txBox="1"/>
      </xdr:nvSpPr>
      <xdr:spPr>
        <a:xfrm>
          <a:off x="4686300" y="94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162948</xdr:rowOff>
    </xdr:from>
    <xdr:to>
      <xdr:col>20</xdr:col>
      <xdr:colOff>38100</xdr:colOff>
      <xdr:row>56</xdr:row>
      <xdr:rowOff>93098</xdr:rowOff>
    </xdr:to>
    <xdr:sp macro="" textlink="">
      <xdr:nvSpPr>
        <xdr:cNvPr id="139" name="楕円 138"/>
        <xdr:cNvSpPr/>
      </xdr:nvSpPr>
      <xdr:spPr>
        <a:xfrm>
          <a:off x="3746500" y="95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109625</xdr:rowOff>
    </xdr:from>
    <xdr:ext cx="534377" cy="259045"/>
    <xdr:sp macro="" textlink="">
      <xdr:nvSpPr>
        <xdr:cNvPr id="140" name="テキスト ボックス 139"/>
        <xdr:cNvSpPr txBox="1"/>
      </xdr:nvSpPr>
      <xdr:spPr>
        <a:xfrm>
          <a:off x="3530111" y="93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5049</xdr:rowOff>
    </xdr:from>
    <xdr:to>
      <xdr:col>15</xdr:col>
      <xdr:colOff>101600</xdr:colOff>
      <xdr:row>56</xdr:row>
      <xdr:rowOff>106649</xdr:rowOff>
    </xdr:to>
    <xdr:sp macro="" textlink="">
      <xdr:nvSpPr>
        <xdr:cNvPr id="141" name="楕円 140"/>
        <xdr:cNvSpPr/>
      </xdr:nvSpPr>
      <xdr:spPr>
        <a:xfrm>
          <a:off x="2857500" y="96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123176</xdr:rowOff>
    </xdr:from>
    <xdr:ext cx="534377" cy="259045"/>
    <xdr:sp macro="" textlink="">
      <xdr:nvSpPr>
        <xdr:cNvPr id="142" name="テキスト ボックス 141"/>
        <xdr:cNvSpPr txBox="1"/>
      </xdr:nvSpPr>
      <xdr:spPr>
        <a:xfrm>
          <a:off x="2641111" y="93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35014</xdr:rowOff>
    </xdr:from>
    <xdr:to>
      <xdr:col>10</xdr:col>
      <xdr:colOff>165100</xdr:colOff>
      <xdr:row>56</xdr:row>
      <xdr:rowOff>136614</xdr:rowOff>
    </xdr:to>
    <xdr:sp macro="" textlink="">
      <xdr:nvSpPr>
        <xdr:cNvPr id="143" name="楕円 142"/>
        <xdr:cNvSpPr/>
      </xdr:nvSpPr>
      <xdr:spPr>
        <a:xfrm>
          <a:off x="1968500" y="96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153141</xdr:rowOff>
    </xdr:from>
    <xdr:ext cx="534377" cy="259045"/>
    <xdr:sp macro="" textlink="">
      <xdr:nvSpPr>
        <xdr:cNvPr id="144" name="テキスト ボックス 143"/>
        <xdr:cNvSpPr txBox="1"/>
      </xdr:nvSpPr>
      <xdr:spPr>
        <a:xfrm>
          <a:off x="1752111" y="94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25738</xdr:rowOff>
    </xdr:from>
    <xdr:to>
      <xdr:col>6</xdr:col>
      <xdr:colOff>38100</xdr:colOff>
      <xdr:row>56</xdr:row>
      <xdr:rowOff>127338</xdr:rowOff>
    </xdr:to>
    <xdr:sp macro="" textlink="">
      <xdr:nvSpPr>
        <xdr:cNvPr id="145" name="楕円 144"/>
        <xdr:cNvSpPr/>
      </xdr:nvSpPr>
      <xdr:spPr>
        <a:xfrm>
          <a:off x="1079500" y="96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143865</xdr:rowOff>
    </xdr:from>
    <xdr:ext cx="534377" cy="259045"/>
    <xdr:sp macro="" textlink="">
      <xdr:nvSpPr>
        <xdr:cNvPr id="146" name="テキスト ボックス 145"/>
        <xdr:cNvSpPr txBox="1"/>
      </xdr:nvSpPr>
      <xdr:spPr>
        <a:xfrm>
          <a:off x="863111" y="94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53518</xdr:rowOff>
    </xdr:from>
    <xdr:to>
      <xdr:col>24</xdr:col>
      <xdr:colOff>63500</xdr:colOff>
      <xdr:row>78</xdr:row>
      <xdr:rowOff>53952</xdr:rowOff>
    </xdr:to>
    <xdr:cxnSp macro="">
      <xdr:nvCxnSpPr>
        <xdr:cNvPr id="173" name="直線コネクタ 172"/>
        <xdr:cNvCxnSpPr/>
      </xdr:nvCxnSpPr>
      <xdr:spPr>
        <a:xfrm>
          <a:off x="3797300" y="13426618"/>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162880</xdr:rowOff>
    </xdr:from>
    <xdr:to>
      <xdr:col>19</xdr:col>
      <xdr:colOff>177800</xdr:colOff>
      <xdr:row>78</xdr:row>
      <xdr:rowOff>53518</xdr:rowOff>
    </xdr:to>
    <xdr:cxnSp macro="">
      <xdr:nvCxnSpPr>
        <xdr:cNvPr id="176" name="直線コネクタ 175"/>
        <xdr:cNvCxnSpPr/>
      </xdr:nvCxnSpPr>
      <xdr:spPr>
        <a:xfrm>
          <a:off x="2908300" y="13364530"/>
          <a:ext cx="889000" cy="6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162880</xdr:rowOff>
    </xdr:from>
    <xdr:to>
      <xdr:col>15</xdr:col>
      <xdr:colOff>50800</xdr:colOff>
      <xdr:row>78</xdr:row>
      <xdr:rowOff>5992</xdr:rowOff>
    </xdr:to>
    <xdr:cxnSp macro="">
      <xdr:nvCxnSpPr>
        <xdr:cNvPr id="179" name="直線コネクタ 178"/>
        <xdr:cNvCxnSpPr/>
      </xdr:nvCxnSpPr>
      <xdr:spPr>
        <a:xfrm flipV="1">
          <a:off x="2019300" y="13364530"/>
          <a:ext cx="889000" cy="1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5992</xdr:rowOff>
    </xdr:from>
    <xdr:to>
      <xdr:col>10</xdr:col>
      <xdr:colOff>114300</xdr:colOff>
      <xdr:row>78</xdr:row>
      <xdr:rowOff>32372</xdr:rowOff>
    </xdr:to>
    <xdr:cxnSp macro="">
      <xdr:nvCxnSpPr>
        <xdr:cNvPr id="182" name="直線コネクタ 181"/>
        <xdr:cNvCxnSpPr/>
      </xdr:nvCxnSpPr>
      <xdr:spPr>
        <a:xfrm flipV="1">
          <a:off x="1130300" y="13379092"/>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3152</xdr:rowOff>
    </xdr:from>
    <xdr:to>
      <xdr:col>24</xdr:col>
      <xdr:colOff>114300</xdr:colOff>
      <xdr:row>78</xdr:row>
      <xdr:rowOff>104752</xdr:rowOff>
    </xdr:to>
    <xdr:sp macro="" textlink="">
      <xdr:nvSpPr>
        <xdr:cNvPr id="192" name="楕円 191"/>
        <xdr:cNvSpPr/>
      </xdr:nvSpPr>
      <xdr:spPr>
        <a:xfrm>
          <a:off x="4584700" y="133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89529</xdr:rowOff>
    </xdr:from>
    <xdr:ext cx="469744" cy="259045"/>
    <xdr:sp macro="" textlink="">
      <xdr:nvSpPr>
        <xdr:cNvPr id="193" name="維持補修費該当値テキスト"/>
        <xdr:cNvSpPr txBox="1"/>
      </xdr:nvSpPr>
      <xdr:spPr>
        <a:xfrm>
          <a:off x="4686300" y="1329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2718</xdr:rowOff>
    </xdr:from>
    <xdr:to>
      <xdr:col>20</xdr:col>
      <xdr:colOff>38100</xdr:colOff>
      <xdr:row>78</xdr:row>
      <xdr:rowOff>104318</xdr:rowOff>
    </xdr:to>
    <xdr:sp macro="" textlink="">
      <xdr:nvSpPr>
        <xdr:cNvPr id="194" name="楕円 193"/>
        <xdr:cNvSpPr/>
      </xdr:nvSpPr>
      <xdr:spPr>
        <a:xfrm>
          <a:off x="3746500" y="1337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95445</xdr:rowOff>
    </xdr:from>
    <xdr:ext cx="469744" cy="259045"/>
    <xdr:sp macro="" textlink="">
      <xdr:nvSpPr>
        <xdr:cNvPr id="195" name="テキスト ボックス 194"/>
        <xdr:cNvSpPr txBox="1"/>
      </xdr:nvSpPr>
      <xdr:spPr>
        <a:xfrm>
          <a:off x="3562428" y="1346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112080</xdr:rowOff>
    </xdr:from>
    <xdr:to>
      <xdr:col>15</xdr:col>
      <xdr:colOff>101600</xdr:colOff>
      <xdr:row>78</xdr:row>
      <xdr:rowOff>42230</xdr:rowOff>
    </xdr:to>
    <xdr:sp macro="" textlink="">
      <xdr:nvSpPr>
        <xdr:cNvPr id="196" name="楕円 195"/>
        <xdr:cNvSpPr/>
      </xdr:nvSpPr>
      <xdr:spPr>
        <a:xfrm>
          <a:off x="2857500" y="133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33357</xdr:rowOff>
    </xdr:from>
    <xdr:ext cx="469744" cy="259045"/>
    <xdr:sp macro="" textlink="">
      <xdr:nvSpPr>
        <xdr:cNvPr id="197" name="テキスト ボックス 196"/>
        <xdr:cNvSpPr txBox="1"/>
      </xdr:nvSpPr>
      <xdr:spPr>
        <a:xfrm>
          <a:off x="2673428" y="1340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126642</xdr:rowOff>
    </xdr:from>
    <xdr:to>
      <xdr:col>10</xdr:col>
      <xdr:colOff>165100</xdr:colOff>
      <xdr:row>78</xdr:row>
      <xdr:rowOff>56792</xdr:rowOff>
    </xdr:to>
    <xdr:sp macro="" textlink="">
      <xdr:nvSpPr>
        <xdr:cNvPr id="198" name="楕円 197"/>
        <xdr:cNvSpPr/>
      </xdr:nvSpPr>
      <xdr:spPr>
        <a:xfrm>
          <a:off x="19685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47919</xdr:rowOff>
    </xdr:from>
    <xdr:ext cx="469744" cy="259045"/>
    <xdr:sp macro="" textlink="">
      <xdr:nvSpPr>
        <xdr:cNvPr id="199" name="テキスト ボックス 198"/>
        <xdr:cNvSpPr txBox="1"/>
      </xdr:nvSpPr>
      <xdr:spPr>
        <a:xfrm>
          <a:off x="1784428" y="1342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153022</xdr:rowOff>
    </xdr:from>
    <xdr:to>
      <xdr:col>6</xdr:col>
      <xdr:colOff>38100</xdr:colOff>
      <xdr:row>78</xdr:row>
      <xdr:rowOff>83172</xdr:rowOff>
    </xdr:to>
    <xdr:sp macro="" textlink="">
      <xdr:nvSpPr>
        <xdr:cNvPr id="200" name="楕円 199"/>
        <xdr:cNvSpPr/>
      </xdr:nvSpPr>
      <xdr:spPr>
        <a:xfrm>
          <a:off x="1079500" y="1335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74299</xdr:rowOff>
    </xdr:from>
    <xdr:ext cx="469744" cy="259045"/>
    <xdr:sp macro="" textlink="">
      <xdr:nvSpPr>
        <xdr:cNvPr id="201" name="テキスト ボックス 200"/>
        <xdr:cNvSpPr txBox="1"/>
      </xdr:nvSpPr>
      <xdr:spPr>
        <a:xfrm>
          <a:off x="895428" y="1344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134062</xdr:rowOff>
    </xdr:from>
    <xdr:to>
      <xdr:col>24</xdr:col>
      <xdr:colOff>63500</xdr:colOff>
      <xdr:row>96</xdr:row>
      <xdr:rowOff>167678</xdr:rowOff>
    </xdr:to>
    <xdr:cxnSp macro="">
      <xdr:nvCxnSpPr>
        <xdr:cNvPr id="231" name="直線コネクタ 230"/>
        <xdr:cNvCxnSpPr/>
      </xdr:nvCxnSpPr>
      <xdr:spPr>
        <a:xfrm flipV="1">
          <a:off x="3797300" y="16593262"/>
          <a:ext cx="8382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162649</xdr:rowOff>
    </xdr:from>
    <xdr:to>
      <xdr:col>19</xdr:col>
      <xdr:colOff>177800</xdr:colOff>
      <xdr:row>96</xdr:row>
      <xdr:rowOff>167678</xdr:rowOff>
    </xdr:to>
    <xdr:cxnSp macro="">
      <xdr:nvCxnSpPr>
        <xdr:cNvPr id="234" name="直線コネクタ 233"/>
        <xdr:cNvCxnSpPr/>
      </xdr:nvCxnSpPr>
      <xdr:spPr>
        <a:xfrm>
          <a:off x="2908300" y="1662184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155905</xdr:rowOff>
    </xdr:from>
    <xdr:to>
      <xdr:col>15</xdr:col>
      <xdr:colOff>50800</xdr:colOff>
      <xdr:row>96</xdr:row>
      <xdr:rowOff>162649</xdr:rowOff>
    </xdr:to>
    <xdr:cxnSp macro="">
      <xdr:nvCxnSpPr>
        <xdr:cNvPr id="237" name="直線コネクタ 236"/>
        <xdr:cNvCxnSpPr/>
      </xdr:nvCxnSpPr>
      <xdr:spPr>
        <a:xfrm>
          <a:off x="2019300" y="16615105"/>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155905</xdr:rowOff>
    </xdr:from>
    <xdr:to>
      <xdr:col>10</xdr:col>
      <xdr:colOff>114300</xdr:colOff>
      <xdr:row>97</xdr:row>
      <xdr:rowOff>47231</xdr:rowOff>
    </xdr:to>
    <xdr:cxnSp macro="">
      <xdr:nvCxnSpPr>
        <xdr:cNvPr id="240" name="直線コネクタ 239"/>
        <xdr:cNvCxnSpPr/>
      </xdr:nvCxnSpPr>
      <xdr:spPr>
        <a:xfrm flipV="1">
          <a:off x="1130300" y="16615105"/>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126547</xdr:rowOff>
    </xdr:from>
    <xdr:ext cx="534377" cy="259045"/>
    <xdr:sp macro="" textlink="">
      <xdr:nvSpPr>
        <xdr:cNvPr id="244" name="テキスト ボックス 243"/>
        <xdr:cNvSpPr txBox="1"/>
      </xdr:nvSpPr>
      <xdr:spPr>
        <a:xfrm>
          <a:off x="863111" y="1675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83262</xdr:rowOff>
    </xdr:from>
    <xdr:to>
      <xdr:col>24</xdr:col>
      <xdr:colOff>114300</xdr:colOff>
      <xdr:row>97</xdr:row>
      <xdr:rowOff>13412</xdr:rowOff>
    </xdr:to>
    <xdr:sp macro="" textlink="">
      <xdr:nvSpPr>
        <xdr:cNvPr id="250" name="楕円 249"/>
        <xdr:cNvSpPr/>
      </xdr:nvSpPr>
      <xdr:spPr>
        <a:xfrm>
          <a:off x="4584700" y="165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61689</xdr:rowOff>
    </xdr:from>
    <xdr:ext cx="534377" cy="259045"/>
    <xdr:sp macro="" textlink="">
      <xdr:nvSpPr>
        <xdr:cNvPr id="251" name="扶助費該当値テキスト"/>
        <xdr:cNvSpPr txBox="1"/>
      </xdr:nvSpPr>
      <xdr:spPr>
        <a:xfrm>
          <a:off x="4686300" y="1652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116878</xdr:rowOff>
    </xdr:from>
    <xdr:to>
      <xdr:col>20</xdr:col>
      <xdr:colOff>38100</xdr:colOff>
      <xdr:row>97</xdr:row>
      <xdr:rowOff>47028</xdr:rowOff>
    </xdr:to>
    <xdr:sp macro="" textlink="">
      <xdr:nvSpPr>
        <xdr:cNvPr id="252" name="楕円 251"/>
        <xdr:cNvSpPr/>
      </xdr:nvSpPr>
      <xdr:spPr>
        <a:xfrm>
          <a:off x="3746500" y="165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38155</xdr:rowOff>
    </xdr:from>
    <xdr:ext cx="534377" cy="259045"/>
    <xdr:sp macro="" textlink="">
      <xdr:nvSpPr>
        <xdr:cNvPr id="253" name="テキスト ボックス 252"/>
        <xdr:cNvSpPr txBox="1"/>
      </xdr:nvSpPr>
      <xdr:spPr>
        <a:xfrm>
          <a:off x="3530111" y="1666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111849</xdr:rowOff>
    </xdr:from>
    <xdr:to>
      <xdr:col>15</xdr:col>
      <xdr:colOff>101600</xdr:colOff>
      <xdr:row>97</xdr:row>
      <xdr:rowOff>41999</xdr:rowOff>
    </xdr:to>
    <xdr:sp macro="" textlink="">
      <xdr:nvSpPr>
        <xdr:cNvPr id="254" name="楕円 253"/>
        <xdr:cNvSpPr/>
      </xdr:nvSpPr>
      <xdr:spPr>
        <a:xfrm>
          <a:off x="2857500" y="165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33126</xdr:rowOff>
    </xdr:from>
    <xdr:ext cx="534377" cy="259045"/>
    <xdr:sp macro="" textlink="">
      <xdr:nvSpPr>
        <xdr:cNvPr id="255" name="テキスト ボックス 254"/>
        <xdr:cNvSpPr txBox="1"/>
      </xdr:nvSpPr>
      <xdr:spPr>
        <a:xfrm>
          <a:off x="2641111" y="166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105105</xdr:rowOff>
    </xdr:from>
    <xdr:to>
      <xdr:col>10</xdr:col>
      <xdr:colOff>165100</xdr:colOff>
      <xdr:row>97</xdr:row>
      <xdr:rowOff>35255</xdr:rowOff>
    </xdr:to>
    <xdr:sp macro="" textlink="">
      <xdr:nvSpPr>
        <xdr:cNvPr id="256" name="楕円 255"/>
        <xdr:cNvSpPr/>
      </xdr:nvSpPr>
      <xdr:spPr>
        <a:xfrm>
          <a:off x="1968500" y="1656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26382</xdr:rowOff>
    </xdr:from>
    <xdr:ext cx="534377" cy="259045"/>
    <xdr:sp macro="" textlink="">
      <xdr:nvSpPr>
        <xdr:cNvPr id="257" name="テキスト ボックス 256"/>
        <xdr:cNvSpPr txBox="1"/>
      </xdr:nvSpPr>
      <xdr:spPr>
        <a:xfrm>
          <a:off x="1752111" y="166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167881</xdr:rowOff>
    </xdr:from>
    <xdr:to>
      <xdr:col>6</xdr:col>
      <xdr:colOff>38100</xdr:colOff>
      <xdr:row>97</xdr:row>
      <xdr:rowOff>98031</xdr:rowOff>
    </xdr:to>
    <xdr:sp macro="" textlink="">
      <xdr:nvSpPr>
        <xdr:cNvPr id="258" name="楕円 257"/>
        <xdr:cNvSpPr/>
      </xdr:nvSpPr>
      <xdr:spPr>
        <a:xfrm>
          <a:off x="1079500" y="1662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114558</xdr:rowOff>
    </xdr:from>
    <xdr:ext cx="534377" cy="259045"/>
    <xdr:sp macro="" textlink="">
      <xdr:nvSpPr>
        <xdr:cNvPr id="259" name="テキスト ボックス 258"/>
        <xdr:cNvSpPr txBox="1"/>
      </xdr:nvSpPr>
      <xdr:spPr>
        <a:xfrm>
          <a:off x="863111" y="1640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6100</xdr:rowOff>
    </xdr:from>
    <xdr:to>
      <xdr:col>55</xdr:col>
      <xdr:colOff>0</xdr:colOff>
      <xdr:row>36</xdr:row>
      <xdr:rowOff>34973</xdr:rowOff>
    </xdr:to>
    <xdr:cxnSp macro="">
      <xdr:nvCxnSpPr>
        <xdr:cNvPr id="284" name="直線コネクタ 283"/>
        <xdr:cNvCxnSpPr/>
      </xdr:nvCxnSpPr>
      <xdr:spPr>
        <a:xfrm flipV="1">
          <a:off x="9639300" y="6178300"/>
          <a:ext cx="838200" cy="2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77550</xdr:rowOff>
    </xdr:from>
    <xdr:ext cx="534377" cy="259045"/>
    <xdr:sp macro="" textlink="">
      <xdr:nvSpPr>
        <xdr:cNvPr id="285" name="補助費等平均値テキスト"/>
        <xdr:cNvSpPr txBox="1"/>
      </xdr:nvSpPr>
      <xdr:spPr>
        <a:xfrm>
          <a:off x="10528300" y="5906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32286</xdr:rowOff>
    </xdr:from>
    <xdr:to>
      <xdr:col>50</xdr:col>
      <xdr:colOff>114300</xdr:colOff>
      <xdr:row>36</xdr:row>
      <xdr:rowOff>34973</xdr:rowOff>
    </xdr:to>
    <xdr:cxnSp macro="">
      <xdr:nvCxnSpPr>
        <xdr:cNvPr id="287" name="直線コネクタ 286"/>
        <xdr:cNvCxnSpPr/>
      </xdr:nvCxnSpPr>
      <xdr:spPr>
        <a:xfrm>
          <a:off x="8750300" y="6204486"/>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35954</xdr:rowOff>
    </xdr:from>
    <xdr:ext cx="534377" cy="259045"/>
    <xdr:sp macro="" textlink="">
      <xdr:nvSpPr>
        <xdr:cNvPr id="289" name="テキスト ボックス 288"/>
        <xdr:cNvSpPr txBox="1"/>
      </xdr:nvSpPr>
      <xdr:spPr>
        <a:xfrm>
          <a:off x="9372111" y="586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32286</xdr:rowOff>
    </xdr:from>
    <xdr:to>
      <xdr:col>45</xdr:col>
      <xdr:colOff>177800</xdr:colOff>
      <xdr:row>36</xdr:row>
      <xdr:rowOff>52346</xdr:rowOff>
    </xdr:to>
    <xdr:cxnSp macro="">
      <xdr:nvCxnSpPr>
        <xdr:cNvPr id="290" name="直線コネクタ 289"/>
        <xdr:cNvCxnSpPr/>
      </xdr:nvCxnSpPr>
      <xdr:spPr>
        <a:xfrm flipV="1">
          <a:off x="7861300" y="6204486"/>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42927</xdr:rowOff>
    </xdr:from>
    <xdr:ext cx="534377" cy="259045"/>
    <xdr:sp macro="" textlink="">
      <xdr:nvSpPr>
        <xdr:cNvPr id="292" name="テキスト ボックス 291"/>
        <xdr:cNvSpPr txBox="1"/>
      </xdr:nvSpPr>
      <xdr:spPr>
        <a:xfrm>
          <a:off x="8483111" y="587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52346</xdr:rowOff>
    </xdr:from>
    <xdr:to>
      <xdr:col>41</xdr:col>
      <xdr:colOff>50800</xdr:colOff>
      <xdr:row>36</xdr:row>
      <xdr:rowOff>112348</xdr:rowOff>
    </xdr:to>
    <xdr:cxnSp macro="">
      <xdr:nvCxnSpPr>
        <xdr:cNvPr id="293" name="直線コネクタ 292"/>
        <xdr:cNvCxnSpPr/>
      </xdr:nvCxnSpPr>
      <xdr:spPr>
        <a:xfrm flipV="1">
          <a:off x="6972300" y="6224546"/>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66804</xdr:rowOff>
    </xdr:from>
    <xdr:ext cx="534377" cy="259045"/>
    <xdr:sp macro="" textlink="">
      <xdr:nvSpPr>
        <xdr:cNvPr id="295" name="テキスト ボックス 294"/>
        <xdr:cNvSpPr txBox="1"/>
      </xdr:nvSpPr>
      <xdr:spPr>
        <a:xfrm>
          <a:off x="7594111" y="589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56242</xdr:rowOff>
    </xdr:from>
    <xdr:ext cx="534377" cy="259045"/>
    <xdr:sp macro="" textlink="">
      <xdr:nvSpPr>
        <xdr:cNvPr id="297" name="テキスト ボックス 296"/>
        <xdr:cNvSpPr txBox="1"/>
      </xdr:nvSpPr>
      <xdr:spPr>
        <a:xfrm>
          <a:off x="6705111" y="588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126750</xdr:rowOff>
    </xdr:from>
    <xdr:to>
      <xdr:col>55</xdr:col>
      <xdr:colOff>50800</xdr:colOff>
      <xdr:row>36</xdr:row>
      <xdr:rowOff>56900</xdr:rowOff>
    </xdr:to>
    <xdr:sp macro="" textlink="">
      <xdr:nvSpPr>
        <xdr:cNvPr id="303" name="楕円 302"/>
        <xdr:cNvSpPr/>
      </xdr:nvSpPr>
      <xdr:spPr>
        <a:xfrm>
          <a:off x="10426700" y="61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105177</xdr:rowOff>
    </xdr:from>
    <xdr:ext cx="534377" cy="259045"/>
    <xdr:sp macro="" textlink="">
      <xdr:nvSpPr>
        <xdr:cNvPr id="304" name="補助費等該当値テキスト"/>
        <xdr:cNvSpPr txBox="1"/>
      </xdr:nvSpPr>
      <xdr:spPr>
        <a:xfrm>
          <a:off x="10528300" y="610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155623</xdr:rowOff>
    </xdr:from>
    <xdr:to>
      <xdr:col>50</xdr:col>
      <xdr:colOff>165100</xdr:colOff>
      <xdr:row>36</xdr:row>
      <xdr:rowOff>85773</xdr:rowOff>
    </xdr:to>
    <xdr:sp macro="" textlink="">
      <xdr:nvSpPr>
        <xdr:cNvPr id="305" name="楕円 304"/>
        <xdr:cNvSpPr/>
      </xdr:nvSpPr>
      <xdr:spPr>
        <a:xfrm>
          <a:off x="9588500" y="61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76900</xdr:rowOff>
    </xdr:from>
    <xdr:ext cx="534377" cy="259045"/>
    <xdr:sp macro="" textlink="">
      <xdr:nvSpPr>
        <xdr:cNvPr id="306" name="テキスト ボックス 305"/>
        <xdr:cNvSpPr txBox="1"/>
      </xdr:nvSpPr>
      <xdr:spPr>
        <a:xfrm>
          <a:off x="9372111" y="624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152936</xdr:rowOff>
    </xdr:from>
    <xdr:to>
      <xdr:col>46</xdr:col>
      <xdr:colOff>38100</xdr:colOff>
      <xdr:row>36</xdr:row>
      <xdr:rowOff>83086</xdr:rowOff>
    </xdr:to>
    <xdr:sp macro="" textlink="">
      <xdr:nvSpPr>
        <xdr:cNvPr id="307" name="楕円 306"/>
        <xdr:cNvSpPr/>
      </xdr:nvSpPr>
      <xdr:spPr>
        <a:xfrm>
          <a:off x="8699500" y="61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74213</xdr:rowOff>
    </xdr:from>
    <xdr:ext cx="534377" cy="259045"/>
    <xdr:sp macro="" textlink="">
      <xdr:nvSpPr>
        <xdr:cNvPr id="308" name="テキスト ボックス 307"/>
        <xdr:cNvSpPr txBox="1"/>
      </xdr:nvSpPr>
      <xdr:spPr>
        <a:xfrm>
          <a:off x="8483111" y="624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1546</xdr:rowOff>
    </xdr:from>
    <xdr:to>
      <xdr:col>41</xdr:col>
      <xdr:colOff>101600</xdr:colOff>
      <xdr:row>36</xdr:row>
      <xdr:rowOff>103146</xdr:rowOff>
    </xdr:to>
    <xdr:sp macro="" textlink="">
      <xdr:nvSpPr>
        <xdr:cNvPr id="309" name="楕円 308"/>
        <xdr:cNvSpPr/>
      </xdr:nvSpPr>
      <xdr:spPr>
        <a:xfrm>
          <a:off x="7810500" y="617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94273</xdr:rowOff>
    </xdr:from>
    <xdr:ext cx="534377" cy="259045"/>
    <xdr:sp macro="" textlink="">
      <xdr:nvSpPr>
        <xdr:cNvPr id="310" name="テキスト ボックス 309"/>
        <xdr:cNvSpPr txBox="1"/>
      </xdr:nvSpPr>
      <xdr:spPr>
        <a:xfrm>
          <a:off x="7594111" y="62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61548</xdr:rowOff>
    </xdr:from>
    <xdr:to>
      <xdr:col>36</xdr:col>
      <xdr:colOff>165100</xdr:colOff>
      <xdr:row>36</xdr:row>
      <xdr:rowOff>163148</xdr:rowOff>
    </xdr:to>
    <xdr:sp macro="" textlink="">
      <xdr:nvSpPr>
        <xdr:cNvPr id="311" name="楕円 310"/>
        <xdr:cNvSpPr/>
      </xdr:nvSpPr>
      <xdr:spPr>
        <a:xfrm>
          <a:off x="6921500" y="623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154275</xdr:rowOff>
    </xdr:from>
    <xdr:ext cx="534377" cy="259045"/>
    <xdr:sp macro="" textlink="">
      <xdr:nvSpPr>
        <xdr:cNvPr id="312" name="テキスト ボックス 311"/>
        <xdr:cNvSpPr txBox="1"/>
      </xdr:nvSpPr>
      <xdr:spPr>
        <a:xfrm>
          <a:off x="6705111" y="632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48717</xdr:rowOff>
    </xdr:from>
    <xdr:to>
      <xdr:col>55</xdr:col>
      <xdr:colOff>0</xdr:colOff>
      <xdr:row>57</xdr:row>
      <xdr:rowOff>2293</xdr:rowOff>
    </xdr:to>
    <xdr:cxnSp macro="">
      <xdr:nvCxnSpPr>
        <xdr:cNvPr id="339" name="直線コネクタ 338"/>
        <xdr:cNvCxnSpPr/>
      </xdr:nvCxnSpPr>
      <xdr:spPr>
        <a:xfrm>
          <a:off x="9639300" y="9649917"/>
          <a:ext cx="838200" cy="1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166606</xdr:rowOff>
    </xdr:from>
    <xdr:to>
      <xdr:col>50</xdr:col>
      <xdr:colOff>114300</xdr:colOff>
      <xdr:row>56</xdr:row>
      <xdr:rowOff>48717</xdr:rowOff>
    </xdr:to>
    <xdr:cxnSp macro="">
      <xdr:nvCxnSpPr>
        <xdr:cNvPr id="342" name="直線コネクタ 341"/>
        <xdr:cNvCxnSpPr/>
      </xdr:nvCxnSpPr>
      <xdr:spPr>
        <a:xfrm>
          <a:off x="8750300" y="9424906"/>
          <a:ext cx="889000" cy="22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37113</xdr:rowOff>
    </xdr:from>
    <xdr:to>
      <xdr:col>45</xdr:col>
      <xdr:colOff>177800</xdr:colOff>
      <xdr:row>54</xdr:row>
      <xdr:rowOff>166606</xdr:rowOff>
    </xdr:to>
    <xdr:cxnSp macro="">
      <xdr:nvCxnSpPr>
        <xdr:cNvPr id="345" name="直線コネクタ 344"/>
        <xdr:cNvCxnSpPr/>
      </xdr:nvCxnSpPr>
      <xdr:spPr>
        <a:xfrm>
          <a:off x="7861300" y="9123963"/>
          <a:ext cx="889000" cy="30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37113</xdr:rowOff>
    </xdr:from>
    <xdr:to>
      <xdr:col>41</xdr:col>
      <xdr:colOff>50800</xdr:colOff>
      <xdr:row>55</xdr:row>
      <xdr:rowOff>32139</xdr:rowOff>
    </xdr:to>
    <xdr:cxnSp macro="">
      <xdr:nvCxnSpPr>
        <xdr:cNvPr id="348" name="直線コネクタ 347"/>
        <xdr:cNvCxnSpPr/>
      </xdr:nvCxnSpPr>
      <xdr:spPr>
        <a:xfrm flipV="1">
          <a:off x="6972300" y="9123963"/>
          <a:ext cx="889000" cy="33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122310</xdr:rowOff>
    </xdr:from>
    <xdr:ext cx="534377" cy="259045"/>
    <xdr:sp macro="" textlink="">
      <xdr:nvSpPr>
        <xdr:cNvPr id="352" name="テキスト ボックス 351"/>
        <xdr:cNvSpPr txBox="1"/>
      </xdr:nvSpPr>
      <xdr:spPr>
        <a:xfrm>
          <a:off x="6705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122943</xdr:rowOff>
    </xdr:from>
    <xdr:to>
      <xdr:col>55</xdr:col>
      <xdr:colOff>50800</xdr:colOff>
      <xdr:row>57</xdr:row>
      <xdr:rowOff>53093</xdr:rowOff>
    </xdr:to>
    <xdr:sp macro="" textlink="">
      <xdr:nvSpPr>
        <xdr:cNvPr id="358" name="楕円 357"/>
        <xdr:cNvSpPr/>
      </xdr:nvSpPr>
      <xdr:spPr>
        <a:xfrm>
          <a:off x="10426700" y="97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101370</xdr:rowOff>
    </xdr:from>
    <xdr:ext cx="534377" cy="259045"/>
    <xdr:sp macro="" textlink="">
      <xdr:nvSpPr>
        <xdr:cNvPr id="359" name="普通建設事業費該当値テキスト"/>
        <xdr:cNvSpPr txBox="1"/>
      </xdr:nvSpPr>
      <xdr:spPr>
        <a:xfrm>
          <a:off x="10528300" y="970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169367</xdr:rowOff>
    </xdr:from>
    <xdr:to>
      <xdr:col>50</xdr:col>
      <xdr:colOff>165100</xdr:colOff>
      <xdr:row>56</xdr:row>
      <xdr:rowOff>99517</xdr:rowOff>
    </xdr:to>
    <xdr:sp macro="" textlink="">
      <xdr:nvSpPr>
        <xdr:cNvPr id="360" name="楕円 359"/>
        <xdr:cNvSpPr/>
      </xdr:nvSpPr>
      <xdr:spPr>
        <a:xfrm>
          <a:off x="9588500" y="95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116044</xdr:rowOff>
    </xdr:from>
    <xdr:ext cx="534377" cy="259045"/>
    <xdr:sp macro="" textlink="">
      <xdr:nvSpPr>
        <xdr:cNvPr id="361" name="テキスト ボックス 360"/>
        <xdr:cNvSpPr txBox="1"/>
      </xdr:nvSpPr>
      <xdr:spPr>
        <a:xfrm>
          <a:off x="9372111" y="93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115806</xdr:rowOff>
    </xdr:from>
    <xdr:to>
      <xdr:col>46</xdr:col>
      <xdr:colOff>38100</xdr:colOff>
      <xdr:row>55</xdr:row>
      <xdr:rowOff>45956</xdr:rowOff>
    </xdr:to>
    <xdr:sp macro="" textlink="">
      <xdr:nvSpPr>
        <xdr:cNvPr id="362" name="楕円 361"/>
        <xdr:cNvSpPr/>
      </xdr:nvSpPr>
      <xdr:spPr>
        <a:xfrm>
          <a:off x="8699500" y="93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62483</xdr:rowOff>
    </xdr:from>
    <xdr:ext cx="599010" cy="259045"/>
    <xdr:sp macro="" textlink="">
      <xdr:nvSpPr>
        <xdr:cNvPr id="363" name="テキスト ボックス 362"/>
        <xdr:cNvSpPr txBox="1"/>
      </xdr:nvSpPr>
      <xdr:spPr>
        <a:xfrm>
          <a:off x="8450795" y="914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157763</xdr:rowOff>
    </xdr:from>
    <xdr:to>
      <xdr:col>41</xdr:col>
      <xdr:colOff>101600</xdr:colOff>
      <xdr:row>53</xdr:row>
      <xdr:rowOff>87913</xdr:rowOff>
    </xdr:to>
    <xdr:sp macro="" textlink="">
      <xdr:nvSpPr>
        <xdr:cNvPr id="364" name="楕円 363"/>
        <xdr:cNvSpPr/>
      </xdr:nvSpPr>
      <xdr:spPr>
        <a:xfrm>
          <a:off x="7810500" y="90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104440</xdr:rowOff>
    </xdr:from>
    <xdr:ext cx="599010" cy="259045"/>
    <xdr:sp macro="" textlink="">
      <xdr:nvSpPr>
        <xdr:cNvPr id="365" name="テキスト ボックス 364"/>
        <xdr:cNvSpPr txBox="1"/>
      </xdr:nvSpPr>
      <xdr:spPr>
        <a:xfrm>
          <a:off x="7561795" y="8848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152789</xdr:rowOff>
    </xdr:from>
    <xdr:to>
      <xdr:col>36</xdr:col>
      <xdr:colOff>165100</xdr:colOff>
      <xdr:row>55</xdr:row>
      <xdr:rowOff>82939</xdr:rowOff>
    </xdr:to>
    <xdr:sp macro="" textlink="">
      <xdr:nvSpPr>
        <xdr:cNvPr id="366" name="楕円 365"/>
        <xdr:cNvSpPr/>
      </xdr:nvSpPr>
      <xdr:spPr>
        <a:xfrm>
          <a:off x="6921500" y="941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99466</xdr:rowOff>
    </xdr:from>
    <xdr:ext cx="599010" cy="259045"/>
    <xdr:sp macro="" textlink="">
      <xdr:nvSpPr>
        <xdr:cNvPr id="367" name="テキスト ボックス 366"/>
        <xdr:cNvSpPr txBox="1"/>
      </xdr:nvSpPr>
      <xdr:spPr>
        <a:xfrm>
          <a:off x="6672795" y="918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127127</xdr:rowOff>
    </xdr:from>
    <xdr:to>
      <xdr:col>55</xdr:col>
      <xdr:colOff>0</xdr:colOff>
      <xdr:row>78</xdr:row>
      <xdr:rowOff>154223</xdr:rowOff>
    </xdr:to>
    <xdr:cxnSp macro="">
      <xdr:nvCxnSpPr>
        <xdr:cNvPr id="396" name="直線コネクタ 395"/>
        <xdr:cNvCxnSpPr/>
      </xdr:nvCxnSpPr>
      <xdr:spPr>
        <a:xfrm>
          <a:off x="9639300" y="13328777"/>
          <a:ext cx="838200" cy="19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36990</xdr:rowOff>
    </xdr:from>
    <xdr:to>
      <xdr:col>50</xdr:col>
      <xdr:colOff>114300</xdr:colOff>
      <xdr:row>77</xdr:row>
      <xdr:rowOff>127127</xdr:rowOff>
    </xdr:to>
    <xdr:cxnSp macro="">
      <xdr:nvCxnSpPr>
        <xdr:cNvPr id="399" name="直線コネクタ 398"/>
        <xdr:cNvCxnSpPr/>
      </xdr:nvCxnSpPr>
      <xdr:spPr>
        <a:xfrm>
          <a:off x="8750300" y="13067190"/>
          <a:ext cx="889000" cy="26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70900</xdr:rowOff>
    </xdr:from>
    <xdr:ext cx="534377" cy="259045"/>
    <xdr:sp macro="" textlink="">
      <xdr:nvSpPr>
        <xdr:cNvPr id="401" name="テキスト ボックス 400"/>
        <xdr:cNvSpPr txBox="1"/>
      </xdr:nvSpPr>
      <xdr:spPr>
        <a:xfrm>
          <a:off x="9372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2242</xdr:rowOff>
    </xdr:from>
    <xdr:to>
      <xdr:col>45</xdr:col>
      <xdr:colOff>177800</xdr:colOff>
      <xdr:row>76</xdr:row>
      <xdr:rowOff>36990</xdr:rowOff>
    </xdr:to>
    <xdr:cxnSp macro="">
      <xdr:nvCxnSpPr>
        <xdr:cNvPr id="402" name="直線コネクタ 401"/>
        <xdr:cNvCxnSpPr/>
      </xdr:nvCxnSpPr>
      <xdr:spPr>
        <a:xfrm>
          <a:off x="7861300" y="12175192"/>
          <a:ext cx="889000" cy="8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2242</xdr:rowOff>
    </xdr:from>
    <xdr:to>
      <xdr:col>41</xdr:col>
      <xdr:colOff>50800</xdr:colOff>
      <xdr:row>75</xdr:row>
      <xdr:rowOff>9878</xdr:rowOff>
    </xdr:to>
    <xdr:cxnSp macro="">
      <xdr:nvCxnSpPr>
        <xdr:cNvPr id="405" name="直線コネクタ 404"/>
        <xdr:cNvCxnSpPr/>
      </xdr:nvCxnSpPr>
      <xdr:spPr>
        <a:xfrm flipV="1">
          <a:off x="6972300" y="12175192"/>
          <a:ext cx="889000" cy="6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31315</xdr:rowOff>
    </xdr:from>
    <xdr:ext cx="534377" cy="259045"/>
    <xdr:sp macro="" textlink="">
      <xdr:nvSpPr>
        <xdr:cNvPr id="407" name="テキスト ボックス 406"/>
        <xdr:cNvSpPr txBox="1"/>
      </xdr:nvSpPr>
      <xdr:spPr>
        <a:xfrm>
          <a:off x="7594111" y="134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66360</xdr:rowOff>
    </xdr:from>
    <xdr:ext cx="534377" cy="259045"/>
    <xdr:sp macro="" textlink="">
      <xdr:nvSpPr>
        <xdr:cNvPr id="409" name="テキスト ボックス 408"/>
        <xdr:cNvSpPr txBox="1"/>
      </xdr:nvSpPr>
      <xdr:spPr>
        <a:xfrm>
          <a:off x="6705111" y="132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103423</xdr:rowOff>
    </xdr:from>
    <xdr:to>
      <xdr:col>55</xdr:col>
      <xdr:colOff>50800</xdr:colOff>
      <xdr:row>79</xdr:row>
      <xdr:rowOff>33573</xdr:rowOff>
    </xdr:to>
    <xdr:sp macro="" textlink="">
      <xdr:nvSpPr>
        <xdr:cNvPr id="415" name="楕円 414"/>
        <xdr:cNvSpPr/>
      </xdr:nvSpPr>
      <xdr:spPr>
        <a:xfrm>
          <a:off x="10426700" y="134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18350</xdr:rowOff>
    </xdr:from>
    <xdr:ext cx="469744" cy="259045"/>
    <xdr:sp macro="" textlink="">
      <xdr:nvSpPr>
        <xdr:cNvPr id="416" name="普通建設事業費 （ うち新規整備　）該当値テキスト"/>
        <xdr:cNvSpPr txBox="1"/>
      </xdr:nvSpPr>
      <xdr:spPr>
        <a:xfrm>
          <a:off x="10528300" y="1339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76327</xdr:rowOff>
    </xdr:from>
    <xdr:to>
      <xdr:col>50</xdr:col>
      <xdr:colOff>165100</xdr:colOff>
      <xdr:row>78</xdr:row>
      <xdr:rowOff>6477</xdr:rowOff>
    </xdr:to>
    <xdr:sp macro="" textlink="">
      <xdr:nvSpPr>
        <xdr:cNvPr id="417" name="楕円 416"/>
        <xdr:cNvSpPr/>
      </xdr:nvSpPr>
      <xdr:spPr>
        <a:xfrm>
          <a:off x="9588500" y="132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23004</xdr:rowOff>
    </xdr:from>
    <xdr:ext cx="534377" cy="259045"/>
    <xdr:sp macro="" textlink="">
      <xdr:nvSpPr>
        <xdr:cNvPr id="418" name="テキスト ボックス 417"/>
        <xdr:cNvSpPr txBox="1"/>
      </xdr:nvSpPr>
      <xdr:spPr>
        <a:xfrm>
          <a:off x="9372111" y="130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157640</xdr:rowOff>
    </xdr:from>
    <xdr:to>
      <xdr:col>46</xdr:col>
      <xdr:colOff>38100</xdr:colOff>
      <xdr:row>76</xdr:row>
      <xdr:rowOff>87790</xdr:rowOff>
    </xdr:to>
    <xdr:sp macro="" textlink="">
      <xdr:nvSpPr>
        <xdr:cNvPr id="419" name="楕円 418"/>
        <xdr:cNvSpPr/>
      </xdr:nvSpPr>
      <xdr:spPr>
        <a:xfrm>
          <a:off x="8699500" y="130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104317</xdr:rowOff>
    </xdr:from>
    <xdr:ext cx="534377" cy="259045"/>
    <xdr:sp macro="" textlink="">
      <xdr:nvSpPr>
        <xdr:cNvPr id="420" name="テキスト ボックス 419"/>
        <xdr:cNvSpPr txBox="1"/>
      </xdr:nvSpPr>
      <xdr:spPr>
        <a:xfrm>
          <a:off x="8483111" y="1279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122892</xdr:rowOff>
    </xdr:from>
    <xdr:to>
      <xdr:col>41</xdr:col>
      <xdr:colOff>101600</xdr:colOff>
      <xdr:row>71</xdr:row>
      <xdr:rowOff>53042</xdr:rowOff>
    </xdr:to>
    <xdr:sp macro="" textlink="">
      <xdr:nvSpPr>
        <xdr:cNvPr id="421" name="楕円 420"/>
        <xdr:cNvSpPr/>
      </xdr:nvSpPr>
      <xdr:spPr>
        <a:xfrm>
          <a:off x="7810500" y="121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69569</xdr:rowOff>
    </xdr:from>
    <xdr:ext cx="599010" cy="259045"/>
    <xdr:sp macro="" textlink="">
      <xdr:nvSpPr>
        <xdr:cNvPr id="422" name="テキスト ボックス 421"/>
        <xdr:cNvSpPr txBox="1"/>
      </xdr:nvSpPr>
      <xdr:spPr>
        <a:xfrm>
          <a:off x="7561795" y="118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130528</xdr:rowOff>
    </xdr:from>
    <xdr:to>
      <xdr:col>36</xdr:col>
      <xdr:colOff>165100</xdr:colOff>
      <xdr:row>75</xdr:row>
      <xdr:rowOff>60678</xdr:rowOff>
    </xdr:to>
    <xdr:sp macro="" textlink="">
      <xdr:nvSpPr>
        <xdr:cNvPr id="423" name="楕円 422"/>
        <xdr:cNvSpPr/>
      </xdr:nvSpPr>
      <xdr:spPr>
        <a:xfrm>
          <a:off x="6921500" y="128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77205</xdr:rowOff>
    </xdr:from>
    <xdr:ext cx="534377" cy="259045"/>
    <xdr:sp macro="" textlink="">
      <xdr:nvSpPr>
        <xdr:cNvPr id="424" name="テキスト ボックス 423"/>
        <xdr:cNvSpPr txBox="1"/>
      </xdr:nvSpPr>
      <xdr:spPr>
        <a:xfrm>
          <a:off x="6705111" y="1259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67120</xdr:rowOff>
    </xdr:from>
    <xdr:to>
      <xdr:col>55</xdr:col>
      <xdr:colOff>0</xdr:colOff>
      <xdr:row>97</xdr:row>
      <xdr:rowOff>129535</xdr:rowOff>
    </xdr:to>
    <xdr:cxnSp macro="">
      <xdr:nvCxnSpPr>
        <xdr:cNvPr id="453" name="直線コネクタ 452"/>
        <xdr:cNvCxnSpPr/>
      </xdr:nvCxnSpPr>
      <xdr:spPr>
        <a:xfrm flipV="1">
          <a:off x="9639300" y="16697770"/>
          <a:ext cx="838200" cy="6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102926</xdr:rowOff>
    </xdr:from>
    <xdr:to>
      <xdr:col>50</xdr:col>
      <xdr:colOff>114300</xdr:colOff>
      <xdr:row>97</xdr:row>
      <xdr:rowOff>129535</xdr:rowOff>
    </xdr:to>
    <xdr:cxnSp macro="">
      <xdr:nvCxnSpPr>
        <xdr:cNvPr id="456" name="直線コネクタ 455"/>
        <xdr:cNvCxnSpPr/>
      </xdr:nvCxnSpPr>
      <xdr:spPr>
        <a:xfrm>
          <a:off x="8750300" y="16562126"/>
          <a:ext cx="889000" cy="19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102926</xdr:rowOff>
    </xdr:from>
    <xdr:to>
      <xdr:col>45</xdr:col>
      <xdr:colOff>177800</xdr:colOff>
      <xdr:row>98</xdr:row>
      <xdr:rowOff>114523</xdr:rowOff>
    </xdr:to>
    <xdr:cxnSp macro="">
      <xdr:nvCxnSpPr>
        <xdr:cNvPr id="459" name="直線コネクタ 458"/>
        <xdr:cNvCxnSpPr/>
      </xdr:nvCxnSpPr>
      <xdr:spPr>
        <a:xfrm flipV="1">
          <a:off x="7861300" y="16562126"/>
          <a:ext cx="889000" cy="3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114523</xdr:rowOff>
    </xdr:from>
    <xdr:to>
      <xdr:col>41</xdr:col>
      <xdr:colOff>50800</xdr:colOff>
      <xdr:row>99</xdr:row>
      <xdr:rowOff>16241</xdr:rowOff>
    </xdr:to>
    <xdr:cxnSp macro="">
      <xdr:nvCxnSpPr>
        <xdr:cNvPr id="462" name="直線コネクタ 461"/>
        <xdr:cNvCxnSpPr/>
      </xdr:nvCxnSpPr>
      <xdr:spPr>
        <a:xfrm flipV="1">
          <a:off x="6972300" y="16916623"/>
          <a:ext cx="889000" cy="7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99920</xdr:rowOff>
    </xdr:from>
    <xdr:ext cx="534377" cy="259045"/>
    <xdr:sp macro="" textlink="">
      <xdr:nvSpPr>
        <xdr:cNvPr id="466" name="テキスト ボックス 465"/>
        <xdr:cNvSpPr txBox="1"/>
      </xdr:nvSpPr>
      <xdr:spPr>
        <a:xfrm>
          <a:off x="6705111" y="165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16320</xdr:rowOff>
    </xdr:from>
    <xdr:to>
      <xdr:col>55</xdr:col>
      <xdr:colOff>50800</xdr:colOff>
      <xdr:row>97</xdr:row>
      <xdr:rowOff>117920</xdr:rowOff>
    </xdr:to>
    <xdr:sp macro="" textlink="">
      <xdr:nvSpPr>
        <xdr:cNvPr id="472" name="楕円 471"/>
        <xdr:cNvSpPr/>
      </xdr:nvSpPr>
      <xdr:spPr>
        <a:xfrm>
          <a:off x="10426700" y="166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166197</xdr:rowOff>
    </xdr:from>
    <xdr:ext cx="534377" cy="259045"/>
    <xdr:sp macro="" textlink="">
      <xdr:nvSpPr>
        <xdr:cNvPr id="473" name="普通建設事業費 （ うち更新整備　）該当値テキスト"/>
        <xdr:cNvSpPr txBox="1"/>
      </xdr:nvSpPr>
      <xdr:spPr>
        <a:xfrm>
          <a:off x="10528300" y="1662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78735</xdr:rowOff>
    </xdr:from>
    <xdr:to>
      <xdr:col>50</xdr:col>
      <xdr:colOff>165100</xdr:colOff>
      <xdr:row>98</xdr:row>
      <xdr:rowOff>8885</xdr:rowOff>
    </xdr:to>
    <xdr:sp macro="" textlink="">
      <xdr:nvSpPr>
        <xdr:cNvPr id="474" name="楕円 473"/>
        <xdr:cNvSpPr/>
      </xdr:nvSpPr>
      <xdr:spPr>
        <a:xfrm>
          <a:off x="9588500" y="1670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xdr:rowOff>
    </xdr:from>
    <xdr:ext cx="534377" cy="259045"/>
    <xdr:sp macro="" textlink="">
      <xdr:nvSpPr>
        <xdr:cNvPr id="475" name="テキスト ボックス 474"/>
        <xdr:cNvSpPr txBox="1"/>
      </xdr:nvSpPr>
      <xdr:spPr>
        <a:xfrm>
          <a:off x="9372111" y="1680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52126</xdr:rowOff>
    </xdr:from>
    <xdr:to>
      <xdr:col>46</xdr:col>
      <xdr:colOff>38100</xdr:colOff>
      <xdr:row>96</xdr:row>
      <xdr:rowOff>153726</xdr:rowOff>
    </xdr:to>
    <xdr:sp macro="" textlink="">
      <xdr:nvSpPr>
        <xdr:cNvPr id="476" name="楕円 475"/>
        <xdr:cNvSpPr/>
      </xdr:nvSpPr>
      <xdr:spPr>
        <a:xfrm>
          <a:off x="8699500" y="165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170253</xdr:rowOff>
    </xdr:from>
    <xdr:ext cx="534377" cy="259045"/>
    <xdr:sp macro="" textlink="">
      <xdr:nvSpPr>
        <xdr:cNvPr id="477" name="テキスト ボックス 476"/>
        <xdr:cNvSpPr txBox="1"/>
      </xdr:nvSpPr>
      <xdr:spPr>
        <a:xfrm>
          <a:off x="8483111" y="162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63723</xdr:rowOff>
    </xdr:from>
    <xdr:to>
      <xdr:col>41</xdr:col>
      <xdr:colOff>101600</xdr:colOff>
      <xdr:row>98</xdr:row>
      <xdr:rowOff>165323</xdr:rowOff>
    </xdr:to>
    <xdr:sp macro="" textlink="">
      <xdr:nvSpPr>
        <xdr:cNvPr id="478" name="楕円 477"/>
        <xdr:cNvSpPr/>
      </xdr:nvSpPr>
      <xdr:spPr>
        <a:xfrm>
          <a:off x="7810500" y="168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156450</xdr:rowOff>
    </xdr:from>
    <xdr:ext cx="534377" cy="259045"/>
    <xdr:sp macro="" textlink="">
      <xdr:nvSpPr>
        <xdr:cNvPr id="479" name="テキスト ボックス 478"/>
        <xdr:cNvSpPr txBox="1"/>
      </xdr:nvSpPr>
      <xdr:spPr>
        <a:xfrm>
          <a:off x="7594111" y="1695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136891</xdr:rowOff>
    </xdr:from>
    <xdr:to>
      <xdr:col>36</xdr:col>
      <xdr:colOff>165100</xdr:colOff>
      <xdr:row>99</xdr:row>
      <xdr:rowOff>67041</xdr:rowOff>
    </xdr:to>
    <xdr:sp macro="" textlink="">
      <xdr:nvSpPr>
        <xdr:cNvPr id="480" name="楕円 479"/>
        <xdr:cNvSpPr/>
      </xdr:nvSpPr>
      <xdr:spPr>
        <a:xfrm>
          <a:off x="6921500" y="1693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58168</xdr:rowOff>
    </xdr:from>
    <xdr:ext cx="469744" cy="259045"/>
    <xdr:sp macro="" textlink="">
      <xdr:nvSpPr>
        <xdr:cNvPr id="481" name="テキスト ボックス 480"/>
        <xdr:cNvSpPr txBox="1"/>
      </xdr:nvSpPr>
      <xdr:spPr>
        <a:xfrm>
          <a:off x="6737428" y="1703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2197</xdr:rowOff>
    </xdr:from>
    <xdr:to>
      <xdr:col>85</xdr:col>
      <xdr:colOff>127000</xdr:colOff>
      <xdr:row>39</xdr:row>
      <xdr:rowOff>34854</xdr:rowOff>
    </xdr:to>
    <xdr:cxnSp macro="">
      <xdr:nvCxnSpPr>
        <xdr:cNvPr id="512" name="直線コネクタ 511"/>
        <xdr:cNvCxnSpPr/>
      </xdr:nvCxnSpPr>
      <xdr:spPr>
        <a:xfrm>
          <a:off x="15481300" y="66887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2197</xdr:rowOff>
    </xdr:from>
    <xdr:to>
      <xdr:col>81</xdr:col>
      <xdr:colOff>50800</xdr:colOff>
      <xdr:row>39</xdr:row>
      <xdr:rowOff>55101</xdr:rowOff>
    </xdr:to>
    <xdr:cxnSp macro="">
      <xdr:nvCxnSpPr>
        <xdr:cNvPr id="515" name="直線コネクタ 514"/>
        <xdr:cNvCxnSpPr/>
      </xdr:nvCxnSpPr>
      <xdr:spPr>
        <a:xfrm flipV="1">
          <a:off x="14592300" y="6688747"/>
          <a:ext cx="8890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55101</xdr:rowOff>
    </xdr:from>
    <xdr:to>
      <xdr:col>76</xdr:col>
      <xdr:colOff>114300</xdr:colOff>
      <xdr:row>39</xdr:row>
      <xdr:rowOff>76950</xdr:rowOff>
    </xdr:to>
    <xdr:cxnSp macro="">
      <xdr:nvCxnSpPr>
        <xdr:cNvPr id="518" name="直線コネクタ 517"/>
        <xdr:cNvCxnSpPr/>
      </xdr:nvCxnSpPr>
      <xdr:spPr>
        <a:xfrm flipV="1">
          <a:off x="13703300" y="6741651"/>
          <a:ext cx="889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76950</xdr:rowOff>
    </xdr:from>
    <xdr:to>
      <xdr:col>71</xdr:col>
      <xdr:colOff>177800</xdr:colOff>
      <xdr:row>39</xdr:row>
      <xdr:rowOff>84722</xdr:rowOff>
    </xdr:to>
    <xdr:cxnSp macro="">
      <xdr:nvCxnSpPr>
        <xdr:cNvPr id="521" name="直線コネクタ 520"/>
        <xdr:cNvCxnSpPr/>
      </xdr:nvCxnSpPr>
      <xdr:spPr>
        <a:xfrm flipV="1">
          <a:off x="12814300" y="6763500"/>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155504</xdr:rowOff>
    </xdr:from>
    <xdr:to>
      <xdr:col>85</xdr:col>
      <xdr:colOff>177800</xdr:colOff>
      <xdr:row>39</xdr:row>
      <xdr:rowOff>85654</xdr:rowOff>
    </xdr:to>
    <xdr:sp macro="" textlink="">
      <xdr:nvSpPr>
        <xdr:cNvPr id="531" name="楕円 530"/>
        <xdr:cNvSpPr/>
      </xdr:nvSpPr>
      <xdr:spPr>
        <a:xfrm>
          <a:off x="16268700" y="667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70431</xdr:rowOff>
    </xdr:from>
    <xdr:ext cx="469744" cy="259045"/>
    <xdr:sp macro="" textlink="">
      <xdr:nvSpPr>
        <xdr:cNvPr id="532" name="災害復旧事業費該当値テキスト"/>
        <xdr:cNvSpPr txBox="1"/>
      </xdr:nvSpPr>
      <xdr:spPr>
        <a:xfrm>
          <a:off x="16370300" y="6585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122847</xdr:rowOff>
    </xdr:from>
    <xdr:to>
      <xdr:col>81</xdr:col>
      <xdr:colOff>101600</xdr:colOff>
      <xdr:row>39</xdr:row>
      <xdr:rowOff>52997</xdr:rowOff>
    </xdr:to>
    <xdr:sp macro="" textlink="">
      <xdr:nvSpPr>
        <xdr:cNvPr id="533" name="楕円 532"/>
        <xdr:cNvSpPr/>
      </xdr:nvSpPr>
      <xdr:spPr>
        <a:xfrm>
          <a:off x="15430500" y="66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44124</xdr:rowOff>
    </xdr:from>
    <xdr:ext cx="469744" cy="259045"/>
    <xdr:sp macro="" textlink="">
      <xdr:nvSpPr>
        <xdr:cNvPr id="534" name="テキスト ボックス 533"/>
        <xdr:cNvSpPr txBox="1"/>
      </xdr:nvSpPr>
      <xdr:spPr>
        <a:xfrm>
          <a:off x="15246428" y="673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4301</xdr:rowOff>
    </xdr:from>
    <xdr:to>
      <xdr:col>76</xdr:col>
      <xdr:colOff>165100</xdr:colOff>
      <xdr:row>39</xdr:row>
      <xdr:rowOff>105901</xdr:rowOff>
    </xdr:to>
    <xdr:sp macro="" textlink="">
      <xdr:nvSpPr>
        <xdr:cNvPr id="535" name="楕円 534"/>
        <xdr:cNvSpPr/>
      </xdr:nvSpPr>
      <xdr:spPr>
        <a:xfrm>
          <a:off x="14541500" y="66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97028</xdr:rowOff>
    </xdr:from>
    <xdr:ext cx="469744" cy="259045"/>
    <xdr:sp macro="" textlink="">
      <xdr:nvSpPr>
        <xdr:cNvPr id="536" name="テキスト ボックス 535"/>
        <xdr:cNvSpPr txBox="1"/>
      </xdr:nvSpPr>
      <xdr:spPr>
        <a:xfrm>
          <a:off x="14357428" y="678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26150</xdr:rowOff>
    </xdr:from>
    <xdr:to>
      <xdr:col>72</xdr:col>
      <xdr:colOff>38100</xdr:colOff>
      <xdr:row>39</xdr:row>
      <xdr:rowOff>127750</xdr:rowOff>
    </xdr:to>
    <xdr:sp macro="" textlink="">
      <xdr:nvSpPr>
        <xdr:cNvPr id="537" name="楕円 536"/>
        <xdr:cNvSpPr/>
      </xdr:nvSpPr>
      <xdr:spPr>
        <a:xfrm>
          <a:off x="13652500" y="671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118877</xdr:rowOff>
    </xdr:from>
    <xdr:ext cx="469744" cy="259045"/>
    <xdr:sp macro="" textlink="">
      <xdr:nvSpPr>
        <xdr:cNvPr id="538" name="テキスト ボックス 537"/>
        <xdr:cNvSpPr txBox="1"/>
      </xdr:nvSpPr>
      <xdr:spPr>
        <a:xfrm>
          <a:off x="13468428" y="680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33922</xdr:rowOff>
    </xdr:from>
    <xdr:to>
      <xdr:col>67</xdr:col>
      <xdr:colOff>101600</xdr:colOff>
      <xdr:row>39</xdr:row>
      <xdr:rowOff>135522</xdr:rowOff>
    </xdr:to>
    <xdr:sp macro="" textlink="">
      <xdr:nvSpPr>
        <xdr:cNvPr id="539" name="楕円 538"/>
        <xdr:cNvSpPr/>
      </xdr:nvSpPr>
      <xdr:spPr>
        <a:xfrm>
          <a:off x="12763500" y="67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126649</xdr:rowOff>
    </xdr:from>
    <xdr:ext cx="378565" cy="259045"/>
    <xdr:sp macro="" textlink="">
      <xdr:nvSpPr>
        <xdr:cNvPr id="540" name="テキスト ボックス 539"/>
        <xdr:cNvSpPr txBox="1"/>
      </xdr:nvSpPr>
      <xdr:spPr>
        <a:xfrm>
          <a:off x="12625017" y="6813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122732</xdr:rowOff>
    </xdr:from>
    <xdr:to>
      <xdr:col>85</xdr:col>
      <xdr:colOff>127000</xdr:colOff>
      <xdr:row>77</xdr:row>
      <xdr:rowOff>132885</xdr:rowOff>
    </xdr:to>
    <xdr:cxnSp macro="">
      <xdr:nvCxnSpPr>
        <xdr:cNvPr id="622" name="直線コネクタ 621"/>
        <xdr:cNvCxnSpPr/>
      </xdr:nvCxnSpPr>
      <xdr:spPr>
        <a:xfrm flipV="1">
          <a:off x="15481300" y="13324382"/>
          <a:ext cx="8382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131956</xdr:rowOff>
    </xdr:from>
    <xdr:to>
      <xdr:col>81</xdr:col>
      <xdr:colOff>50800</xdr:colOff>
      <xdr:row>77</xdr:row>
      <xdr:rowOff>132885</xdr:rowOff>
    </xdr:to>
    <xdr:cxnSp macro="">
      <xdr:nvCxnSpPr>
        <xdr:cNvPr id="625" name="直線コネクタ 624"/>
        <xdr:cNvCxnSpPr/>
      </xdr:nvCxnSpPr>
      <xdr:spPr>
        <a:xfrm>
          <a:off x="14592300" y="13333606"/>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131956</xdr:rowOff>
    </xdr:from>
    <xdr:to>
      <xdr:col>76</xdr:col>
      <xdr:colOff>114300</xdr:colOff>
      <xdr:row>77</xdr:row>
      <xdr:rowOff>140732</xdr:rowOff>
    </xdr:to>
    <xdr:cxnSp macro="">
      <xdr:nvCxnSpPr>
        <xdr:cNvPr id="628" name="直線コネクタ 627"/>
        <xdr:cNvCxnSpPr/>
      </xdr:nvCxnSpPr>
      <xdr:spPr>
        <a:xfrm flipV="1">
          <a:off x="13703300" y="13333606"/>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140732</xdr:rowOff>
    </xdr:from>
    <xdr:to>
      <xdr:col>71</xdr:col>
      <xdr:colOff>177800</xdr:colOff>
      <xdr:row>77</xdr:row>
      <xdr:rowOff>146721</xdr:rowOff>
    </xdr:to>
    <xdr:cxnSp macro="">
      <xdr:nvCxnSpPr>
        <xdr:cNvPr id="631" name="直線コネクタ 630"/>
        <xdr:cNvCxnSpPr/>
      </xdr:nvCxnSpPr>
      <xdr:spPr>
        <a:xfrm flipV="1">
          <a:off x="12814300" y="13342382"/>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96372</xdr:rowOff>
    </xdr:from>
    <xdr:ext cx="534377" cy="259045"/>
    <xdr:sp macro="" textlink="">
      <xdr:nvSpPr>
        <xdr:cNvPr id="635" name="テキスト ボックス 634"/>
        <xdr:cNvSpPr txBox="1"/>
      </xdr:nvSpPr>
      <xdr:spPr>
        <a:xfrm>
          <a:off x="12547111" y="1346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71932</xdr:rowOff>
    </xdr:from>
    <xdr:to>
      <xdr:col>85</xdr:col>
      <xdr:colOff>177800</xdr:colOff>
      <xdr:row>78</xdr:row>
      <xdr:rowOff>2082</xdr:rowOff>
    </xdr:to>
    <xdr:sp macro="" textlink="">
      <xdr:nvSpPr>
        <xdr:cNvPr id="641" name="楕円 640"/>
        <xdr:cNvSpPr/>
      </xdr:nvSpPr>
      <xdr:spPr>
        <a:xfrm>
          <a:off x="16268700" y="132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94809</xdr:rowOff>
    </xdr:from>
    <xdr:ext cx="534377" cy="259045"/>
    <xdr:sp macro="" textlink="">
      <xdr:nvSpPr>
        <xdr:cNvPr id="642" name="公債費該当値テキスト"/>
        <xdr:cNvSpPr txBox="1"/>
      </xdr:nvSpPr>
      <xdr:spPr>
        <a:xfrm>
          <a:off x="16370300" y="131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82085</xdr:rowOff>
    </xdr:from>
    <xdr:to>
      <xdr:col>81</xdr:col>
      <xdr:colOff>101600</xdr:colOff>
      <xdr:row>78</xdr:row>
      <xdr:rowOff>12235</xdr:rowOff>
    </xdr:to>
    <xdr:sp macro="" textlink="">
      <xdr:nvSpPr>
        <xdr:cNvPr id="643" name="楕円 642"/>
        <xdr:cNvSpPr/>
      </xdr:nvSpPr>
      <xdr:spPr>
        <a:xfrm>
          <a:off x="15430500" y="1328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28762</xdr:rowOff>
    </xdr:from>
    <xdr:ext cx="534377" cy="259045"/>
    <xdr:sp macro="" textlink="">
      <xdr:nvSpPr>
        <xdr:cNvPr id="644" name="テキスト ボックス 643"/>
        <xdr:cNvSpPr txBox="1"/>
      </xdr:nvSpPr>
      <xdr:spPr>
        <a:xfrm>
          <a:off x="15214111" y="130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81156</xdr:rowOff>
    </xdr:from>
    <xdr:to>
      <xdr:col>76</xdr:col>
      <xdr:colOff>165100</xdr:colOff>
      <xdr:row>78</xdr:row>
      <xdr:rowOff>11306</xdr:rowOff>
    </xdr:to>
    <xdr:sp macro="" textlink="">
      <xdr:nvSpPr>
        <xdr:cNvPr id="645" name="楕円 644"/>
        <xdr:cNvSpPr/>
      </xdr:nvSpPr>
      <xdr:spPr>
        <a:xfrm>
          <a:off x="14541500" y="1328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27833</xdr:rowOff>
    </xdr:from>
    <xdr:ext cx="534377" cy="259045"/>
    <xdr:sp macro="" textlink="">
      <xdr:nvSpPr>
        <xdr:cNvPr id="646" name="テキスト ボックス 645"/>
        <xdr:cNvSpPr txBox="1"/>
      </xdr:nvSpPr>
      <xdr:spPr>
        <a:xfrm>
          <a:off x="14325111" y="1305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89932</xdr:rowOff>
    </xdr:from>
    <xdr:to>
      <xdr:col>72</xdr:col>
      <xdr:colOff>38100</xdr:colOff>
      <xdr:row>78</xdr:row>
      <xdr:rowOff>20082</xdr:rowOff>
    </xdr:to>
    <xdr:sp macro="" textlink="">
      <xdr:nvSpPr>
        <xdr:cNvPr id="647" name="楕円 646"/>
        <xdr:cNvSpPr/>
      </xdr:nvSpPr>
      <xdr:spPr>
        <a:xfrm>
          <a:off x="13652500" y="1329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36609</xdr:rowOff>
    </xdr:from>
    <xdr:ext cx="534377" cy="259045"/>
    <xdr:sp macro="" textlink="">
      <xdr:nvSpPr>
        <xdr:cNvPr id="648" name="テキスト ボックス 647"/>
        <xdr:cNvSpPr txBox="1"/>
      </xdr:nvSpPr>
      <xdr:spPr>
        <a:xfrm>
          <a:off x="13436111" y="13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95921</xdr:rowOff>
    </xdr:from>
    <xdr:to>
      <xdr:col>67</xdr:col>
      <xdr:colOff>101600</xdr:colOff>
      <xdr:row>78</xdr:row>
      <xdr:rowOff>26071</xdr:rowOff>
    </xdr:to>
    <xdr:sp macro="" textlink="">
      <xdr:nvSpPr>
        <xdr:cNvPr id="649" name="楕円 648"/>
        <xdr:cNvSpPr/>
      </xdr:nvSpPr>
      <xdr:spPr>
        <a:xfrm>
          <a:off x="12763500" y="13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42598</xdr:rowOff>
    </xdr:from>
    <xdr:ext cx="534377" cy="259045"/>
    <xdr:sp macro="" textlink="">
      <xdr:nvSpPr>
        <xdr:cNvPr id="650" name="テキスト ボックス 649"/>
        <xdr:cNvSpPr txBox="1"/>
      </xdr:nvSpPr>
      <xdr:spPr>
        <a:xfrm>
          <a:off x="12547111" y="1307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64239</xdr:rowOff>
    </xdr:from>
    <xdr:to>
      <xdr:col>85</xdr:col>
      <xdr:colOff>127000</xdr:colOff>
      <xdr:row>98</xdr:row>
      <xdr:rowOff>66320</xdr:rowOff>
    </xdr:to>
    <xdr:cxnSp macro="">
      <xdr:nvCxnSpPr>
        <xdr:cNvPr id="677" name="直線コネクタ 676"/>
        <xdr:cNvCxnSpPr/>
      </xdr:nvCxnSpPr>
      <xdr:spPr>
        <a:xfrm>
          <a:off x="15481300" y="16866339"/>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64239</xdr:rowOff>
    </xdr:from>
    <xdr:to>
      <xdr:col>81</xdr:col>
      <xdr:colOff>50800</xdr:colOff>
      <xdr:row>98</xdr:row>
      <xdr:rowOff>66283</xdr:rowOff>
    </xdr:to>
    <xdr:cxnSp macro="">
      <xdr:nvCxnSpPr>
        <xdr:cNvPr id="680" name="直線コネクタ 679"/>
        <xdr:cNvCxnSpPr/>
      </xdr:nvCxnSpPr>
      <xdr:spPr>
        <a:xfrm flipV="1">
          <a:off x="14592300" y="16866339"/>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66283</xdr:rowOff>
    </xdr:from>
    <xdr:to>
      <xdr:col>76</xdr:col>
      <xdr:colOff>114300</xdr:colOff>
      <xdr:row>98</xdr:row>
      <xdr:rowOff>83958</xdr:rowOff>
    </xdr:to>
    <xdr:cxnSp macro="">
      <xdr:nvCxnSpPr>
        <xdr:cNvPr id="683" name="直線コネクタ 682"/>
        <xdr:cNvCxnSpPr/>
      </xdr:nvCxnSpPr>
      <xdr:spPr>
        <a:xfrm flipV="1">
          <a:off x="13703300" y="16868383"/>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149045</xdr:rowOff>
    </xdr:from>
    <xdr:to>
      <xdr:col>71</xdr:col>
      <xdr:colOff>177800</xdr:colOff>
      <xdr:row>98</xdr:row>
      <xdr:rowOff>83958</xdr:rowOff>
    </xdr:to>
    <xdr:cxnSp macro="">
      <xdr:nvCxnSpPr>
        <xdr:cNvPr id="686" name="直線コネクタ 685"/>
        <xdr:cNvCxnSpPr/>
      </xdr:nvCxnSpPr>
      <xdr:spPr>
        <a:xfrm>
          <a:off x="12814300" y="16779695"/>
          <a:ext cx="889000" cy="10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77852</xdr:rowOff>
    </xdr:from>
    <xdr:ext cx="534377" cy="259045"/>
    <xdr:sp macro="" textlink="">
      <xdr:nvSpPr>
        <xdr:cNvPr id="690" name="テキスト ボックス 689"/>
        <xdr:cNvSpPr txBox="1"/>
      </xdr:nvSpPr>
      <xdr:spPr>
        <a:xfrm>
          <a:off x="12547111" y="168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15520</xdr:rowOff>
    </xdr:from>
    <xdr:to>
      <xdr:col>85</xdr:col>
      <xdr:colOff>177800</xdr:colOff>
      <xdr:row>98</xdr:row>
      <xdr:rowOff>117120</xdr:rowOff>
    </xdr:to>
    <xdr:sp macro="" textlink="">
      <xdr:nvSpPr>
        <xdr:cNvPr id="696" name="楕円 695"/>
        <xdr:cNvSpPr/>
      </xdr:nvSpPr>
      <xdr:spPr>
        <a:xfrm>
          <a:off x="16268700" y="168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13439</xdr:rowOff>
    </xdr:from>
    <xdr:to>
      <xdr:col>81</xdr:col>
      <xdr:colOff>101600</xdr:colOff>
      <xdr:row>98</xdr:row>
      <xdr:rowOff>115039</xdr:rowOff>
    </xdr:to>
    <xdr:sp macro="" textlink="">
      <xdr:nvSpPr>
        <xdr:cNvPr id="698" name="楕円 697"/>
        <xdr:cNvSpPr/>
      </xdr:nvSpPr>
      <xdr:spPr>
        <a:xfrm>
          <a:off x="15430500" y="1681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106166</xdr:rowOff>
    </xdr:from>
    <xdr:ext cx="534377" cy="259045"/>
    <xdr:sp macro="" textlink="">
      <xdr:nvSpPr>
        <xdr:cNvPr id="699" name="テキスト ボックス 698"/>
        <xdr:cNvSpPr txBox="1"/>
      </xdr:nvSpPr>
      <xdr:spPr>
        <a:xfrm>
          <a:off x="15214111" y="1690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15483</xdr:rowOff>
    </xdr:from>
    <xdr:to>
      <xdr:col>76</xdr:col>
      <xdr:colOff>165100</xdr:colOff>
      <xdr:row>98</xdr:row>
      <xdr:rowOff>117083</xdr:rowOff>
    </xdr:to>
    <xdr:sp macro="" textlink="">
      <xdr:nvSpPr>
        <xdr:cNvPr id="700" name="楕円 699"/>
        <xdr:cNvSpPr/>
      </xdr:nvSpPr>
      <xdr:spPr>
        <a:xfrm>
          <a:off x="14541500" y="1681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108210</xdr:rowOff>
    </xdr:from>
    <xdr:ext cx="534377" cy="259045"/>
    <xdr:sp macro="" textlink="">
      <xdr:nvSpPr>
        <xdr:cNvPr id="701" name="テキスト ボックス 700"/>
        <xdr:cNvSpPr txBox="1"/>
      </xdr:nvSpPr>
      <xdr:spPr>
        <a:xfrm>
          <a:off x="14325111" y="1691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33158</xdr:rowOff>
    </xdr:from>
    <xdr:to>
      <xdr:col>72</xdr:col>
      <xdr:colOff>38100</xdr:colOff>
      <xdr:row>98</xdr:row>
      <xdr:rowOff>134758</xdr:rowOff>
    </xdr:to>
    <xdr:sp macro="" textlink="">
      <xdr:nvSpPr>
        <xdr:cNvPr id="702" name="楕円 701"/>
        <xdr:cNvSpPr/>
      </xdr:nvSpPr>
      <xdr:spPr>
        <a:xfrm>
          <a:off x="13652500" y="1683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125885</xdr:rowOff>
    </xdr:from>
    <xdr:ext cx="534377" cy="259045"/>
    <xdr:sp macro="" textlink="">
      <xdr:nvSpPr>
        <xdr:cNvPr id="703" name="テキスト ボックス 702"/>
        <xdr:cNvSpPr txBox="1"/>
      </xdr:nvSpPr>
      <xdr:spPr>
        <a:xfrm>
          <a:off x="13436111" y="1692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98245</xdr:rowOff>
    </xdr:from>
    <xdr:to>
      <xdr:col>67</xdr:col>
      <xdr:colOff>101600</xdr:colOff>
      <xdr:row>98</xdr:row>
      <xdr:rowOff>28395</xdr:rowOff>
    </xdr:to>
    <xdr:sp macro="" textlink="">
      <xdr:nvSpPr>
        <xdr:cNvPr id="704" name="楕円 703"/>
        <xdr:cNvSpPr/>
      </xdr:nvSpPr>
      <xdr:spPr>
        <a:xfrm>
          <a:off x="12763500" y="167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44922</xdr:rowOff>
    </xdr:from>
    <xdr:ext cx="534377" cy="259045"/>
    <xdr:sp macro="" textlink="">
      <xdr:nvSpPr>
        <xdr:cNvPr id="705" name="テキスト ボックス 704"/>
        <xdr:cNvSpPr txBox="1"/>
      </xdr:nvSpPr>
      <xdr:spPr>
        <a:xfrm>
          <a:off x="12547111" y="165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77502</xdr:rowOff>
    </xdr:from>
    <xdr:ext cx="469744" cy="259045"/>
    <xdr:sp macro="" textlink="">
      <xdr:nvSpPr>
        <xdr:cNvPr id="745" name="テキスト ボックス 744"/>
        <xdr:cNvSpPr txBox="1"/>
      </xdr:nvSpPr>
      <xdr:spPr>
        <a:xfrm>
          <a:off x="18421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55445</xdr:rowOff>
    </xdr:from>
    <xdr:to>
      <xdr:col>116</xdr:col>
      <xdr:colOff>63500</xdr:colOff>
      <xdr:row>58</xdr:row>
      <xdr:rowOff>57927</xdr:rowOff>
    </xdr:to>
    <xdr:cxnSp macro="">
      <xdr:nvCxnSpPr>
        <xdr:cNvPr id="791" name="直線コネクタ 790"/>
        <xdr:cNvCxnSpPr/>
      </xdr:nvCxnSpPr>
      <xdr:spPr>
        <a:xfrm flipV="1">
          <a:off x="21323300" y="9999545"/>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57927</xdr:rowOff>
    </xdr:from>
    <xdr:to>
      <xdr:col>111</xdr:col>
      <xdr:colOff>177800</xdr:colOff>
      <xdr:row>58</xdr:row>
      <xdr:rowOff>61225</xdr:rowOff>
    </xdr:to>
    <xdr:cxnSp macro="">
      <xdr:nvCxnSpPr>
        <xdr:cNvPr id="794" name="直線コネクタ 793"/>
        <xdr:cNvCxnSpPr/>
      </xdr:nvCxnSpPr>
      <xdr:spPr>
        <a:xfrm flipV="1">
          <a:off x="20434300" y="10002027"/>
          <a:ext cx="889000" cy="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61225</xdr:rowOff>
    </xdr:from>
    <xdr:to>
      <xdr:col>107</xdr:col>
      <xdr:colOff>50800</xdr:colOff>
      <xdr:row>58</xdr:row>
      <xdr:rowOff>63054</xdr:rowOff>
    </xdr:to>
    <xdr:cxnSp macro="">
      <xdr:nvCxnSpPr>
        <xdr:cNvPr id="797" name="直線コネクタ 796"/>
        <xdr:cNvCxnSpPr/>
      </xdr:nvCxnSpPr>
      <xdr:spPr>
        <a:xfrm flipV="1">
          <a:off x="19545300" y="1000532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63054</xdr:rowOff>
    </xdr:from>
    <xdr:to>
      <xdr:col>102</xdr:col>
      <xdr:colOff>114300</xdr:colOff>
      <xdr:row>58</xdr:row>
      <xdr:rowOff>64229</xdr:rowOff>
    </xdr:to>
    <xdr:cxnSp macro="">
      <xdr:nvCxnSpPr>
        <xdr:cNvPr id="800" name="直線コネクタ 799"/>
        <xdr:cNvCxnSpPr/>
      </xdr:nvCxnSpPr>
      <xdr:spPr>
        <a:xfrm flipV="1">
          <a:off x="18656300" y="1000715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4645</xdr:rowOff>
    </xdr:from>
    <xdr:to>
      <xdr:col>116</xdr:col>
      <xdr:colOff>114300</xdr:colOff>
      <xdr:row>58</xdr:row>
      <xdr:rowOff>106245</xdr:rowOff>
    </xdr:to>
    <xdr:sp macro="" textlink="">
      <xdr:nvSpPr>
        <xdr:cNvPr id="810" name="楕円 809"/>
        <xdr:cNvSpPr/>
      </xdr:nvSpPr>
      <xdr:spPr>
        <a:xfrm>
          <a:off x="22110700" y="994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27522</xdr:rowOff>
    </xdr:from>
    <xdr:ext cx="469744" cy="259045"/>
    <xdr:sp macro="" textlink="">
      <xdr:nvSpPr>
        <xdr:cNvPr id="811" name="貸付金該当値テキスト"/>
        <xdr:cNvSpPr txBox="1"/>
      </xdr:nvSpPr>
      <xdr:spPr>
        <a:xfrm>
          <a:off x="22212300" y="980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7127</xdr:rowOff>
    </xdr:from>
    <xdr:to>
      <xdr:col>112</xdr:col>
      <xdr:colOff>38100</xdr:colOff>
      <xdr:row>58</xdr:row>
      <xdr:rowOff>108727</xdr:rowOff>
    </xdr:to>
    <xdr:sp macro="" textlink="">
      <xdr:nvSpPr>
        <xdr:cNvPr id="812" name="楕円 811"/>
        <xdr:cNvSpPr/>
      </xdr:nvSpPr>
      <xdr:spPr>
        <a:xfrm>
          <a:off x="21272500" y="995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125254</xdr:rowOff>
    </xdr:from>
    <xdr:ext cx="469744" cy="259045"/>
    <xdr:sp macro="" textlink="">
      <xdr:nvSpPr>
        <xdr:cNvPr id="813" name="テキスト ボックス 812"/>
        <xdr:cNvSpPr txBox="1"/>
      </xdr:nvSpPr>
      <xdr:spPr>
        <a:xfrm>
          <a:off x="21088428" y="972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10425</xdr:rowOff>
    </xdr:from>
    <xdr:to>
      <xdr:col>107</xdr:col>
      <xdr:colOff>101600</xdr:colOff>
      <xdr:row>58</xdr:row>
      <xdr:rowOff>112025</xdr:rowOff>
    </xdr:to>
    <xdr:sp macro="" textlink="">
      <xdr:nvSpPr>
        <xdr:cNvPr id="814" name="楕円 813"/>
        <xdr:cNvSpPr/>
      </xdr:nvSpPr>
      <xdr:spPr>
        <a:xfrm>
          <a:off x="20383500" y="995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128552</xdr:rowOff>
    </xdr:from>
    <xdr:ext cx="469744" cy="259045"/>
    <xdr:sp macro="" textlink="">
      <xdr:nvSpPr>
        <xdr:cNvPr id="815" name="テキスト ボックス 814"/>
        <xdr:cNvSpPr txBox="1"/>
      </xdr:nvSpPr>
      <xdr:spPr>
        <a:xfrm>
          <a:off x="20199428" y="97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12254</xdr:rowOff>
    </xdr:from>
    <xdr:to>
      <xdr:col>102</xdr:col>
      <xdr:colOff>165100</xdr:colOff>
      <xdr:row>58</xdr:row>
      <xdr:rowOff>113854</xdr:rowOff>
    </xdr:to>
    <xdr:sp macro="" textlink="">
      <xdr:nvSpPr>
        <xdr:cNvPr id="816" name="楕円 815"/>
        <xdr:cNvSpPr/>
      </xdr:nvSpPr>
      <xdr:spPr>
        <a:xfrm>
          <a:off x="19494500" y="99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130381</xdr:rowOff>
    </xdr:from>
    <xdr:ext cx="469744" cy="259045"/>
    <xdr:sp macro="" textlink="">
      <xdr:nvSpPr>
        <xdr:cNvPr id="817" name="テキスト ボックス 816"/>
        <xdr:cNvSpPr txBox="1"/>
      </xdr:nvSpPr>
      <xdr:spPr>
        <a:xfrm>
          <a:off x="19310428" y="973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13429</xdr:rowOff>
    </xdr:from>
    <xdr:to>
      <xdr:col>98</xdr:col>
      <xdr:colOff>38100</xdr:colOff>
      <xdr:row>58</xdr:row>
      <xdr:rowOff>115029</xdr:rowOff>
    </xdr:to>
    <xdr:sp macro="" textlink="">
      <xdr:nvSpPr>
        <xdr:cNvPr id="818" name="楕円 817"/>
        <xdr:cNvSpPr/>
      </xdr:nvSpPr>
      <xdr:spPr>
        <a:xfrm>
          <a:off x="18605500" y="99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131556</xdr:rowOff>
    </xdr:from>
    <xdr:ext cx="469744" cy="259045"/>
    <xdr:sp macro="" textlink="">
      <xdr:nvSpPr>
        <xdr:cNvPr id="819" name="テキスト ボックス 818"/>
        <xdr:cNvSpPr txBox="1"/>
      </xdr:nvSpPr>
      <xdr:spPr>
        <a:xfrm>
          <a:off x="18421428" y="973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60213</xdr:rowOff>
    </xdr:from>
    <xdr:to>
      <xdr:col>116</xdr:col>
      <xdr:colOff>63500</xdr:colOff>
      <xdr:row>74</xdr:row>
      <xdr:rowOff>109492</xdr:rowOff>
    </xdr:to>
    <xdr:cxnSp macro="">
      <xdr:nvCxnSpPr>
        <xdr:cNvPr id="851" name="直線コネクタ 850"/>
        <xdr:cNvCxnSpPr/>
      </xdr:nvCxnSpPr>
      <xdr:spPr>
        <a:xfrm flipV="1">
          <a:off x="21323300" y="12747513"/>
          <a:ext cx="838200" cy="4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96005</xdr:rowOff>
    </xdr:from>
    <xdr:to>
      <xdr:col>111</xdr:col>
      <xdr:colOff>177800</xdr:colOff>
      <xdr:row>74</xdr:row>
      <xdr:rowOff>109492</xdr:rowOff>
    </xdr:to>
    <xdr:cxnSp macro="">
      <xdr:nvCxnSpPr>
        <xdr:cNvPr id="854" name="直線コネクタ 853"/>
        <xdr:cNvCxnSpPr/>
      </xdr:nvCxnSpPr>
      <xdr:spPr>
        <a:xfrm>
          <a:off x="20434300" y="1278330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48130</xdr:rowOff>
    </xdr:from>
    <xdr:to>
      <xdr:col>107</xdr:col>
      <xdr:colOff>50800</xdr:colOff>
      <xdr:row>74</xdr:row>
      <xdr:rowOff>96005</xdr:rowOff>
    </xdr:to>
    <xdr:cxnSp macro="">
      <xdr:nvCxnSpPr>
        <xdr:cNvPr id="857" name="直線コネクタ 856"/>
        <xdr:cNvCxnSpPr/>
      </xdr:nvCxnSpPr>
      <xdr:spPr>
        <a:xfrm>
          <a:off x="19545300" y="12735430"/>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48130</xdr:rowOff>
    </xdr:from>
    <xdr:to>
      <xdr:col>102</xdr:col>
      <xdr:colOff>114300</xdr:colOff>
      <xdr:row>74</xdr:row>
      <xdr:rowOff>100397</xdr:rowOff>
    </xdr:to>
    <xdr:cxnSp macro="">
      <xdr:nvCxnSpPr>
        <xdr:cNvPr id="860" name="直線コネクタ 859"/>
        <xdr:cNvCxnSpPr/>
      </xdr:nvCxnSpPr>
      <xdr:spPr>
        <a:xfrm flipV="1">
          <a:off x="18656300" y="12735430"/>
          <a:ext cx="889000" cy="5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166442</xdr:rowOff>
    </xdr:from>
    <xdr:ext cx="534377" cy="259045"/>
    <xdr:sp macro="" textlink="">
      <xdr:nvSpPr>
        <xdr:cNvPr id="864" name="テキスト ボックス 863"/>
        <xdr:cNvSpPr txBox="1"/>
      </xdr:nvSpPr>
      <xdr:spPr>
        <a:xfrm>
          <a:off x="18389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9413</xdr:rowOff>
    </xdr:from>
    <xdr:to>
      <xdr:col>116</xdr:col>
      <xdr:colOff>114300</xdr:colOff>
      <xdr:row>74</xdr:row>
      <xdr:rowOff>111013</xdr:rowOff>
    </xdr:to>
    <xdr:sp macro="" textlink="">
      <xdr:nvSpPr>
        <xdr:cNvPr id="870" name="楕円 869"/>
        <xdr:cNvSpPr/>
      </xdr:nvSpPr>
      <xdr:spPr>
        <a:xfrm>
          <a:off x="22110700" y="126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32290</xdr:rowOff>
    </xdr:from>
    <xdr:ext cx="534377" cy="259045"/>
    <xdr:sp macro="" textlink="">
      <xdr:nvSpPr>
        <xdr:cNvPr id="871" name="繰出金該当値テキスト"/>
        <xdr:cNvSpPr txBox="1"/>
      </xdr:nvSpPr>
      <xdr:spPr>
        <a:xfrm>
          <a:off x="22212300" y="1254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58692</xdr:rowOff>
    </xdr:from>
    <xdr:to>
      <xdr:col>112</xdr:col>
      <xdr:colOff>38100</xdr:colOff>
      <xdr:row>74</xdr:row>
      <xdr:rowOff>160292</xdr:rowOff>
    </xdr:to>
    <xdr:sp macro="" textlink="">
      <xdr:nvSpPr>
        <xdr:cNvPr id="872" name="楕円 871"/>
        <xdr:cNvSpPr/>
      </xdr:nvSpPr>
      <xdr:spPr>
        <a:xfrm>
          <a:off x="212725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5369</xdr:rowOff>
    </xdr:from>
    <xdr:ext cx="534377" cy="259045"/>
    <xdr:sp macro="" textlink="">
      <xdr:nvSpPr>
        <xdr:cNvPr id="873" name="テキスト ボックス 872"/>
        <xdr:cNvSpPr txBox="1"/>
      </xdr:nvSpPr>
      <xdr:spPr>
        <a:xfrm>
          <a:off x="21056111" y="1252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45205</xdr:rowOff>
    </xdr:from>
    <xdr:to>
      <xdr:col>107</xdr:col>
      <xdr:colOff>101600</xdr:colOff>
      <xdr:row>74</xdr:row>
      <xdr:rowOff>146805</xdr:rowOff>
    </xdr:to>
    <xdr:sp macro="" textlink="">
      <xdr:nvSpPr>
        <xdr:cNvPr id="874" name="楕円 873"/>
        <xdr:cNvSpPr/>
      </xdr:nvSpPr>
      <xdr:spPr>
        <a:xfrm>
          <a:off x="20383500" y="127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163332</xdr:rowOff>
    </xdr:from>
    <xdr:ext cx="534377" cy="259045"/>
    <xdr:sp macro="" textlink="">
      <xdr:nvSpPr>
        <xdr:cNvPr id="875" name="テキスト ボックス 874"/>
        <xdr:cNvSpPr txBox="1"/>
      </xdr:nvSpPr>
      <xdr:spPr>
        <a:xfrm>
          <a:off x="20167111" y="125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168780</xdr:rowOff>
    </xdr:from>
    <xdr:to>
      <xdr:col>102</xdr:col>
      <xdr:colOff>165100</xdr:colOff>
      <xdr:row>74</xdr:row>
      <xdr:rowOff>98930</xdr:rowOff>
    </xdr:to>
    <xdr:sp macro="" textlink="">
      <xdr:nvSpPr>
        <xdr:cNvPr id="876" name="楕円 875"/>
        <xdr:cNvSpPr/>
      </xdr:nvSpPr>
      <xdr:spPr>
        <a:xfrm>
          <a:off x="19494500" y="1268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115457</xdr:rowOff>
    </xdr:from>
    <xdr:ext cx="534377" cy="259045"/>
    <xdr:sp macro="" textlink="">
      <xdr:nvSpPr>
        <xdr:cNvPr id="877" name="テキスト ボックス 876"/>
        <xdr:cNvSpPr txBox="1"/>
      </xdr:nvSpPr>
      <xdr:spPr>
        <a:xfrm>
          <a:off x="19278111" y="1245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49597</xdr:rowOff>
    </xdr:from>
    <xdr:to>
      <xdr:col>98</xdr:col>
      <xdr:colOff>38100</xdr:colOff>
      <xdr:row>74</xdr:row>
      <xdr:rowOff>151197</xdr:rowOff>
    </xdr:to>
    <xdr:sp macro="" textlink="">
      <xdr:nvSpPr>
        <xdr:cNvPr id="878" name="楕円 877"/>
        <xdr:cNvSpPr/>
      </xdr:nvSpPr>
      <xdr:spPr>
        <a:xfrm>
          <a:off x="18605500" y="127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167724</xdr:rowOff>
    </xdr:from>
    <xdr:ext cx="534377" cy="259045"/>
    <xdr:sp macro="" textlink="">
      <xdr:nvSpPr>
        <xdr:cNvPr id="879" name="テキスト ボックス 878"/>
        <xdr:cNvSpPr txBox="1"/>
      </xdr:nvSpPr>
      <xdr:spPr>
        <a:xfrm>
          <a:off x="18389111" y="125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昨年度と比較して減となったものは、維持補修費、普通建設事業費、普通建設事業費（うち新規整備）、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維持修繕費については、除雪に係る経費の減、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型建設事業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完了に伴うもの、積立金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財政調整基金積立金の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方、増となったものは、人件費、物件費、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普通建設事業費（うち更新整備）、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があげられる。物件費については、大型建設事業により完成した建物の管理費等の増によるものである。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児童扶養手当の支給方法の変更により一時的な増によるもの、補助費等についてはふるさと寄附や市立病院に係る経費の増、公債費については、大型建設事業の償還開始による増によるものである。このほか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、人口が年々減少していることも数値に影響を与えている。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島根県安来市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38,354
38,078
420.93
24,984,981
24,558,566
406,155
14,244,721
36,761,151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125.8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137414</xdr:rowOff>
    </xdr:from>
    <xdr:to>
      <xdr:col>24</xdr:col>
      <xdr:colOff>63500</xdr:colOff>
      <xdr:row>35</xdr:row>
      <xdr:rowOff>144082</xdr:rowOff>
    </xdr:to>
    <xdr:cxnSp macro="">
      <xdr:nvCxnSpPr>
        <xdr:cNvPr id="61" name="直線コネクタ 60"/>
        <xdr:cNvCxnSpPr/>
      </xdr:nvCxnSpPr>
      <xdr:spPr>
        <a:xfrm>
          <a:off x="3797300" y="6138164"/>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137414</xdr:rowOff>
    </xdr:from>
    <xdr:to>
      <xdr:col>19</xdr:col>
      <xdr:colOff>177800</xdr:colOff>
      <xdr:row>35</xdr:row>
      <xdr:rowOff>153607</xdr:rowOff>
    </xdr:to>
    <xdr:cxnSp macro="">
      <xdr:nvCxnSpPr>
        <xdr:cNvPr id="64" name="直線コネクタ 63"/>
        <xdr:cNvCxnSpPr/>
      </xdr:nvCxnSpPr>
      <xdr:spPr>
        <a:xfrm flipV="1">
          <a:off x="2908300" y="6138164"/>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153607</xdr:rowOff>
    </xdr:from>
    <xdr:to>
      <xdr:col>15</xdr:col>
      <xdr:colOff>50800</xdr:colOff>
      <xdr:row>36</xdr:row>
      <xdr:rowOff>64</xdr:rowOff>
    </xdr:to>
    <xdr:cxnSp macro="">
      <xdr:nvCxnSpPr>
        <xdr:cNvPr id="67" name="直線コネクタ 66"/>
        <xdr:cNvCxnSpPr/>
      </xdr:nvCxnSpPr>
      <xdr:spPr>
        <a:xfrm flipV="1">
          <a:off x="2019300" y="615435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103886</xdr:rowOff>
    </xdr:from>
    <xdr:to>
      <xdr:col>10</xdr:col>
      <xdr:colOff>114300</xdr:colOff>
      <xdr:row>36</xdr:row>
      <xdr:rowOff>64</xdr:rowOff>
    </xdr:to>
    <xdr:cxnSp macro="">
      <xdr:nvCxnSpPr>
        <xdr:cNvPr id="70" name="直線コネクタ 69"/>
        <xdr:cNvCxnSpPr/>
      </xdr:nvCxnSpPr>
      <xdr:spPr>
        <a:xfrm>
          <a:off x="1130300" y="6104636"/>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93282</xdr:rowOff>
    </xdr:from>
    <xdr:to>
      <xdr:col>24</xdr:col>
      <xdr:colOff>114300</xdr:colOff>
      <xdr:row>36</xdr:row>
      <xdr:rowOff>23432</xdr:rowOff>
    </xdr:to>
    <xdr:sp macro="" textlink="">
      <xdr:nvSpPr>
        <xdr:cNvPr id="80" name="楕円 79"/>
        <xdr:cNvSpPr/>
      </xdr:nvSpPr>
      <xdr:spPr>
        <a:xfrm>
          <a:off x="4584700" y="60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71709</xdr:rowOff>
    </xdr:from>
    <xdr:ext cx="469744" cy="259045"/>
    <xdr:sp macro="" textlink="">
      <xdr:nvSpPr>
        <xdr:cNvPr id="81" name="議会費該当値テキスト"/>
        <xdr:cNvSpPr txBox="1"/>
      </xdr:nvSpPr>
      <xdr:spPr>
        <a:xfrm>
          <a:off x="4686300" y="607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86614</xdr:rowOff>
    </xdr:from>
    <xdr:to>
      <xdr:col>20</xdr:col>
      <xdr:colOff>38100</xdr:colOff>
      <xdr:row>36</xdr:row>
      <xdr:rowOff>16764</xdr:rowOff>
    </xdr:to>
    <xdr:sp macro="" textlink="">
      <xdr:nvSpPr>
        <xdr:cNvPr id="82" name="楕円 81"/>
        <xdr:cNvSpPr/>
      </xdr:nvSpPr>
      <xdr:spPr>
        <a:xfrm>
          <a:off x="3746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83" name="テキスト ボックス 82"/>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102807</xdr:rowOff>
    </xdr:from>
    <xdr:to>
      <xdr:col>15</xdr:col>
      <xdr:colOff>101600</xdr:colOff>
      <xdr:row>36</xdr:row>
      <xdr:rowOff>32957</xdr:rowOff>
    </xdr:to>
    <xdr:sp macro="" textlink="">
      <xdr:nvSpPr>
        <xdr:cNvPr id="84" name="楕円 83"/>
        <xdr:cNvSpPr/>
      </xdr:nvSpPr>
      <xdr:spPr>
        <a:xfrm>
          <a:off x="2857500" y="610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24084</xdr:rowOff>
    </xdr:from>
    <xdr:ext cx="469744" cy="259045"/>
    <xdr:sp macro="" textlink="">
      <xdr:nvSpPr>
        <xdr:cNvPr id="85" name="テキスト ボックス 84"/>
        <xdr:cNvSpPr txBox="1"/>
      </xdr:nvSpPr>
      <xdr:spPr>
        <a:xfrm>
          <a:off x="2673428" y="619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120714</xdr:rowOff>
    </xdr:from>
    <xdr:to>
      <xdr:col>10</xdr:col>
      <xdr:colOff>165100</xdr:colOff>
      <xdr:row>36</xdr:row>
      <xdr:rowOff>50864</xdr:rowOff>
    </xdr:to>
    <xdr:sp macro="" textlink="">
      <xdr:nvSpPr>
        <xdr:cNvPr id="86" name="楕円 85"/>
        <xdr:cNvSpPr/>
      </xdr:nvSpPr>
      <xdr:spPr>
        <a:xfrm>
          <a:off x="1968500" y="61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41991</xdr:rowOff>
    </xdr:from>
    <xdr:ext cx="469744" cy="259045"/>
    <xdr:sp macro="" textlink="">
      <xdr:nvSpPr>
        <xdr:cNvPr id="87" name="テキスト ボックス 86"/>
        <xdr:cNvSpPr txBox="1"/>
      </xdr:nvSpPr>
      <xdr:spPr>
        <a:xfrm>
          <a:off x="1784428" y="621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53086</xdr:rowOff>
    </xdr:from>
    <xdr:to>
      <xdr:col>6</xdr:col>
      <xdr:colOff>38100</xdr:colOff>
      <xdr:row>35</xdr:row>
      <xdr:rowOff>154686</xdr:rowOff>
    </xdr:to>
    <xdr:sp macro="" textlink="">
      <xdr:nvSpPr>
        <xdr:cNvPr id="88" name="楕円 87"/>
        <xdr:cNvSpPr/>
      </xdr:nvSpPr>
      <xdr:spPr>
        <a:xfrm>
          <a:off x="1079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171213</xdr:rowOff>
    </xdr:from>
    <xdr:ext cx="469744" cy="259045"/>
    <xdr:sp macro="" textlink="">
      <xdr:nvSpPr>
        <xdr:cNvPr id="89" name="テキスト ボックス 88"/>
        <xdr:cNvSpPr txBox="1"/>
      </xdr:nvSpPr>
      <xdr:spPr>
        <a:xfrm>
          <a:off x="895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125886</xdr:rowOff>
    </xdr:from>
    <xdr:to>
      <xdr:col>24</xdr:col>
      <xdr:colOff>63500</xdr:colOff>
      <xdr:row>57</xdr:row>
      <xdr:rowOff>169385</xdr:rowOff>
    </xdr:to>
    <xdr:cxnSp macro="">
      <xdr:nvCxnSpPr>
        <xdr:cNvPr id="120" name="直線コネクタ 119"/>
        <xdr:cNvCxnSpPr/>
      </xdr:nvCxnSpPr>
      <xdr:spPr>
        <a:xfrm>
          <a:off x="3797300" y="9898536"/>
          <a:ext cx="838200" cy="4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58325</xdr:rowOff>
    </xdr:from>
    <xdr:to>
      <xdr:col>19</xdr:col>
      <xdr:colOff>177800</xdr:colOff>
      <xdr:row>57</xdr:row>
      <xdr:rowOff>125886</xdr:rowOff>
    </xdr:to>
    <xdr:cxnSp macro="">
      <xdr:nvCxnSpPr>
        <xdr:cNvPr id="123" name="直線コネクタ 122"/>
        <xdr:cNvCxnSpPr/>
      </xdr:nvCxnSpPr>
      <xdr:spPr>
        <a:xfrm>
          <a:off x="2908300" y="9830975"/>
          <a:ext cx="889000" cy="6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53106</xdr:rowOff>
    </xdr:from>
    <xdr:to>
      <xdr:col>15</xdr:col>
      <xdr:colOff>50800</xdr:colOff>
      <xdr:row>57</xdr:row>
      <xdr:rowOff>58325</xdr:rowOff>
    </xdr:to>
    <xdr:cxnSp macro="">
      <xdr:nvCxnSpPr>
        <xdr:cNvPr id="126" name="直線コネクタ 125"/>
        <xdr:cNvCxnSpPr/>
      </xdr:nvCxnSpPr>
      <xdr:spPr>
        <a:xfrm>
          <a:off x="2019300" y="9825756"/>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53106</xdr:rowOff>
    </xdr:from>
    <xdr:to>
      <xdr:col>10</xdr:col>
      <xdr:colOff>114300</xdr:colOff>
      <xdr:row>57</xdr:row>
      <xdr:rowOff>127692</xdr:rowOff>
    </xdr:to>
    <xdr:cxnSp macro="">
      <xdr:nvCxnSpPr>
        <xdr:cNvPr id="129" name="直線コネクタ 128"/>
        <xdr:cNvCxnSpPr/>
      </xdr:nvCxnSpPr>
      <xdr:spPr>
        <a:xfrm flipV="1">
          <a:off x="1130300" y="9825756"/>
          <a:ext cx="889000" cy="7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28645</xdr:rowOff>
    </xdr:from>
    <xdr:ext cx="534377" cy="259045"/>
    <xdr:sp macro="" textlink="">
      <xdr:nvSpPr>
        <xdr:cNvPr id="133" name="テキスト ボックス 132"/>
        <xdr:cNvSpPr txBox="1"/>
      </xdr:nvSpPr>
      <xdr:spPr>
        <a:xfrm>
          <a:off x="863111" y="99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118585</xdr:rowOff>
    </xdr:from>
    <xdr:to>
      <xdr:col>24</xdr:col>
      <xdr:colOff>114300</xdr:colOff>
      <xdr:row>58</xdr:row>
      <xdr:rowOff>48735</xdr:rowOff>
    </xdr:to>
    <xdr:sp macro="" textlink="">
      <xdr:nvSpPr>
        <xdr:cNvPr id="139" name="楕円 138"/>
        <xdr:cNvSpPr/>
      </xdr:nvSpPr>
      <xdr:spPr>
        <a:xfrm>
          <a:off x="4584700" y="98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97012</xdr:rowOff>
    </xdr:from>
    <xdr:ext cx="534377" cy="259045"/>
    <xdr:sp macro="" textlink="">
      <xdr:nvSpPr>
        <xdr:cNvPr id="140" name="総務費該当値テキスト"/>
        <xdr:cNvSpPr txBox="1"/>
      </xdr:nvSpPr>
      <xdr:spPr>
        <a:xfrm>
          <a:off x="4686300" y="98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75086</xdr:rowOff>
    </xdr:from>
    <xdr:to>
      <xdr:col>20</xdr:col>
      <xdr:colOff>38100</xdr:colOff>
      <xdr:row>58</xdr:row>
      <xdr:rowOff>5236</xdr:rowOff>
    </xdr:to>
    <xdr:sp macro="" textlink="">
      <xdr:nvSpPr>
        <xdr:cNvPr id="141" name="楕円 140"/>
        <xdr:cNvSpPr/>
      </xdr:nvSpPr>
      <xdr:spPr>
        <a:xfrm>
          <a:off x="3746500" y="984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21763</xdr:rowOff>
    </xdr:from>
    <xdr:ext cx="534377" cy="259045"/>
    <xdr:sp macro="" textlink="">
      <xdr:nvSpPr>
        <xdr:cNvPr id="142" name="テキスト ボックス 141"/>
        <xdr:cNvSpPr txBox="1"/>
      </xdr:nvSpPr>
      <xdr:spPr>
        <a:xfrm>
          <a:off x="3530111" y="962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7525</xdr:rowOff>
    </xdr:from>
    <xdr:to>
      <xdr:col>15</xdr:col>
      <xdr:colOff>101600</xdr:colOff>
      <xdr:row>57</xdr:row>
      <xdr:rowOff>109125</xdr:rowOff>
    </xdr:to>
    <xdr:sp macro="" textlink="">
      <xdr:nvSpPr>
        <xdr:cNvPr id="143" name="楕円 142"/>
        <xdr:cNvSpPr/>
      </xdr:nvSpPr>
      <xdr:spPr>
        <a:xfrm>
          <a:off x="2857500" y="97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125652</xdr:rowOff>
    </xdr:from>
    <xdr:ext cx="599010" cy="259045"/>
    <xdr:sp macro="" textlink="">
      <xdr:nvSpPr>
        <xdr:cNvPr id="144" name="テキスト ボックス 143"/>
        <xdr:cNvSpPr txBox="1"/>
      </xdr:nvSpPr>
      <xdr:spPr>
        <a:xfrm>
          <a:off x="2608795" y="95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2306</xdr:rowOff>
    </xdr:from>
    <xdr:to>
      <xdr:col>10</xdr:col>
      <xdr:colOff>165100</xdr:colOff>
      <xdr:row>57</xdr:row>
      <xdr:rowOff>103906</xdr:rowOff>
    </xdr:to>
    <xdr:sp macro="" textlink="">
      <xdr:nvSpPr>
        <xdr:cNvPr id="145" name="楕円 144"/>
        <xdr:cNvSpPr/>
      </xdr:nvSpPr>
      <xdr:spPr>
        <a:xfrm>
          <a:off x="1968500" y="97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120433</xdr:rowOff>
    </xdr:from>
    <xdr:ext cx="599010" cy="259045"/>
    <xdr:sp macro="" textlink="">
      <xdr:nvSpPr>
        <xdr:cNvPr id="146" name="テキスト ボックス 145"/>
        <xdr:cNvSpPr txBox="1"/>
      </xdr:nvSpPr>
      <xdr:spPr>
        <a:xfrm>
          <a:off x="1719795" y="955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76892</xdr:rowOff>
    </xdr:from>
    <xdr:to>
      <xdr:col>6</xdr:col>
      <xdr:colOff>38100</xdr:colOff>
      <xdr:row>58</xdr:row>
      <xdr:rowOff>7042</xdr:rowOff>
    </xdr:to>
    <xdr:sp macro="" textlink="">
      <xdr:nvSpPr>
        <xdr:cNvPr id="147" name="楕円 146"/>
        <xdr:cNvSpPr/>
      </xdr:nvSpPr>
      <xdr:spPr>
        <a:xfrm>
          <a:off x="1079500" y="98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23569</xdr:rowOff>
    </xdr:from>
    <xdr:ext cx="534377" cy="259045"/>
    <xdr:sp macro="" textlink="">
      <xdr:nvSpPr>
        <xdr:cNvPr id="148" name="テキスト ボックス 147"/>
        <xdr:cNvSpPr txBox="1"/>
      </xdr:nvSpPr>
      <xdr:spPr>
        <a:xfrm>
          <a:off x="863111" y="962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118097</xdr:rowOff>
    </xdr:from>
    <xdr:to>
      <xdr:col>24</xdr:col>
      <xdr:colOff>63500</xdr:colOff>
      <xdr:row>75</xdr:row>
      <xdr:rowOff>135158</xdr:rowOff>
    </xdr:to>
    <xdr:cxnSp macro="">
      <xdr:nvCxnSpPr>
        <xdr:cNvPr id="178" name="直線コネクタ 177"/>
        <xdr:cNvCxnSpPr/>
      </xdr:nvCxnSpPr>
      <xdr:spPr>
        <a:xfrm>
          <a:off x="3797300" y="12976847"/>
          <a:ext cx="838200" cy="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118097</xdr:rowOff>
    </xdr:from>
    <xdr:to>
      <xdr:col>19</xdr:col>
      <xdr:colOff>177800</xdr:colOff>
      <xdr:row>75</xdr:row>
      <xdr:rowOff>151473</xdr:rowOff>
    </xdr:to>
    <xdr:cxnSp macro="">
      <xdr:nvCxnSpPr>
        <xdr:cNvPr id="181" name="直線コネクタ 180"/>
        <xdr:cNvCxnSpPr/>
      </xdr:nvCxnSpPr>
      <xdr:spPr>
        <a:xfrm flipV="1">
          <a:off x="2908300" y="12976847"/>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151473</xdr:rowOff>
    </xdr:from>
    <xdr:to>
      <xdr:col>15</xdr:col>
      <xdr:colOff>50800</xdr:colOff>
      <xdr:row>76</xdr:row>
      <xdr:rowOff>28411</xdr:rowOff>
    </xdr:to>
    <xdr:cxnSp macro="">
      <xdr:nvCxnSpPr>
        <xdr:cNvPr id="184" name="直線コネクタ 183"/>
        <xdr:cNvCxnSpPr/>
      </xdr:nvCxnSpPr>
      <xdr:spPr>
        <a:xfrm flipV="1">
          <a:off x="2019300" y="1301022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28411</xdr:rowOff>
    </xdr:from>
    <xdr:to>
      <xdr:col>10</xdr:col>
      <xdr:colOff>114300</xdr:colOff>
      <xdr:row>76</xdr:row>
      <xdr:rowOff>63942</xdr:rowOff>
    </xdr:to>
    <xdr:cxnSp macro="">
      <xdr:nvCxnSpPr>
        <xdr:cNvPr id="187" name="直線コネクタ 186"/>
        <xdr:cNvCxnSpPr/>
      </xdr:nvCxnSpPr>
      <xdr:spPr>
        <a:xfrm flipV="1">
          <a:off x="1130300" y="13058611"/>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164817</xdr:rowOff>
    </xdr:from>
    <xdr:ext cx="599010" cy="259045"/>
    <xdr:sp macro="" textlink="">
      <xdr:nvSpPr>
        <xdr:cNvPr id="191" name="テキスト ボックス 190"/>
        <xdr:cNvSpPr txBox="1"/>
      </xdr:nvSpPr>
      <xdr:spPr>
        <a:xfrm>
          <a:off x="830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84358</xdr:rowOff>
    </xdr:from>
    <xdr:to>
      <xdr:col>24</xdr:col>
      <xdr:colOff>114300</xdr:colOff>
      <xdr:row>76</xdr:row>
      <xdr:rowOff>14508</xdr:rowOff>
    </xdr:to>
    <xdr:sp macro="" textlink="">
      <xdr:nvSpPr>
        <xdr:cNvPr id="197" name="楕円 196"/>
        <xdr:cNvSpPr/>
      </xdr:nvSpPr>
      <xdr:spPr>
        <a:xfrm>
          <a:off x="4584700" y="129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62785</xdr:rowOff>
    </xdr:from>
    <xdr:ext cx="599010" cy="259045"/>
    <xdr:sp macro="" textlink="">
      <xdr:nvSpPr>
        <xdr:cNvPr id="198" name="民生費該当値テキスト"/>
        <xdr:cNvSpPr txBox="1"/>
      </xdr:nvSpPr>
      <xdr:spPr>
        <a:xfrm>
          <a:off x="4686300" y="129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67297</xdr:rowOff>
    </xdr:from>
    <xdr:to>
      <xdr:col>20</xdr:col>
      <xdr:colOff>38100</xdr:colOff>
      <xdr:row>75</xdr:row>
      <xdr:rowOff>168898</xdr:rowOff>
    </xdr:to>
    <xdr:sp macro="" textlink="">
      <xdr:nvSpPr>
        <xdr:cNvPr id="199" name="楕円 198"/>
        <xdr:cNvSpPr/>
      </xdr:nvSpPr>
      <xdr:spPr>
        <a:xfrm>
          <a:off x="3746500" y="12926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160024</xdr:rowOff>
    </xdr:from>
    <xdr:ext cx="599010" cy="259045"/>
    <xdr:sp macro="" textlink="">
      <xdr:nvSpPr>
        <xdr:cNvPr id="200" name="テキスト ボックス 199"/>
        <xdr:cNvSpPr txBox="1"/>
      </xdr:nvSpPr>
      <xdr:spPr>
        <a:xfrm>
          <a:off x="3497795" y="1301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100673</xdr:rowOff>
    </xdr:from>
    <xdr:to>
      <xdr:col>15</xdr:col>
      <xdr:colOff>101600</xdr:colOff>
      <xdr:row>76</xdr:row>
      <xdr:rowOff>30823</xdr:rowOff>
    </xdr:to>
    <xdr:sp macro="" textlink="">
      <xdr:nvSpPr>
        <xdr:cNvPr id="201" name="楕円 200"/>
        <xdr:cNvSpPr/>
      </xdr:nvSpPr>
      <xdr:spPr>
        <a:xfrm>
          <a:off x="2857500" y="1295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21950</xdr:rowOff>
    </xdr:from>
    <xdr:ext cx="599010" cy="259045"/>
    <xdr:sp macro="" textlink="">
      <xdr:nvSpPr>
        <xdr:cNvPr id="202" name="テキスト ボックス 201"/>
        <xdr:cNvSpPr txBox="1"/>
      </xdr:nvSpPr>
      <xdr:spPr>
        <a:xfrm>
          <a:off x="2608795" y="1305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149061</xdr:rowOff>
    </xdr:from>
    <xdr:to>
      <xdr:col>10</xdr:col>
      <xdr:colOff>165100</xdr:colOff>
      <xdr:row>76</xdr:row>
      <xdr:rowOff>79211</xdr:rowOff>
    </xdr:to>
    <xdr:sp macro="" textlink="">
      <xdr:nvSpPr>
        <xdr:cNvPr id="203" name="楕円 202"/>
        <xdr:cNvSpPr/>
      </xdr:nvSpPr>
      <xdr:spPr>
        <a:xfrm>
          <a:off x="1968500" y="130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70338</xdr:rowOff>
    </xdr:from>
    <xdr:ext cx="599010" cy="259045"/>
    <xdr:sp macro="" textlink="">
      <xdr:nvSpPr>
        <xdr:cNvPr id="204" name="テキスト ボックス 203"/>
        <xdr:cNvSpPr txBox="1"/>
      </xdr:nvSpPr>
      <xdr:spPr>
        <a:xfrm>
          <a:off x="1719795" y="1310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13142</xdr:rowOff>
    </xdr:from>
    <xdr:to>
      <xdr:col>6</xdr:col>
      <xdr:colOff>38100</xdr:colOff>
      <xdr:row>76</xdr:row>
      <xdr:rowOff>114742</xdr:rowOff>
    </xdr:to>
    <xdr:sp macro="" textlink="">
      <xdr:nvSpPr>
        <xdr:cNvPr id="205" name="楕円 204"/>
        <xdr:cNvSpPr/>
      </xdr:nvSpPr>
      <xdr:spPr>
        <a:xfrm>
          <a:off x="1079500" y="1304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131269</xdr:rowOff>
    </xdr:from>
    <xdr:ext cx="599010" cy="259045"/>
    <xdr:sp macro="" textlink="">
      <xdr:nvSpPr>
        <xdr:cNvPr id="206" name="テキスト ボックス 205"/>
        <xdr:cNvSpPr txBox="1"/>
      </xdr:nvSpPr>
      <xdr:spPr>
        <a:xfrm>
          <a:off x="830795" y="1281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99343</xdr:rowOff>
    </xdr:from>
    <xdr:to>
      <xdr:col>24</xdr:col>
      <xdr:colOff>63500</xdr:colOff>
      <xdr:row>96</xdr:row>
      <xdr:rowOff>132547</xdr:rowOff>
    </xdr:to>
    <xdr:cxnSp macro="">
      <xdr:nvCxnSpPr>
        <xdr:cNvPr id="239" name="直線コネクタ 238"/>
        <xdr:cNvCxnSpPr/>
      </xdr:nvCxnSpPr>
      <xdr:spPr>
        <a:xfrm>
          <a:off x="3797300" y="16558543"/>
          <a:ext cx="8382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99343</xdr:rowOff>
    </xdr:from>
    <xdr:to>
      <xdr:col>19</xdr:col>
      <xdr:colOff>177800</xdr:colOff>
      <xdr:row>96</xdr:row>
      <xdr:rowOff>154750</xdr:rowOff>
    </xdr:to>
    <xdr:cxnSp macro="">
      <xdr:nvCxnSpPr>
        <xdr:cNvPr id="242" name="直線コネクタ 241"/>
        <xdr:cNvCxnSpPr/>
      </xdr:nvCxnSpPr>
      <xdr:spPr>
        <a:xfrm flipV="1">
          <a:off x="2908300" y="16558543"/>
          <a:ext cx="889000" cy="5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119421</xdr:rowOff>
    </xdr:from>
    <xdr:to>
      <xdr:col>15</xdr:col>
      <xdr:colOff>50800</xdr:colOff>
      <xdr:row>96</xdr:row>
      <xdr:rowOff>154750</xdr:rowOff>
    </xdr:to>
    <xdr:cxnSp macro="">
      <xdr:nvCxnSpPr>
        <xdr:cNvPr id="245" name="直線コネクタ 244"/>
        <xdr:cNvCxnSpPr/>
      </xdr:nvCxnSpPr>
      <xdr:spPr>
        <a:xfrm>
          <a:off x="2019300" y="16578621"/>
          <a:ext cx="889000" cy="3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119421</xdr:rowOff>
    </xdr:from>
    <xdr:to>
      <xdr:col>10</xdr:col>
      <xdr:colOff>114300</xdr:colOff>
      <xdr:row>97</xdr:row>
      <xdr:rowOff>19914</xdr:rowOff>
    </xdr:to>
    <xdr:cxnSp macro="">
      <xdr:nvCxnSpPr>
        <xdr:cNvPr id="248" name="直線コネクタ 247"/>
        <xdr:cNvCxnSpPr/>
      </xdr:nvCxnSpPr>
      <xdr:spPr>
        <a:xfrm flipV="1">
          <a:off x="1130300" y="16578621"/>
          <a:ext cx="889000" cy="7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81747</xdr:rowOff>
    </xdr:from>
    <xdr:to>
      <xdr:col>24</xdr:col>
      <xdr:colOff>114300</xdr:colOff>
      <xdr:row>97</xdr:row>
      <xdr:rowOff>11897</xdr:rowOff>
    </xdr:to>
    <xdr:sp macro="" textlink="">
      <xdr:nvSpPr>
        <xdr:cNvPr id="258" name="楕円 257"/>
        <xdr:cNvSpPr/>
      </xdr:nvSpPr>
      <xdr:spPr>
        <a:xfrm>
          <a:off x="4584700" y="1654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60174</xdr:rowOff>
    </xdr:from>
    <xdr:ext cx="534377" cy="259045"/>
    <xdr:sp macro="" textlink="">
      <xdr:nvSpPr>
        <xdr:cNvPr id="259" name="衛生費該当値テキスト"/>
        <xdr:cNvSpPr txBox="1"/>
      </xdr:nvSpPr>
      <xdr:spPr>
        <a:xfrm>
          <a:off x="4686300" y="165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48543</xdr:rowOff>
    </xdr:from>
    <xdr:to>
      <xdr:col>20</xdr:col>
      <xdr:colOff>38100</xdr:colOff>
      <xdr:row>96</xdr:row>
      <xdr:rowOff>150143</xdr:rowOff>
    </xdr:to>
    <xdr:sp macro="" textlink="">
      <xdr:nvSpPr>
        <xdr:cNvPr id="260" name="楕円 259"/>
        <xdr:cNvSpPr/>
      </xdr:nvSpPr>
      <xdr:spPr>
        <a:xfrm>
          <a:off x="3746500" y="1650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166670</xdr:rowOff>
    </xdr:from>
    <xdr:ext cx="534377" cy="259045"/>
    <xdr:sp macro="" textlink="">
      <xdr:nvSpPr>
        <xdr:cNvPr id="261" name="テキスト ボックス 260"/>
        <xdr:cNvSpPr txBox="1"/>
      </xdr:nvSpPr>
      <xdr:spPr>
        <a:xfrm>
          <a:off x="3530111" y="162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103950</xdr:rowOff>
    </xdr:from>
    <xdr:to>
      <xdr:col>15</xdr:col>
      <xdr:colOff>101600</xdr:colOff>
      <xdr:row>97</xdr:row>
      <xdr:rowOff>34100</xdr:rowOff>
    </xdr:to>
    <xdr:sp macro="" textlink="">
      <xdr:nvSpPr>
        <xdr:cNvPr id="262" name="楕円 261"/>
        <xdr:cNvSpPr/>
      </xdr:nvSpPr>
      <xdr:spPr>
        <a:xfrm>
          <a:off x="2857500" y="165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25227</xdr:rowOff>
    </xdr:from>
    <xdr:ext cx="534377" cy="259045"/>
    <xdr:sp macro="" textlink="">
      <xdr:nvSpPr>
        <xdr:cNvPr id="263" name="テキスト ボックス 262"/>
        <xdr:cNvSpPr txBox="1"/>
      </xdr:nvSpPr>
      <xdr:spPr>
        <a:xfrm>
          <a:off x="2641111" y="1665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68621</xdr:rowOff>
    </xdr:from>
    <xdr:to>
      <xdr:col>10</xdr:col>
      <xdr:colOff>165100</xdr:colOff>
      <xdr:row>96</xdr:row>
      <xdr:rowOff>170221</xdr:rowOff>
    </xdr:to>
    <xdr:sp macro="" textlink="">
      <xdr:nvSpPr>
        <xdr:cNvPr id="264" name="楕円 263"/>
        <xdr:cNvSpPr/>
      </xdr:nvSpPr>
      <xdr:spPr>
        <a:xfrm>
          <a:off x="1968500" y="1652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15298</xdr:rowOff>
    </xdr:from>
    <xdr:ext cx="534377" cy="259045"/>
    <xdr:sp macro="" textlink="">
      <xdr:nvSpPr>
        <xdr:cNvPr id="265" name="テキスト ボックス 264"/>
        <xdr:cNvSpPr txBox="1"/>
      </xdr:nvSpPr>
      <xdr:spPr>
        <a:xfrm>
          <a:off x="1752111" y="1630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140564</xdr:rowOff>
    </xdr:from>
    <xdr:to>
      <xdr:col>6</xdr:col>
      <xdr:colOff>38100</xdr:colOff>
      <xdr:row>97</xdr:row>
      <xdr:rowOff>70714</xdr:rowOff>
    </xdr:to>
    <xdr:sp macro="" textlink="">
      <xdr:nvSpPr>
        <xdr:cNvPr id="266" name="楕円 265"/>
        <xdr:cNvSpPr/>
      </xdr:nvSpPr>
      <xdr:spPr>
        <a:xfrm>
          <a:off x="1079500" y="165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61841</xdr:rowOff>
    </xdr:from>
    <xdr:ext cx="534377" cy="259045"/>
    <xdr:sp macro="" textlink="">
      <xdr:nvSpPr>
        <xdr:cNvPr id="267" name="テキスト ボックス 266"/>
        <xdr:cNvSpPr txBox="1"/>
      </xdr:nvSpPr>
      <xdr:spPr>
        <a:xfrm>
          <a:off x="863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92021</xdr:rowOff>
    </xdr:from>
    <xdr:to>
      <xdr:col>55</xdr:col>
      <xdr:colOff>0</xdr:colOff>
      <xdr:row>31</xdr:row>
      <xdr:rowOff>101818</xdr:rowOff>
    </xdr:to>
    <xdr:cxnSp macro="">
      <xdr:nvCxnSpPr>
        <xdr:cNvPr id="298" name="直線コネクタ 297"/>
        <xdr:cNvCxnSpPr/>
      </xdr:nvCxnSpPr>
      <xdr:spPr>
        <a:xfrm flipV="1">
          <a:off x="9639300" y="540697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101818</xdr:rowOff>
    </xdr:from>
    <xdr:to>
      <xdr:col>50</xdr:col>
      <xdr:colOff>114300</xdr:colOff>
      <xdr:row>31</xdr:row>
      <xdr:rowOff>159294</xdr:rowOff>
    </xdr:to>
    <xdr:cxnSp macro="">
      <xdr:nvCxnSpPr>
        <xdr:cNvPr id="301" name="直線コネクタ 300"/>
        <xdr:cNvCxnSpPr/>
      </xdr:nvCxnSpPr>
      <xdr:spPr>
        <a:xfrm flipV="1">
          <a:off x="8750300" y="5416768"/>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159294</xdr:rowOff>
    </xdr:from>
    <xdr:to>
      <xdr:col>45</xdr:col>
      <xdr:colOff>177800</xdr:colOff>
      <xdr:row>31</xdr:row>
      <xdr:rowOff>161907</xdr:rowOff>
    </xdr:to>
    <xdr:cxnSp macro="">
      <xdr:nvCxnSpPr>
        <xdr:cNvPr id="304" name="直線コネクタ 303"/>
        <xdr:cNvCxnSpPr/>
      </xdr:nvCxnSpPr>
      <xdr:spPr>
        <a:xfrm flipV="1">
          <a:off x="7861300" y="5474244"/>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161907</xdr:rowOff>
    </xdr:from>
    <xdr:to>
      <xdr:col>41</xdr:col>
      <xdr:colOff>50800</xdr:colOff>
      <xdr:row>32</xdr:row>
      <xdr:rowOff>12011</xdr:rowOff>
    </xdr:to>
    <xdr:cxnSp macro="">
      <xdr:nvCxnSpPr>
        <xdr:cNvPr id="307" name="直線コネクタ 306"/>
        <xdr:cNvCxnSpPr/>
      </xdr:nvCxnSpPr>
      <xdr:spPr>
        <a:xfrm flipV="1">
          <a:off x="6972300" y="5476857"/>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76798</xdr:rowOff>
    </xdr:from>
    <xdr:ext cx="469744" cy="259045"/>
    <xdr:sp macro="" textlink="">
      <xdr:nvSpPr>
        <xdr:cNvPr id="311" name="テキスト ボックス 310"/>
        <xdr:cNvSpPr txBox="1"/>
      </xdr:nvSpPr>
      <xdr:spPr>
        <a:xfrm>
          <a:off x="6737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41221</xdr:rowOff>
    </xdr:from>
    <xdr:to>
      <xdr:col>55</xdr:col>
      <xdr:colOff>50800</xdr:colOff>
      <xdr:row>31</xdr:row>
      <xdr:rowOff>142821</xdr:rowOff>
    </xdr:to>
    <xdr:sp macro="" textlink="">
      <xdr:nvSpPr>
        <xdr:cNvPr id="317" name="楕円 316"/>
        <xdr:cNvSpPr/>
      </xdr:nvSpPr>
      <xdr:spPr>
        <a:xfrm>
          <a:off x="10426700" y="53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64098</xdr:rowOff>
    </xdr:from>
    <xdr:ext cx="469744" cy="259045"/>
    <xdr:sp macro="" textlink="">
      <xdr:nvSpPr>
        <xdr:cNvPr id="318" name="労働費該当値テキスト"/>
        <xdr:cNvSpPr txBox="1"/>
      </xdr:nvSpPr>
      <xdr:spPr>
        <a:xfrm>
          <a:off x="10528300" y="520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51018</xdr:rowOff>
    </xdr:from>
    <xdr:to>
      <xdr:col>50</xdr:col>
      <xdr:colOff>165100</xdr:colOff>
      <xdr:row>31</xdr:row>
      <xdr:rowOff>152618</xdr:rowOff>
    </xdr:to>
    <xdr:sp macro="" textlink="">
      <xdr:nvSpPr>
        <xdr:cNvPr id="319" name="楕円 318"/>
        <xdr:cNvSpPr/>
      </xdr:nvSpPr>
      <xdr:spPr>
        <a:xfrm>
          <a:off x="9588500" y="53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169145</xdr:rowOff>
    </xdr:from>
    <xdr:ext cx="469744" cy="259045"/>
    <xdr:sp macro="" textlink="">
      <xdr:nvSpPr>
        <xdr:cNvPr id="320" name="テキスト ボックス 319"/>
        <xdr:cNvSpPr txBox="1"/>
      </xdr:nvSpPr>
      <xdr:spPr>
        <a:xfrm>
          <a:off x="9404428" y="51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108494</xdr:rowOff>
    </xdr:from>
    <xdr:to>
      <xdr:col>46</xdr:col>
      <xdr:colOff>38100</xdr:colOff>
      <xdr:row>32</xdr:row>
      <xdr:rowOff>38644</xdr:rowOff>
    </xdr:to>
    <xdr:sp macro="" textlink="">
      <xdr:nvSpPr>
        <xdr:cNvPr id="321" name="楕円 320"/>
        <xdr:cNvSpPr/>
      </xdr:nvSpPr>
      <xdr:spPr>
        <a:xfrm>
          <a:off x="8699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55171</xdr:rowOff>
    </xdr:from>
    <xdr:ext cx="469744" cy="259045"/>
    <xdr:sp macro="" textlink="">
      <xdr:nvSpPr>
        <xdr:cNvPr id="322" name="テキスト ボックス 321"/>
        <xdr:cNvSpPr txBox="1"/>
      </xdr:nvSpPr>
      <xdr:spPr>
        <a:xfrm>
          <a:off x="8515428" y="51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111107</xdr:rowOff>
    </xdr:from>
    <xdr:to>
      <xdr:col>41</xdr:col>
      <xdr:colOff>101600</xdr:colOff>
      <xdr:row>32</xdr:row>
      <xdr:rowOff>41257</xdr:rowOff>
    </xdr:to>
    <xdr:sp macro="" textlink="">
      <xdr:nvSpPr>
        <xdr:cNvPr id="323" name="楕円 322"/>
        <xdr:cNvSpPr/>
      </xdr:nvSpPr>
      <xdr:spPr>
        <a:xfrm>
          <a:off x="7810500" y="5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57784</xdr:rowOff>
    </xdr:from>
    <xdr:ext cx="469744" cy="259045"/>
    <xdr:sp macro="" textlink="">
      <xdr:nvSpPr>
        <xdr:cNvPr id="324" name="テキスト ボックス 323"/>
        <xdr:cNvSpPr txBox="1"/>
      </xdr:nvSpPr>
      <xdr:spPr>
        <a:xfrm>
          <a:off x="7626428" y="5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132661</xdr:rowOff>
    </xdr:from>
    <xdr:to>
      <xdr:col>36</xdr:col>
      <xdr:colOff>165100</xdr:colOff>
      <xdr:row>32</xdr:row>
      <xdr:rowOff>62811</xdr:rowOff>
    </xdr:to>
    <xdr:sp macro="" textlink="">
      <xdr:nvSpPr>
        <xdr:cNvPr id="325" name="楕円 324"/>
        <xdr:cNvSpPr/>
      </xdr:nvSpPr>
      <xdr:spPr>
        <a:xfrm>
          <a:off x="6921500" y="544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79338</xdr:rowOff>
    </xdr:from>
    <xdr:ext cx="469744" cy="259045"/>
    <xdr:sp macro="" textlink="">
      <xdr:nvSpPr>
        <xdr:cNvPr id="326" name="テキスト ボックス 325"/>
        <xdr:cNvSpPr txBox="1"/>
      </xdr:nvSpPr>
      <xdr:spPr>
        <a:xfrm>
          <a:off x="6737428" y="522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46241</xdr:rowOff>
    </xdr:from>
    <xdr:to>
      <xdr:col>55</xdr:col>
      <xdr:colOff>0</xdr:colOff>
      <xdr:row>56</xdr:row>
      <xdr:rowOff>108547</xdr:rowOff>
    </xdr:to>
    <xdr:cxnSp macro="">
      <xdr:nvCxnSpPr>
        <xdr:cNvPr id="355" name="直線コネクタ 354"/>
        <xdr:cNvCxnSpPr/>
      </xdr:nvCxnSpPr>
      <xdr:spPr>
        <a:xfrm flipV="1">
          <a:off x="9639300" y="9647441"/>
          <a:ext cx="838200" cy="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95885</xdr:rowOff>
    </xdr:from>
    <xdr:to>
      <xdr:col>50</xdr:col>
      <xdr:colOff>114300</xdr:colOff>
      <xdr:row>56</xdr:row>
      <xdr:rowOff>108547</xdr:rowOff>
    </xdr:to>
    <xdr:cxnSp macro="">
      <xdr:nvCxnSpPr>
        <xdr:cNvPr id="358" name="直線コネクタ 357"/>
        <xdr:cNvCxnSpPr/>
      </xdr:nvCxnSpPr>
      <xdr:spPr>
        <a:xfrm>
          <a:off x="8750300" y="9697085"/>
          <a:ext cx="889000" cy="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95885</xdr:rowOff>
    </xdr:from>
    <xdr:to>
      <xdr:col>45</xdr:col>
      <xdr:colOff>177800</xdr:colOff>
      <xdr:row>56</xdr:row>
      <xdr:rowOff>130213</xdr:rowOff>
    </xdr:to>
    <xdr:cxnSp macro="">
      <xdr:nvCxnSpPr>
        <xdr:cNvPr id="361" name="直線コネクタ 360"/>
        <xdr:cNvCxnSpPr/>
      </xdr:nvCxnSpPr>
      <xdr:spPr>
        <a:xfrm flipV="1">
          <a:off x="7861300" y="969708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123051</xdr:rowOff>
    </xdr:from>
    <xdr:to>
      <xdr:col>41</xdr:col>
      <xdr:colOff>50800</xdr:colOff>
      <xdr:row>56</xdr:row>
      <xdr:rowOff>130213</xdr:rowOff>
    </xdr:to>
    <xdr:cxnSp macro="">
      <xdr:nvCxnSpPr>
        <xdr:cNvPr id="364" name="直線コネクタ 363"/>
        <xdr:cNvCxnSpPr/>
      </xdr:nvCxnSpPr>
      <xdr:spPr>
        <a:xfrm>
          <a:off x="6972300" y="9724251"/>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166891</xdr:rowOff>
    </xdr:from>
    <xdr:to>
      <xdr:col>55</xdr:col>
      <xdr:colOff>50800</xdr:colOff>
      <xdr:row>56</xdr:row>
      <xdr:rowOff>97041</xdr:rowOff>
    </xdr:to>
    <xdr:sp macro="" textlink="">
      <xdr:nvSpPr>
        <xdr:cNvPr id="374" name="楕円 373"/>
        <xdr:cNvSpPr/>
      </xdr:nvSpPr>
      <xdr:spPr>
        <a:xfrm>
          <a:off x="10426700" y="95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18318</xdr:rowOff>
    </xdr:from>
    <xdr:ext cx="534377" cy="259045"/>
    <xdr:sp macro="" textlink="">
      <xdr:nvSpPr>
        <xdr:cNvPr id="375" name="農林水産業費該当値テキスト"/>
        <xdr:cNvSpPr txBox="1"/>
      </xdr:nvSpPr>
      <xdr:spPr>
        <a:xfrm>
          <a:off x="10528300" y="944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57747</xdr:rowOff>
    </xdr:from>
    <xdr:to>
      <xdr:col>50</xdr:col>
      <xdr:colOff>165100</xdr:colOff>
      <xdr:row>56</xdr:row>
      <xdr:rowOff>159347</xdr:rowOff>
    </xdr:to>
    <xdr:sp macro="" textlink="">
      <xdr:nvSpPr>
        <xdr:cNvPr id="376" name="楕円 375"/>
        <xdr:cNvSpPr/>
      </xdr:nvSpPr>
      <xdr:spPr>
        <a:xfrm>
          <a:off x="9588500" y="96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150474</xdr:rowOff>
    </xdr:from>
    <xdr:ext cx="534377" cy="259045"/>
    <xdr:sp macro="" textlink="">
      <xdr:nvSpPr>
        <xdr:cNvPr id="377" name="テキスト ボックス 376"/>
        <xdr:cNvSpPr txBox="1"/>
      </xdr:nvSpPr>
      <xdr:spPr>
        <a:xfrm>
          <a:off x="9372111" y="97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45085</xdr:rowOff>
    </xdr:from>
    <xdr:to>
      <xdr:col>46</xdr:col>
      <xdr:colOff>38100</xdr:colOff>
      <xdr:row>56</xdr:row>
      <xdr:rowOff>146685</xdr:rowOff>
    </xdr:to>
    <xdr:sp macro="" textlink="">
      <xdr:nvSpPr>
        <xdr:cNvPr id="378" name="楕円 377"/>
        <xdr:cNvSpPr/>
      </xdr:nvSpPr>
      <xdr:spPr>
        <a:xfrm>
          <a:off x="8699500" y="96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163212</xdr:rowOff>
    </xdr:from>
    <xdr:ext cx="534377" cy="259045"/>
    <xdr:sp macro="" textlink="">
      <xdr:nvSpPr>
        <xdr:cNvPr id="379" name="テキスト ボックス 378"/>
        <xdr:cNvSpPr txBox="1"/>
      </xdr:nvSpPr>
      <xdr:spPr>
        <a:xfrm>
          <a:off x="8483111" y="942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79413</xdr:rowOff>
    </xdr:from>
    <xdr:to>
      <xdr:col>41</xdr:col>
      <xdr:colOff>101600</xdr:colOff>
      <xdr:row>57</xdr:row>
      <xdr:rowOff>9563</xdr:rowOff>
    </xdr:to>
    <xdr:sp macro="" textlink="">
      <xdr:nvSpPr>
        <xdr:cNvPr id="380" name="楕円 379"/>
        <xdr:cNvSpPr/>
      </xdr:nvSpPr>
      <xdr:spPr>
        <a:xfrm>
          <a:off x="7810500" y="968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26090</xdr:rowOff>
    </xdr:from>
    <xdr:ext cx="534377" cy="259045"/>
    <xdr:sp macro="" textlink="">
      <xdr:nvSpPr>
        <xdr:cNvPr id="381" name="テキスト ボックス 380"/>
        <xdr:cNvSpPr txBox="1"/>
      </xdr:nvSpPr>
      <xdr:spPr>
        <a:xfrm>
          <a:off x="7594111" y="945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72251</xdr:rowOff>
    </xdr:from>
    <xdr:to>
      <xdr:col>36</xdr:col>
      <xdr:colOff>165100</xdr:colOff>
      <xdr:row>57</xdr:row>
      <xdr:rowOff>2401</xdr:rowOff>
    </xdr:to>
    <xdr:sp macro="" textlink="">
      <xdr:nvSpPr>
        <xdr:cNvPr id="382" name="楕円 381"/>
        <xdr:cNvSpPr/>
      </xdr:nvSpPr>
      <xdr:spPr>
        <a:xfrm>
          <a:off x="6921500" y="967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18928</xdr:rowOff>
    </xdr:from>
    <xdr:ext cx="534377" cy="259045"/>
    <xdr:sp macro="" textlink="">
      <xdr:nvSpPr>
        <xdr:cNvPr id="383" name="テキスト ボックス 382"/>
        <xdr:cNvSpPr txBox="1"/>
      </xdr:nvSpPr>
      <xdr:spPr>
        <a:xfrm>
          <a:off x="6705111" y="944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9337</xdr:rowOff>
    </xdr:from>
    <xdr:to>
      <xdr:col>55</xdr:col>
      <xdr:colOff>0</xdr:colOff>
      <xdr:row>78</xdr:row>
      <xdr:rowOff>31893</xdr:rowOff>
    </xdr:to>
    <xdr:cxnSp macro="">
      <xdr:nvCxnSpPr>
        <xdr:cNvPr id="412" name="直線コネクタ 411"/>
        <xdr:cNvCxnSpPr/>
      </xdr:nvCxnSpPr>
      <xdr:spPr>
        <a:xfrm>
          <a:off x="9639300" y="13382437"/>
          <a:ext cx="838200" cy="2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164731</xdr:rowOff>
    </xdr:from>
    <xdr:to>
      <xdr:col>50</xdr:col>
      <xdr:colOff>114300</xdr:colOff>
      <xdr:row>78</xdr:row>
      <xdr:rowOff>9337</xdr:rowOff>
    </xdr:to>
    <xdr:cxnSp macro="">
      <xdr:nvCxnSpPr>
        <xdr:cNvPr id="415" name="直線コネクタ 414"/>
        <xdr:cNvCxnSpPr/>
      </xdr:nvCxnSpPr>
      <xdr:spPr>
        <a:xfrm>
          <a:off x="8750300" y="13366381"/>
          <a:ext cx="889000" cy="1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164731</xdr:rowOff>
    </xdr:from>
    <xdr:to>
      <xdr:col>45</xdr:col>
      <xdr:colOff>177800</xdr:colOff>
      <xdr:row>78</xdr:row>
      <xdr:rowOff>49586</xdr:rowOff>
    </xdr:to>
    <xdr:cxnSp macro="">
      <xdr:nvCxnSpPr>
        <xdr:cNvPr id="418" name="直線コネクタ 417"/>
        <xdr:cNvCxnSpPr/>
      </xdr:nvCxnSpPr>
      <xdr:spPr>
        <a:xfrm flipV="1">
          <a:off x="7861300" y="13366381"/>
          <a:ext cx="889000" cy="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38629</xdr:rowOff>
    </xdr:from>
    <xdr:to>
      <xdr:col>41</xdr:col>
      <xdr:colOff>50800</xdr:colOff>
      <xdr:row>78</xdr:row>
      <xdr:rowOff>49586</xdr:rowOff>
    </xdr:to>
    <xdr:cxnSp macro="">
      <xdr:nvCxnSpPr>
        <xdr:cNvPr id="421" name="直線コネクタ 420"/>
        <xdr:cNvCxnSpPr/>
      </xdr:nvCxnSpPr>
      <xdr:spPr>
        <a:xfrm>
          <a:off x="6972300" y="13411729"/>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152543</xdr:rowOff>
    </xdr:from>
    <xdr:to>
      <xdr:col>55</xdr:col>
      <xdr:colOff>50800</xdr:colOff>
      <xdr:row>78</xdr:row>
      <xdr:rowOff>82693</xdr:rowOff>
    </xdr:to>
    <xdr:sp macro="" textlink="">
      <xdr:nvSpPr>
        <xdr:cNvPr id="431" name="楕円 430"/>
        <xdr:cNvSpPr/>
      </xdr:nvSpPr>
      <xdr:spPr>
        <a:xfrm>
          <a:off x="10426700" y="133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3970</xdr:rowOff>
    </xdr:from>
    <xdr:ext cx="534377" cy="259045"/>
    <xdr:sp macro="" textlink="">
      <xdr:nvSpPr>
        <xdr:cNvPr id="432" name="商工費該当値テキスト"/>
        <xdr:cNvSpPr txBox="1"/>
      </xdr:nvSpPr>
      <xdr:spPr>
        <a:xfrm>
          <a:off x="10528300" y="1320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129987</xdr:rowOff>
    </xdr:from>
    <xdr:to>
      <xdr:col>50</xdr:col>
      <xdr:colOff>165100</xdr:colOff>
      <xdr:row>78</xdr:row>
      <xdr:rowOff>60137</xdr:rowOff>
    </xdr:to>
    <xdr:sp macro="" textlink="">
      <xdr:nvSpPr>
        <xdr:cNvPr id="433" name="楕円 432"/>
        <xdr:cNvSpPr/>
      </xdr:nvSpPr>
      <xdr:spPr>
        <a:xfrm>
          <a:off x="9588500" y="133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76664</xdr:rowOff>
    </xdr:from>
    <xdr:ext cx="534377" cy="259045"/>
    <xdr:sp macro="" textlink="">
      <xdr:nvSpPr>
        <xdr:cNvPr id="434" name="テキスト ボックス 433"/>
        <xdr:cNvSpPr txBox="1"/>
      </xdr:nvSpPr>
      <xdr:spPr>
        <a:xfrm>
          <a:off x="9372111" y="131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113931</xdr:rowOff>
    </xdr:from>
    <xdr:to>
      <xdr:col>46</xdr:col>
      <xdr:colOff>38100</xdr:colOff>
      <xdr:row>78</xdr:row>
      <xdr:rowOff>44081</xdr:rowOff>
    </xdr:to>
    <xdr:sp macro="" textlink="">
      <xdr:nvSpPr>
        <xdr:cNvPr id="435" name="楕円 434"/>
        <xdr:cNvSpPr/>
      </xdr:nvSpPr>
      <xdr:spPr>
        <a:xfrm>
          <a:off x="8699500" y="133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60608</xdr:rowOff>
    </xdr:from>
    <xdr:ext cx="534377" cy="259045"/>
    <xdr:sp macro="" textlink="">
      <xdr:nvSpPr>
        <xdr:cNvPr id="436" name="テキスト ボックス 435"/>
        <xdr:cNvSpPr txBox="1"/>
      </xdr:nvSpPr>
      <xdr:spPr>
        <a:xfrm>
          <a:off x="8483111" y="130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170236</xdr:rowOff>
    </xdr:from>
    <xdr:to>
      <xdr:col>41</xdr:col>
      <xdr:colOff>101600</xdr:colOff>
      <xdr:row>78</xdr:row>
      <xdr:rowOff>100386</xdr:rowOff>
    </xdr:to>
    <xdr:sp macro="" textlink="">
      <xdr:nvSpPr>
        <xdr:cNvPr id="437" name="楕円 436"/>
        <xdr:cNvSpPr/>
      </xdr:nvSpPr>
      <xdr:spPr>
        <a:xfrm>
          <a:off x="7810500" y="133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116913</xdr:rowOff>
    </xdr:from>
    <xdr:ext cx="534377" cy="259045"/>
    <xdr:sp macro="" textlink="">
      <xdr:nvSpPr>
        <xdr:cNvPr id="438" name="テキスト ボックス 437"/>
        <xdr:cNvSpPr txBox="1"/>
      </xdr:nvSpPr>
      <xdr:spPr>
        <a:xfrm>
          <a:off x="7594111" y="131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159279</xdr:rowOff>
    </xdr:from>
    <xdr:to>
      <xdr:col>36</xdr:col>
      <xdr:colOff>165100</xdr:colOff>
      <xdr:row>78</xdr:row>
      <xdr:rowOff>89429</xdr:rowOff>
    </xdr:to>
    <xdr:sp macro="" textlink="">
      <xdr:nvSpPr>
        <xdr:cNvPr id="439" name="楕円 438"/>
        <xdr:cNvSpPr/>
      </xdr:nvSpPr>
      <xdr:spPr>
        <a:xfrm>
          <a:off x="6921500" y="133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105956</xdr:rowOff>
    </xdr:from>
    <xdr:ext cx="534377" cy="259045"/>
    <xdr:sp macro="" textlink="">
      <xdr:nvSpPr>
        <xdr:cNvPr id="440" name="テキスト ボックス 439"/>
        <xdr:cNvSpPr txBox="1"/>
      </xdr:nvSpPr>
      <xdr:spPr>
        <a:xfrm>
          <a:off x="6705111" y="1313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38345</xdr:rowOff>
    </xdr:from>
    <xdr:to>
      <xdr:col>55</xdr:col>
      <xdr:colOff>0</xdr:colOff>
      <xdr:row>96</xdr:row>
      <xdr:rowOff>109906</xdr:rowOff>
    </xdr:to>
    <xdr:cxnSp macro="">
      <xdr:nvCxnSpPr>
        <xdr:cNvPr id="473" name="直線コネクタ 472"/>
        <xdr:cNvCxnSpPr/>
      </xdr:nvCxnSpPr>
      <xdr:spPr>
        <a:xfrm flipV="1">
          <a:off x="9639300" y="16497545"/>
          <a:ext cx="838200" cy="7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50431</xdr:rowOff>
    </xdr:from>
    <xdr:to>
      <xdr:col>50</xdr:col>
      <xdr:colOff>114300</xdr:colOff>
      <xdr:row>96</xdr:row>
      <xdr:rowOff>109906</xdr:rowOff>
    </xdr:to>
    <xdr:cxnSp macro="">
      <xdr:nvCxnSpPr>
        <xdr:cNvPr id="476" name="直線コネクタ 475"/>
        <xdr:cNvCxnSpPr/>
      </xdr:nvCxnSpPr>
      <xdr:spPr>
        <a:xfrm>
          <a:off x="8750300" y="16509631"/>
          <a:ext cx="889000" cy="5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50431</xdr:rowOff>
    </xdr:from>
    <xdr:to>
      <xdr:col>45</xdr:col>
      <xdr:colOff>177800</xdr:colOff>
      <xdr:row>96</xdr:row>
      <xdr:rowOff>81711</xdr:rowOff>
    </xdr:to>
    <xdr:cxnSp macro="">
      <xdr:nvCxnSpPr>
        <xdr:cNvPr id="479" name="直線コネクタ 478"/>
        <xdr:cNvCxnSpPr/>
      </xdr:nvCxnSpPr>
      <xdr:spPr>
        <a:xfrm flipV="1">
          <a:off x="7861300" y="16509631"/>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26667</xdr:rowOff>
    </xdr:from>
    <xdr:to>
      <xdr:col>41</xdr:col>
      <xdr:colOff>50800</xdr:colOff>
      <xdr:row>96</xdr:row>
      <xdr:rowOff>81711</xdr:rowOff>
    </xdr:to>
    <xdr:cxnSp macro="">
      <xdr:nvCxnSpPr>
        <xdr:cNvPr id="482" name="直線コネクタ 481"/>
        <xdr:cNvCxnSpPr/>
      </xdr:nvCxnSpPr>
      <xdr:spPr>
        <a:xfrm>
          <a:off x="6972300" y="16142967"/>
          <a:ext cx="889000" cy="39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158995</xdr:rowOff>
    </xdr:from>
    <xdr:to>
      <xdr:col>55</xdr:col>
      <xdr:colOff>50800</xdr:colOff>
      <xdr:row>96</xdr:row>
      <xdr:rowOff>89145</xdr:rowOff>
    </xdr:to>
    <xdr:sp macro="" textlink="">
      <xdr:nvSpPr>
        <xdr:cNvPr id="492" name="楕円 491"/>
        <xdr:cNvSpPr/>
      </xdr:nvSpPr>
      <xdr:spPr>
        <a:xfrm>
          <a:off x="10426700" y="164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10422</xdr:rowOff>
    </xdr:from>
    <xdr:ext cx="534377" cy="259045"/>
    <xdr:sp macro="" textlink="">
      <xdr:nvSpPr>
        <xdr:cNvPr id="493" name="土木費該当値テキスト"/>
        <xdr:cNvSpPr txBox="1"/>
      </xdr:nvSpPr>
      <xdr:spPr>
        <a:xfrm>
          <a:off x="10528300" y="162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59106</xdr:rowOff>
    </xdr:from>
    <xdr:to>
      <xdr:col>50</xdr:col>
      <xdr:colOff>165100</xdr:colOff>
      <xdr:row>96</xdr:row>
      <xdr:rowOff>160706</xdr:rowOff>
    </xdr:to>
    <xdr:sp macro="" textlink="">
      <xdr:nvSpPr>
        <xdr:cNvPr id="494" name="楕円 493"/>
        <xdr:cNvSpPr/>
      </xdr:nvSpPr>
      <xdr:spPr>
        <a:xfrm>
          <a:off x="9588500" y="165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5783</xdr:rowOff>
    </xdr:from>
    <xdr:ext cx="534377" cy="259045"/>
    <xdr:sp macro="" textlink="">
      <xdr:nvSpPr>
        <xdr:cNvPr id="495" name="テキスト ボックス 494"/>
        <xdr:cNvSpPr txBox="1"/>
      </xdr:nvSpPr>
      <xdr:spPr>
        <a:xfrm>
          <a:off x="9372111" y="162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171081</xdr:rowOff>
    </xdr:from>
    <xdr:to>
      <xdr:col>46</xdr:col>
      <xdr:colOff>38100</xdr:colOff>
      <xdr:row>96</xdr:row>
      <xdr:rowOff>101231</xdr:rowOff>
    </xdr:to>
    <xdr:sp macro="" textlink="">
      <xdr:nvSpPr>
        <xdr:cNvPr id="496" name="楕円 495"/>
        <xdr:cNvSpPr/>
      </xdr:nvSpPr>
      <xdr:spPr>
        <a:xfrm>
          <a:off x="8699500" y="164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117758</xdr:rowOff>
    </xdr:from>
    <xdr:ext cx="534377" cy="259045"/>
    <xdr:sp macro="" textlink="">
      <xdr:nvSpPr>
        <xdr:cNvPr id="497" name="テキスト ボックス 496"/>
        <xdr:cNvSpPr txBox="1"/>
      </xdr:nvSpPr>
      <xdr:spPr>
        <a:xfrm>
          <a:off x="8483111" y="162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30911</xdr:rowOff>
    </xdr:from>
    <xdr:to>
      <xdr:col>41</xdr:col>
      <xdr:colOff>101600</xdr:colOff>
      <xdr:row>96</xdr:row>
      <xdr:rowOff>132511</xdr:rowOff>
    </xdr:to>
    <xdr:sp macro="" textlink="">
      <xdr:nvSpPr>
        <xdr:cNvPr id="498" name="楕円 497"/>
        <xdr:cNvSpPr/>
      </xdr:nvSpPr>
      <xdr:spPr>
        <a:xfrm>
          <a:off x="7810500" y="164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149038</xdr:rowOff>
    </xdr:from>
    <xdr:ext cx="534377" cy="259045"/>
    <xdr:sp macro="" textlink="">
      <xdr:nvSpPr>
        <xdr:cNvPr id="499" name="テキスト ボックス 498"/>
        <xdr:cNvSpPr txBox="1"/>
      </xdr:nvSpPr>
      <xdr:spPr>
        <a:xfrm>
          <a:off x="7594111" y="1626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147317</xdr:rowOff>
    </xdr:from>
    <xdr:to>
      <xdr:col>36</xdr:col>
      <xdr:colOff>165100</xdr:colOff>
      <xdr:row>94</xdr:row>
      <xdr:rowOff>77467</xdr:rowOff>
    </xdr:to>
    <xdr:sp macro="" textlink="">
      <xdr:nvSpPr>
        <xdr:cNvPr id="500" name="楕円 499"/>
        <xdr:cNvSpPr/>
      </xdr:nvSpPr>
      <xdr:spPr>
        <a:xfrm>
          <a:off x="6921500" y="1609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93994</xdr:rowOff>
    </xdr:from>
    <xdr:ext cx="599010" cy="259045"/>
    <xdr:sp macro="" textlink="">
      <xdr:nvSpPr>
        <xdr:cNvPr id="501" name="テキスト ボックス 500"/>
        <xdr:cNvSpPr txBox="1"/>
      </xdr:nvSpPr>
      <xdr:spPr>
        <a:xfrm>
          <a:off x="6672795" y="1586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119126</xdr:rowOff>
    </xdr:from>
    <xdr:to>
      <xdr:col>85</xdr:col>
      <xdr:colOff>127000</xdr:colOff>
      <xdr:row>36</xdr:row>
      <xdr:rowOff>155511</xdr:rowOff>
    </xdr:to>
    <xdr:cxnSp macro="">
      <xdr:nvCxnSpPr>
        <xdr:cNvPr id="530" name="直線コネクタ 529"/>
        <xdr:cNvCxnSpPr/>
      </xdr:nvCxnSpPr>
      <xdr:spPr>
        <a:xfrm flipV="1">
          <a:off x="15481300" y="6291326"/>
          <a:ext cx="8382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154312</xdr:rowOff>
    </xdr:from>
    <xdr:to>
      <xdr:col>81</xdr:col>
      <xdr:colOff>50800</xdr:colOff>
      <xdr:row>36</xdr:row>
      <xdr:rowOff>155511</xdr:rowOff>
    </xdr:to>
    <xdr:cxnSp macro="">
      <xdr:nvCxnSpPr>
        <xdr:cNvPr id="533" name="直線コネクタ 532"/>
        <xdr:cNvCxnSpPr/>
      </xdr:nvCxnSpPr>
      <xdr:spPr>
        <a:xfrm>
          <a:off x="14592300" y="6326512"/>
          <a:ext cx="8890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154312</xdr:rowOff>
    </xdr:from>
    <xdr:to>
      <xdr:col>76</xdr:col>
      <xdr:colOff>114300</xdr:colOff>
      <xdr:row>37</xdr:row>
      <xdr:rowOff>9074</xdr:rowOff>
    </xdr:to>
    <xdr:cxnSp macro="">
      <xdr:nvCxnSpPr>
        <xdr:cNvPr id="536" name="直線コネクタ 535"/>
        <xdr:cNvCxnSpPr/>
      </xdr:nvCxnSpPr>
      <xdr:spPr>
        <a:xfrm flipV="1">
          <a:off x="13703300" y="6326512"/>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9074</xdr:rowOff>
    </xdr:from>
    <xdr:to>
      <xdr:col>71</xdr:col>
      <xdr:colOff>177800</xdr:colOff>
      <xdr:row>37</xdr:row>
      <xdr:rowOff>20009</xdr:rowOff>
    </xdr:to>
    <xdr:cxnSp macro="">
      <xdr:nvCxnSpPr>
        <xdr:cNvPr id="539" name="直線コネクタ 538"/>
        <xdr:cNvCxnSpPr/>
      </xdr:nvCxnSpPr>
      <xdr:spPr>
        <a:xfrm flipV="1">
          <a:off x="12814300" y="6352724"/>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68326</xdr:rowOff>
    </xdr:from>
    <xdr:to>
      <xdr:col>85</xdr:col>
      <xdr:colOff>177800</xdr:colOff>
      <xdr:row>36</xdr:row>
      <xdr:rowOff>169926</xdr:rowOff>
    </xdr:to>
    <xdr:sp macro="" textlink="">
      <xdr:nvSpPr>
        <xdr:cNvPr id="549" name="楕円 548"/>
        <xdr:cNvSpPr/>
      </xdr:nvSpPr>
      <xdr:spPr>
        <a:xfrm>
          <a:off x="162687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46753</xdr:rowOff>
    </xdr:from>
    <xdr:ext cx="534377" cy="259045"/>
    <xdr:sp macro="" textlink="">
      <xdr:nvSpPr>
        <xdr:cNvPr id="550" name="消防費該当値テキスト"/>
        <xdr:cNvSpPr txBox="1"/>
      </xdr:nvSpPr>
      <xdr:spPr>
        <a:xfrm>
          <a:off x="16370300" y="621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104711</xdr:rowOff>
    </xdr:from>
    <xdr:to>
      <xdr:col>81</xdr:col>
      <xdr:colOff>101600</xdr:colOff>
      <xdr:row>37</xdr:row>
      <xdr:rowOff>34861</xdr:rowOff>
    </xdr:to>
    <xdr:sp macro="" textlink="">
      <xdr:nvSpPr>
        <xdr:cNvPr id="551" name="楕円 550"/>
        <xdr:cNvSpPr/>
      </xdr:nvSpPr>
      <xdr:spPr>
        <a:xfrm>
          <a:off x="15430500" y="62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25988</xdr:rowOff>
    </xdr:from>
    <xdr:ext cx="534377" cy="259045"/>
    <xdr:sp macro="" textlink="">
      <xdr:nvSpPr>
        <xdr:cNvPr id="552" name="テキスト ボックス 551"/>
        <xdr:cNvSpPr txBox="1"/>
      </xdr:nvSpPr>
      <xdr:spPr>
        <a:xfrm>
          <a:off x="15214111" y="636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103512</xdr:rowOff>
    </xdr:from>
    <xdr:to>
      <xdr:col>76</xdr:col>
      <xdr:colOff>165100</xdr:colOff>
      <xdr:row>37</xdr:row>
      <xdr:rowOff>33662</xdr:rowOff>
    </xdr:to>
    <xdr:sp macro="" textlink="">
      <xdr:nvSpPr>
        <xdr:cNvPr id="553" name="楕円 552"/>
        <xdr:cNvSpPr/>
      </xdr:nvSpPr>
      <xdr:spPr>
        <a:xfrm>
          <a:off x="14541500" y="627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24789</xdr:rowOff>
    </xdr:from>
    <xdr:ext cx="534377" cy="259045"/>
    <xdr:sp macro="" textlink="">
      <xdr:nvSpPr>
        <xdr:cNvPr id="554" name="テキスト ボックス 553"/>
        <xdr:cNvSpPr txBox="1"/>
      </xdr:nvSpPr>
      <xdr:spPr>
        <a:xfrm>
          <a:off x="14325111" y="636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129724</xdr:rowOff>
    </xdr:from>
    <xdr:to>
      <xdr:col>72</xdr:col>
      <xdr:colOff>38100</xdr:colOff>
      <xdr:row>37</xdr:row>
      <xdr:rowOff>59874</xdr:rowOff>
    </xdr:to>
    <xdr:sp macro="" textlink="">
      <xdr:nvSpPr>
        <xdr:cNvPr id="555" name="楕円 554"/>
        <xdr:cNvSpPr/>
      </xdr:nvSpPr>
      <xdr:spPr>
        <a:xfrm>
          <a:off x="13652500" y="63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51001</xdr:rowOff>
    </xdr:from>
    <xdr:ext cx="534377" cy="259045"/>
    <xdr:sp macro="" textlink="">
      <xdr:nvSpPr>
        <xdr:cNvPr id="556" name="テキスト ボックス 555"/>
        <xdr:cNvSpPr txBox="1"/>
      </xdr:nvSpPr>
      <xdr:spPr>
        <a:xfrm>
          <a:off x="13436111" y="63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140659</xdr:rowOff>
    </xdr:from>
    <xdr:to>
      <xdr:col>67</xdr:col>
      <xdr:colOff>101600</xdr:colOff>
      <xdr:row>37</xdr:row>
      <xdr:rowOff>70809</xdr:rowOff>
    </xdr:to>
    <xdr:sp macro="" textlink="">
      <xdr:nvSpPr>
        <xdr:cNvPr id="557" name="楕円 556"/>
        <xdr:cNvSpPr/>
      </xdr:nvSpPr>
      <xdr:spPr>
        <a:xfrm>
          <a:off x="12763500" y="63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61936</xdr:rowOff>
    </xdr:from>
    <xdr:ext cx="534377" cy="259045"/>
    <xdr:sp macro="" textlink="">
      <xdr:nvSpPr>
        <xdr:cNvPr id="558" name="テキスト ボックス 557"/>
        <xdr:cNvSpPr txBox="1"/>
      </xdr:nvSpPr>
      <xdr:spPr>
        <a:xfrm>
          <a:off x="12547111" y="64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64879</xdr:rowOff>
    </xdr:from>
    <xdr:to>
      <xdr:col>85</xdr:col>
      <xdr:colOff>127000</xdr:colOff>
      <xdr:row>56</xdr:row>
      <xdr:rowOff>94651</xdr:rowOff>
    </xdr:to>
    <xdr:cxnSp macro="">
      <xdr:nvCxnSpPr>
        <xdr:cNvPr id="587" name="直線コネクタ 586"/>
        <xdr:cNvCxnSpPr/>
      </xdr:nvCxnSpPr>
      <xdr:spPr>
        <a:xfrm>
          <a:off x="15481300" y="9666079"/>
          <a:ext cx="838200" cy="2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8758</xdr:rowOff>
    </xdr:from>
    <xdr:to>
      <xdr:col>81</xdr:col>
      <xdr:colOff>50800</xdr:colOff>
      <xdr:row>56</xdr:row>
      <xdr:rowOff>64879</xdr:rowOff>
    </xdr:to>
    <xdr:cxnSp macro="">
      <xdr:nvCxnSpPr>
        <xdr:cNvPr id="590" name="直線コネクタ 589"/>
        <xdr:cNvCxnSpPr/>
      </xdr:nvCxnSpPr>
      <xdr:spPr>
        <a:xfrm>
          <a:off x="14592300" y="9438508"/>
          <a:ext cx="889000" cy="22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144677</xdr:rowOff>
    </xdr:from>
    <xdr:ext cx="534377" cy="259045"/>
    <xdr:sp macro="" textlink="">
      <xdr:nvSpPr>
        <xdr:cNvPr id="592" name="テキスト ボックス 591"/>
        <xdr:cNvSpPr txBox="1"/>
      </xdr:nvSpPr>
      <xdr:spPr>
        <a:xfrm>
          <a:off x="15214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26246</xdr:rowOff>
    </xdr:from>
    <xdr:to>
      <xdr:col>76</xdr:col>
      <xdr:colOff>114300</xdr:colOff>
      <xdr:row>55</xdr:row>
      <xdr:rowOff>8758</xdr:rowOff>
    </xdr:to>
    <xdr:cxnSp macro="">
      <xdr:nvCxnSpPr>
        <xdr:cNvPr id="593" name="直線コネクタ 592"/>
        <xdr:cNvCxnSpPr/>
      </xdr:nvCxnSpPr>
      <xdr:spPr>
        <a:xfrm>
          <a:off x="13703300" y="8941646"/>
          <a:ext cx="889000" cy="49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140129</xdr:rowOff>
    </xdr:from>
    <xdr:ext cx="534377" cy="259045"/>
    <xdr:sp macro="" textlink="">
      <xdr:nvSpPr>
        <xdr:cNvPr id="595" name="テキスト ボックス 594"/>
        <xdr:cNvSpPr txBox="1"/>
      </xdr:nvSpPr>
      <xdr:spPr>
        <a:xfrm>
          <a:off x="14325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26246</xdr:rowOff>
    </xdr:from>
    <xdr:to>
      <xdr:col>71</xdr:col>
      <xdr:colOff>177800</xdr:colOff>
      <xdr:row>55</xdr:row>
      <xdr:rowOff>74930</xdr:rowOff>
    </xdr:to>
    <xdr:cxnSp macro="">
      <xdr:nvCxnSpPr>
        <xdr:cNvPr id="596" name="直線コネクタ 595"/>
        <xdr:cNvCxnSpPr/>
      </xdr:nvCxnSpPr>
      <xdr:spPr>
        <a:xfrm flipV="1">
          <a:off x="12814300" y="8941646"/>
          <a:ext cx="889000" cy="56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134360</xdr:rowOff>
    </xdr:from>
    <xdr:ext cx="534377" cy="259045"/>
    <xdr:sp macro="" textlink="">
      <xdr:nvSpPr>
        <xdr:cNvPr id="600" name="テキスト ボックス 599"/>
        <xdr:cNvSpPr txBox="1"/>
      </xdr:nvSpPr>
      <xdr:spPr>
        <a:xfrm>
          <a:off x="12547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43851</xdr:rowOff>
    </xdr:from>
    <xdr:to>
      <xdr:col>85</xdr:col>
      <xdr:colOff>177800</xdr:colOff>
      <xdr:row>56</xdr:row>
      <xdr:rowOff>145451</xdr:rowOff>
    </xdr:to>
    <xdr:sp macro="" textlink="">
      <xdr:nvSpPr>
        <xdr:cNvPr id="606" name="楕円 605"/>
        <xdr:cNvSpPr/>
      </xdr:nvSpPr>
      <xdr:spPr>
        <a:xfrm>
          <a:off x="16268700" y="96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22278</xdr:rowOff>
    </xdr:from>
    <xdr:ext cx="534377" cy="259045"/>
    <xdr:sp macro="" textlink="">
      <xdr:nvSpPr>
        <xdr:cNvPr id="607" name="教育費該当値テキスト"/>
        <xdr:cNvSpPr txBox="1"/>
      </xdr:nvSpPr>
      <xdr:spPr>
        <a:xfrm>
          <a:off x="16370300" y="96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14079</xdr:rowOff>
    </xdr:from>
    <xdr:to>
      <xdr:col>81</xdr:col>
      <xdr:colOff>101600</xdr:colOff>
      <xdr:row>56</xdr:row>
      <xdr:rowOff>115679</xdr:rowOff>
    </xdr:to>
    <xdr:sp macro="" textlink="">
      <xdr:nvSpPr>
        <xdr:cNvPr id="608" name="楕円 607"/>
        <xdr:cNvSpPr/>
      </xdr:nvSpPr>
      <xdr:spPr>
        <a:xfrm>
          <a:off x="15430500" y="961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132206</xdr:rowOff>
    </xdr:from>
    <xdr:ext cx="534377" cy="259045"/>
    <xdr:sp macro="" textlink="">
      <xdr:nvSpPr>
        <xdr:cNvPr id="609" name="テキスト ボックス 608"/>
        <xdr:cNvSpPr txBox="1"/>
      </xdr:nvSpPr>
      <xdr:spPr>
        <a:xfrm>
          <a:off x="15214111" y="93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129408</xdr:rowOff>
    </xdr:from>
    <xdr:to>
      <xdr:col>76</xdr:col>
      <xdr:colOff>165100</xdr:colOff>
      <xdr:row>55</xdr:row>
      <xdr:rowOff>59558</xdr:rowOff>
    </xdr:to>
    <xdr:sp macro="" textlink="">
      <xdr:nvSpPr>
        <xdr:cNvPr id="610" name="楕円 609"/>
        <xdr:cNvSpPr/>
      </xdr:nvSpPr>
      <xdr:spPr>
        <a:xfrm>
          <a:off x="14541500" y="93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76085</xdr:rowOff>
    </xdr:from>
    <xdr:ext cx="534377" cy="259045"/>
    <xdr:sp macro="" textlink="">
      <xdr:nvSpPr>
        <xdr:cNvPr id="611" name="テキスト ボックス 610"/>
        <xdr:cNvSpPr txBox="1"/>
      </xdr:nvSpPr>
      <xdr:spPr>
        <a:xfrm>
          <a:off x="14325111" y="91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146896</xdr:rowOff>
    </xdr:from>
    <xdr:to>
      <xdr:col>72</xdr:col>
      <xdr:colOff>38100</xdr:colOff>
      <xdr:row>52</xdr:row>
      <xdr:rowOff>77046</xdr:rowOff>
    </xdr:to>
    <xdr:sp macro="" textlink="">
      <xdr:nvSpPr>
        <xdr:cNvPr id="612" name="楕円 611"/>
        <xdr:cNvSpPr/>
      </xdr:nvSpPr>
      <xdr:spPr>
        <a:xfrm>
          <a:off x="13652500" y="889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93573</xdr:rowOff>
    </xdr:from>
    <xdr:ext cx="599010" cy="259045"/>
    <xdr:sp macro="" textlink="">
      <xdr:nvSpPr>
        <xdr:cNvPr id="613" name="テキスト ボックス 612"/>
        <xdr:cNvSpPr txBox="1"/>
      </xdr:nvSpPr>
      <xdr:spPr>
        <a:xfrm>
          <a:off x="13403795" y="866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24130</xdr:rowOff>
    </xdr:from>
    <xdr:to>
      <xdr:col>67</xdr:col>
      <xdr:colOff>101600</xdr:colOff>
      <xdr:row>55</xdr:row>
      <xdr:rowOff>125730</xdr:rowOff>
    </xdr:to>
    <xdr:sp macro="" textlink="">
      <xdr:nvSpPr>
        <xdr:cNvPr id="614" name="楕円 613"/>
        <xdr:cNvSpPr/>
      </xdr:nvSpPr>
      <xdr:spPr>
        <a:xfrm>
          <a:off x="127635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142257</xdr:rowOff>
    </xdr:from>
    <xdr:ext cx="534377" cy="259045"/>
    <xdr:sp macro="" textlink="">
      <xdr:nvSpPr>
        <xdr:cNvPr id="615" name="テキスト ボックス 614"/>
        <xdr:cNvSpPr txBox="1"/>
      </xdr:nvSpPr>
      <xdr:spPr>
        <a:xfrm>
          <a:off x="12547111" y="92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2197</xdr:rowOff>
    </xdr:from>
    <xdr:to>
      <xdr:col>85</xdr:col>
      <xdr:colOff>127000</xdr:colOff>
      <xdr:row>79</xdr:row>
      <xdr:rowOff>34854</xdr:rowOff>
    </xdr:to>
    <xdr:cxnSp macro="">
      <xdr:nvCxnSpPr>
        <xdr:cNvPr id="646" name="直線コネクタ 645"/>
        <xdr:cNvCxnSpPr/>
      </xdr:nvCxnSpPr>
      <xdr:spPr>
        <a:xfrm>
          <a:off x="15481300" y="1354674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2197</xdr:rowOff>
    </xdr:from>
    <xdr:to>
      <xdr:col>81</xdr:col>
      <xdr:colOff>50800</xdr:colOff>
      <xdr:row>79</xdr:row>
      <xdr:rowOff>55102</xdr:rowOff>
    </xdr:to>
    <xdr:cxnSp macro="">
      <xdr:nvCxnSpPr>
        <xdr:cNvPr id="649" name="直線コネクタ 648"/>
        <xdr:cNvCxnSpPr/>
      </xdr:nvCxnSpPr>
      <xdr:spPr>
        <a:xfrm flipV="1">
          <a:off x="14592300" y="13546747"/>
          <a:ext cx="8890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55102</xdr:rowOff>
    </xdr:from>
    <xdr:to>
      <xdr:col>76</xdr:col>
      <xdr:colOff>114300</xdr:colOff>
      <xdr:row>79</xdr:row>
      <xdr:rowOff>76949</xdr:rowOff>
    </xdr:to>
    <xdr:cxnSp macro="">
      <xdr:nvCxnSpPr>
        <xdr:cNvPr id="652" name="直線コネクタ 651"/>
        <xdr:cNvCxnSpPr/>
      </xdr:nvCxnSpPr>
      <xdr:spPr>
        <a:xfrm flipV="1">
          <a:off x="13703300" y="13599652"/>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76949</xdr:rowOff>
    </xdr:from>
    <xdr:to>
      <xdr:col>71</xdr:col>
      <xdr:colOff>177800</xdr:colOff>
      <xdr:row>79</xdr:row>
      <xdr:rowOff>84722</xdr:rowOff>
    </xdr:to>
    <xdr:cxnSp macro="">
      <xdr:nvCxnSpPr>
        <xdr:cNvPr id="655" name="直線コネクタ 654"/>
        <xdr:cNvCxnSpPr/>
      </xdr:nvCxnSpPr>
      <xdr:spPr>
        <a:xfrm flipV="1">
          <a:off x="12814300" y="1362149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155504</xdr:rowOff>
    </xdr:from>
    <xdr:to>
      <xdr:col>85</xdr:col>
      <xdr:colOff>177800</xdr:colOff>
      <xdr:row>79</xdr:row>
      <xdr:rowOff>85654</xdr:rowOff>
    </xdr:to>
    <xdr:sp macro="" textlink="">
      <xdr:nvSpPr>
        <xdr:cNvPr id="665" name="楕円 664"/>
        <xdr:cNvSpPr/>
      </xdr:nvSpPr>
      <xdr:spPr>
        <a:xfrm>
          <a:off x="16268700" y="135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70431</xdr:rowOff>
    </xdr:from>
    <xdr:ext cx="469744" cy="259045"/>
    <xdr:sp macro="" textlink="">
      <xdr:nvSpPr>
        <xdr:cNvPr id="666" name="災害復旧費該当値テキスト"/>
        <xdr:cNvSpPr txBox="1"/>
      </xdr:nvSpPr>
      <xdr:spPr>
        <a:xfrm>
          <a:off x="16370300" y="1344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122847</xdr:rowOff>
    </xdr:from>
    <xdr:to>
      <xdr:col>81</xdr:col>
      <xdr:colOff>101600</xdr:colOff>
      <xdr:row>79</xdr:row>
      <xdr:rowOff>52997</xdr:rowOff>
    </xdr:to>
    <xdr:sp macro="" textlink="">
      <xdr:nvSpPr>
        <xdr:cNvPr id="667" name="楕円 666"/>
        <xdr:cNvSpPr/>
      </xdr:nvSpPr>
      <xdr:spPr>
        <a:xfrm>
          <a:off x="15430500" y="1349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44124</xdr:rowOff>
    </xdr:from>
    <xdr:ext cx="469744" cy="259045"/>
    <xdr:sp macro="" textlink="">
      <xdr:nvSpPr>
        <xdr:cNvPr id="668" name="テキスト ボックス 667"/>
        <xdr:cNvSpPr txBox="1"/>
      </xdr:nvSpPr>
      <xdr:spPr>
        <a:xfrm>
          <a:off x="15246428" y="13588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4302</xdr:rowOff>
    </xdr:from>
    <xdr:to>
      <xdr:col>76</xdr:col>
      <xdr:colOff>165100</xdr:colOff>
      <xdr:row>79</xdr:row>
      <xdr:rowOff>105902</xdr:rowOff>
    </xdr:to>
    <xdr:sp macro="" textlink="">
      <xdr:nvSpPr>
        <xdr:cNvPr id="669" name="楕円 668"/>
        <xdr:cNvSpPr/>
      </xdr:nvSpPr>
      <xdr:spPr>
        <a:xfrm>
          <a:off x="14541500" y="135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97029</xdr:rowOff>
    </xdr:from>
    <xdr:ext cx="469744" cy="259045"/>
    <xdr:sp macro="" textlink="">
      <xdr:nvSpPr>
        <xdr:cNvPr id="670" name="テキスト ボックス 669"/>
        <xdr:cNvSpPr txBox="1"/>
      </xdr:nvSpPr>
      <xdr:spPr>
        <a:xfrm>
          <a:off x="14357428" y="1364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26149</xdr:rowOff>
    </xdr:from>
    <xdr:to>
      <xdr:col>72</xdr:col>
      <xdr:colOff>38100</xdr:colOff>
      <xdr:row>79</xdr:row>
      <xdr:rowOff>127749</xdr:rowOff>
    </xdr:to>
    <xdr:sp macro="" textlink="">
      <xdr:nvSpPr>
        <xdr:cNvPr id="671" name="楕円 670"/>
        <xdr:cNvSpPr/>
      </xdr:nvSpPr>
      <xdr:spPr>
        <a:xfrm>
          <a:off x="13652500" y="1357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118876</xdr:rowOff>
    </xdr:from>
    <xdr:ext cx="469744" cy="259045"/>
    <xdr:sp macro="" textlink="">
      <xdr:nvSpPr>
        <xdr:cNvPr id="672" name="テキスト ボックス 671"/>
        <xdr:cNvSpPr txBox="1"/>
      </xdr:nvSpPr>
      <xdr:spPr>
        <a:xfrm>
          <a:off x="13468428" y="1366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33922</xdr:rowOff>
    </xdr:from>
    <xdr:to>
      <xdr:col>67</xdr:col>
      <xdr:colOff>101600</xdr:colOff>
      <xdr:row>79</xdr:row>
      <xdr:rowOff>135522</xdr:rowOff>
    </xdr:to>
    <xdr:sp macro="" textlink="">
      <xdr:nvSpPr>
        <xdr:cNvPr id="673" name="楕円 672"/>
        <xdr:cNvSpPr/>
      </xdr:nvSpPr>
      <xdr:spPr>
        <a:xfrm>
          <a:off x="12763500" y="1357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126649</xdr:rowOff>
    </xdr:from>
    <xdr:ext cx="378565" cy="259045"/>
    <xdr:sp macro="" textlink="">
      <xdr:nvSpPr>
        <xdr:cNvPr id="674" name="テキスト ボックス 673"/>
        <xdr:cNvSpPr txBox="1"/>
      </xdr:nvSpPr>
      <xdr:spPr>
        <a:xfrm>
          <a:off x="12625017" y="13671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122732</xdr:rowOff>
    </xdr:from>
    <xdr:to>
      <xdr:col>85</xdr:col>
      <xdr:colOff>127000</xdr:colOff>
      <xdr:row>97</xdr:row>
      <xdr:rowOff>132885</xdr:rowOff>
    </xdr:to>
    <xdr:cxnSp macro="">
      <xdr:nvCxnSpPr>
        <xdr:cNvPr id="705" name="直線コネクタ 704"/>
        <xdr:cNvCxnSpPr/>
      </xdr:nvCxnSpPr>
      <xdr:spPr>
        <a:xfrm flipV="1">
          <a:off x="15481300" y="16753382"/>
          <a:ext cx="8382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131956</xdr:rowOff>
    </xdr:from>
    <xdr:to>
      <xdr:col>81</xdr:col>
      <xdr:colOff>50800</xdr:colOff>
      <xdr:row>97</xdr:row>
      <xdr:rowOff>132885</xdr:rowOff>
    </xdr:to>
    <xdr:cxnSp macro="">
      <xdr:nvCxnSpPr>
        <xdr:cNvPr id="708" name="直線コネクタ 707"/>
        <xdr:cNvCxnSpPr/>
      </xdr:nvCxnSpPr>
      <xdr:spPr>
        <a:xfrm>
          <a:off x="14592300" y="16762606"/>
          <a:ext cx="889000" cy="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131956</xdr:rowOff>
    </xdr:from>
    <xdr:to>
      <xdr:col>76</xdr:col>
      <xdr:colOff>114300</xdr:colOff>
      <xdr:row>97</xdr:row>
      <xdr:rowOff>140732</xdr:rowOff>
    </xdr:to>
    <xdr:cxnSp macro="">
      <xdr:nvCxnSpPr>
        <xdr:cNvPr id="711" name="直線コネクタ 710"/>
        <xdr:cNvCxnSpPr/>
      </xdr:nvCxnSpPr>
      <xdr:spPr>
        <a:xfrm flipV="1">
          <a:off x="13703300" y="16762606"/>
          <a:ext cx="8890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140732</xdr:rowOff>
    </xdr:from>
    <xdr:to>
      <xdr:col>71</xdr:col>
      <xdr:colOff>177800</xdr:colOff>
      <xdr:row>97</xdr:row>
      <xdr:rowOff>146721</xdr:rowOff>
    </xdr:to>
    <xdr:cxnSp macro="">
      <xdr:nvCxnSpPr>
        <xdr:cNvPr id="714" name="直線コネクタ 713"/>
        <xdr:cNvCxnSpPr/>
      </xdr:nvCxnSpPr>
      <xdr:spPr>
        <a:xfrm flipV="1">
          <a:off x="12814300" y="16771382"/>
          <a:ext cx="889000" cy="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96280</xdr:rowOff>
    </xdr:from>
    <xdr:ext cx="534377" cy="259045"/>
    <xdr:sp macro="" textlink="">
      <xdr:nvSpPr>
        <xdr:cNvPr id="718" name="テキスト ボックス 717"/>
        <xdr:cNvSpPr txBox="1"/>
      </xdr:nvSpPr>
      <xdr:spPr>
        <a:xfrm>
          <a:off x="12547111" y="168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71932</xdr:rowOff>
    </xdr:from>
    <xdr:to>
      <xdr:col>85</xdr:col>
      <xdr:colOff>177800</xdr:colOff>
      <xdr:row>98</xdr:row>
      <xdr:rowOff>2082</xdr:rowOff>
    </xdr:to>
    <xdr:sp macro="" textlink="">
      <xdr:nvSpPr>
        <xdr:cNvPr id="724" name="楕円 723"/>
        <xdr:cNvSpPr/>
      </xdr:nvSpPr>
      <xdr:spPr>
        <a:xfrm>
          <a:off x="16268700" y="167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94809</xdr:rowOff>
    </xdr:from>
    <xdr:ext cx="534377" cy="259045"/>
    <xdr:sp macro="" textlink="">
      <xdr:nvSpPr>
        <xdr:cNvPr id="725" name="公債費該当値テキスト"/>
        <xdr:cNvSpPr txBox="1"/>
      </xdr:nvSpPr>
      <xdr:spPr>
        <a:xfrm>
          <a:off x="16370300" y="165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82085</xdr:rowOff>
    </xdr:from>
    <xdr:to>
      <xdr:col>81</xdr:col>
      <xdr:colOff>101600</xdr:colOff>
      <xdr:row>98</xdr:row>
      <xdr:rowOff>12235</xdr:rowOff>
    </xdr:to>
    <xdr:sp macro="" textlink="">
      <xdr:nvSpPr>
        <xdr:cNvPr id="726" name="楕円 725"/>
        <xdr:cNvSpPr/>
      </xdr:nvSpPr>
      <xdr:spPr>
        <a:xfrm>
          <a:off x="15430500" y="167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28762</xdr:rowOff>
    </xdr:from>
    <xdr:ext cx="534377" cy="259045"/>
    <xdr:sp macro="" textlink="">
      <xdr:nvSpPr>
        <xdr:cNvPr id="727" name="テキスト ボックス 726"/>
        <xdr:cNvSpPr txBox="1"/>
      </xdr:nvSpPr>
      <xdr:spPr>
        <a:xfrm>
          <a:off x="15214111" y="1648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81156</xdr:rowOff>
    </xdr:from>
    <xdr:to>
      <xdr:col>76</xdr:col>
      <xdr:colOff>165100</xdr:colOff>
      <xdr:row>98</xdr:row>
      <xdr:rowOff>11306</xdr:rowOff>
    </xdr:to>
    <xdr:sp macro="" textlink="">
      <xdr:nvSpPr>
        <xdr:cNvPr id="728" name="楕円 727"/>
        <xdr:cNvSpPr/>
      </xdr:nvSpPr>
      <xdr:spPr>
        <a:xfrm>
          <a:off x="14541500" y="167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27833</xdr:rowOff>
    </xdr:from>
    <xdr:ext cx="534377" cy="259045"/>
    <xdr:sp macro="" textlink="">
      <xdr:nvSpPr>
        <xdr:cNvPr id="729" name="テキスト ボックス 728"/>
        <xdr:cNvSpPr txBox="1"/>
      </xdr:nvSpPr>
      <xdr:spPr>
        <a:xfrm>
          <a:off x="14325111" y="1648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89932</xdr:rowOff>
    </xdr:from>
    <xdr:to>
      <xdr:col>72</xdr:col>
      <xdr:colOff>38100</xdr:colOff>
      <xdr:row>98</xdr:row>
      <xdr:rowOff>20082</xdr:rowOff>
    </xdr:to>
    <xdr:sp macro="" textlink="">
      <xdr:nvSpPr>
        <xdr:cNvPr id="730" name="楕円 729"/>
        <xdr:cNvSpPr/>
      </xdr:nvSpPr>
      <xdr:spPr>
        <a:xfrm>
          <a:off x="13652500" y="167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36609</xdr:rowOff>
    </xdr:from>
    <xdr:ext cx="534377" cy="259045"/>
    <xdr:sp macro="" textlink="">
      <xdr:nvSpPr>
        <xdr:cNvPr id="731" name="テキスト ボックス 730"/>
        <xdr:cNvSpPr txBox="1"/>
      </xdr:nvSpPr>
      <xdr:spPr>
        <a:xfrm>
          <a:off x="13436111" y="1649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95921</xdr:rowOff>
    </xdr:from>
    <xdr:to>
      <xdr:col>67</xdr:col>
      <xdr:colOff>101600</xdr:colOff>
      <xdr:row>98</xdr:row>
      <xdr:rowOff>26071</xdr:rowOff>
    </xdr:to>
    <xdr:sp macro="" textlink="">
      <xdr:nvSpPr>
        <xdr:cNvPr id="732" name="楕円 731"/>
        <xdr:cNvSpPr/>
      </xdr:nvSpPr>
      <xdr:spPr>
        <a:xfrm>
          <a:off x="12763500" y="167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42598</xdr:rowOff>
    </xdr:from>
    <xdr:ext cx="534377" cy="259045"/>
    <xdr:sp macro="" textlink="">
      <xdr:nvSpPr>
        <xdr:cNvPr id="733" name="テキスト ボックス 732"/>
        <xdr:cNvSpPr txBox="1"/>
      </xdr:nvSpPr>
      <xdr:spPr>
        <a:xfrm>
          <a:off x="12547111" y="1650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昨年度と比較して減となったものは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議会費、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民生費、衛生費、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商工費、教育費、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災害復旧費が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あげられる。総務費については、庁舎が完成したことによるもので、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民生費については、私立保育所整備補助の完了によるもの、衛生費について医療施設整備に対する補助が完了したもの、商工費については企業立地雇用促進奨励金の減によるもの、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体育施設や社会教育施設の耐震化事業の完了によるもの、災害復旧費については、台風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号による災害復旧費の減によるものである。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一方、増となったものは、労働費、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農林水産業費、土木費、消防費、公債費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農業振興関係補助金の増によるもの、土木費については、安来港飯島線道路改良事業の進捗による増、公債費については、大型建設事業の起債の元金償還開始による増によるものである。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このほか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、人口が年々減少していることも数値に影響を与えている。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以降実施してきた大型建設事業と平成２７年度以降実施してきた地方創生事業に加え、平成２７年度からの普通交付税の合併算定替えの特例の縮減により、当面、実質単年度収支は赤字と見込んでおり、財政調整基金の取崩により実質収支を黒字としている。財政調整基金は一定程度確保しておく必要もあるため、事業の見直しや公共施設の適正管理など推進することにより、早期の収支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島根県安来市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病院事業会計で赤字が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昨年度と同規模と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入院、外来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患者数の減少に歯止めがかからず、費用に比べて収入の減少が大きく、病院事業の経営状況が悪化したためである。引き続き、新改革プランに基づき改革を推進していく。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黒字となった事業のうち、比率が下がったものとしては、国民健康保険事業特別会計があげられる。平成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年度から国保の都道府県化に伴い島根県が保険者に加わった。制度が変わって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年目であるため、今後推移を注視していく。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黒字となった事業のうち、比率が上がったものとしては、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水道事業会計は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年度から水道料金を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ヵ年かけて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段階的に引き上げていることによるものである。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年度から公共下水道事業及び特定環境保全公共下水道事業が公営企業会計へ移行することによる打ち切り決算によるものである。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一般会計から各会計への繰出は依然として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増加傾向にあり一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般会計の負担は大きい。使用料等の見直し等、各会計の経営計画に沿いながら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経営改善に努める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24984981</v>
      </c>
      <c r="BO4" s="431"/>
      <c r="BP4" s="431"/>
      <c r="BQ4" s="431"/>
      <c r="BR4" s="431"/>
      <c r="BS4" s="431"/>
      <c r="BT4" s="431"/>
      <c r="BU4" s="432"/>
      <c r="BV4" s="430">
        <v>25689934</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1.8</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24558566</v>
      </c>
      <c r="BO5" s="468"/>
      <c r="BP5" s="468"/>
      <c r="BQ5" s="468"/>
      <c r="BR5" s="468"/>
      <c r="BS5" s="468"/>
      <c r="BT5" s="468"/>
      <c r="BU5" s="469"/>
      <c r="BV5" s="467">
        <v>25356141</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94.8</v>
      </c>
      <c r="CU5" s="465"/>
      <c r="CV5" s="465"/>
      <c r="CW5" s="465"/>
      <c r="CX5" s="465"/>
      <c r="CY5" s="465"/>
      <c r="CZ5" s="465"/>
      <c r="DA5" s="466"/>
      <c r="DB5" s="464">
        <v>94.6</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426415</v>
      </c>
      <c r="BO6" s="468"/>
      <c r="BP6" s="468"/>
      <c r="BQ6" s="468"/>
      <c r="BR6" s="468"/>
      <c r="BS6" s="468"/>
      <c r="BT6" s="468"/>
      <c r="BU6" s="469"/>
      <c r="BV6" s="467">
        <v>333793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98.3</v>
      </c>
      <c r="CU6" s="505"/>
      <c r="CV6" s="505"/>
      <c r="CW6" s="505"/>
      <c r="CX6" s="505"/>
      <c r="CY6" s="505"/>
      <c r="CZ6" s="505"/>
      <c r="DA6" s="506"/>
      <c r="DB6" s="504">
        <v>99.2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93</v>
      </c>
      <c r="AV7" s="500"/>
      <c r="AW7" s="500"/>
      <c r="AX7" s="500"/>
      <c r="AY7" s="501" t="s">
        <v>105</v>
      </c>
      <c r="AZ7" s="502"/>
      <c r="BA7" s="502"/>
      <c r="BB7" s="502"/>
      <c r="BC7" s="502"/>
      <c r="BD7" s="502"/>
      <c r="BE7" s="502"/>
      <c r="BF7" s="502"/>
      <c r="BG7" s="502"/>
      <c r="BH7" s="502"/>
      <c r="BI7" s="502"/>
      <c r="BJ7" s="502"/>
      <c r="BK7" s="502"/>
      <c r="BL7" s="502"/>
      <c r="BM7" s="503"/>
      <c r="BN7" s="467">
        <v>20260</v>
      </c>
      <c r="BO7" s="468"/>
      <c r="BP7" s="468"/>
      <c r="BQ7" s="468"/>
      <c r="BR7" s="468"/>
      <c r="BS7" s="468"/>
      <c r="BT7" s="468"/>
      <c r="BU7" s="469"/>
      <c r="BV7" s="467">
        <v>82448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14244721</v>
      </c>
      <c r="CU7" s="468"/>
      <c r="CV7" s="468"/>
      <c r="CW7" s="468"/>
      <c r="CX7" s="468"/>
      <c r="CY7" s="468"/>
      <c r="CZ7" s="468"/>
      <c r="DA7" s="469"/>
      <c r="DB7" s="467">
        <v>14238956</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93</v>
      </c>
      <c r="AV8" s="500"/>
      <c r="AW8" s="500"/>
      <c r="AX8" s="500"/>
      <c r="AY8" s="501" t="s">
        <v>108</v>
      </c>
      <c r="AZ8" s="502"/>
      <c r="BA8" s="502"/>
      <c r="BB8" s="502"/>
      <c r="BC8" s="502"/>
      <c r="BD8" s="502"/>
      <c r="BE8" s="502"/>
      <c r="BF8" s="502"/>
      <c r="BG8" s="502"/>
      <c r="BH8" s="502"/>
      <c r="BI8" s="502"/>
      <c r="BJ8" s="502"/>
      <c r="BK8" s="502"/>
      <c r="BL8" s="502"/>
      <c r="BM8" s="503"/>
      <c r="BN8" s="467">
        <v>406155</v>
      </c>
      <c r="BO8" s="468"/>
      <c r="BP8" s="468"/>
      <c r="BQ8" s="468"/>
      <c r="BR8" s="468"/>
      <c r="BS8" s="468"/>
      <c r="BT8" s="468"/>
      <c r="BU8" s="469"/>
      <c r="BV8" s="467">
        <v>251345</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0.38</v>
      </c>
      <c r="CU8" s="508"/>
      <c r="CV8" s="508"/>
      <c r="CW8" s="508"/>
      <c r="CX8" s="508"/>
      <c r="CY8" s="508"/>
      <c r="CZ8" s="508"/>
      <c r="DA8" s="509"/>
      <c r="DB8" s="507">
        <v>0.38</v>
      </c>
      <c r="DC8" s="508"/>
      <c r="DD8" s="508"/>
      <c r="DE8" s="508"/>
      <c r="DF8" s="508"/>
      <c r="DG8" s="508"/>
      <c r="DH8" s="508"/>
      <c r="DI8" s="509"/>
      <c r="DJ8" s="186"/>
      <c r="DK8" s="186"/>
      <c r="DL8" s="186"/>
      <c r="DM8" s="186"/>
      <c r="DN8" s="186"/>
      <c r="DO8" s="186"/>
    </row>
    <row r="9" spans="1:119" ht="18.75" customHeight="1" thickBot="1">
      <c r="A9" s="187"/>
      <c r="B9" s="461" t="s">
        <v>110</v>
      </c>
      <c r="C9" s="462"/>
      <c r="D9" s="462"/>
      <c r="E9" s="462"/>
      <c r="F9" s="462"/>
      <c r="G9" s="462"/>
      <c r="H9" s="462"/>
      <c r="I9" s="462"/>
      <c r="J9" s="462"/>
      <c r="K9" s="510"/>
      <c r="L9" s="511" t="s">
        <v>111</v>
      </c>
      <c r="M9" s="512"/>
      <c r="N9" s="512"/>
      <c r="O9" s="512"/>
      <c r="P9" s="512"/>
      <c r="Q9" s="513"/>
      <c r="R9" s="514">
        <v>39528</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93</v>
      </c>
      <c r="AV9" s="500"/>
      <c r="AW9" s="500"/>
      <c r="AX9" s="500"/>
      <c r="AY9" s="501" t="s">
        <v>114</v>
      </c>
      <c r="AZ9" s="502"/>
      <c r="BA9" s="502"/>
      <c r="BB9" s="502"/>
      <c r="BC9" s="502"/>
      <c r="BD9" s="502"/>
      <c r="BE9" s="502"/>
      <c r="BF9" s="502"/>
      <c r="BG9" s="502"/>
      <c r="BH9" s="502"/>
      <c r="BI9" s="502"/>
      <c r="BJ9" s="502"/>
      <c r="BK9" s="502"/>
      <c r="BL9" s="502"/>
      <c r="BM9" s="503"/>
      <c r="BN9" s="467">
        <v>154810</v>
      </c>
      <c r="BO9" s="468"/>
      <c r="BP9" s="468"/>
      <c r="BQ9" s="468"/>
      <c r="BR9" s="468"/>
      <c r="BS9" s="468"/>
      <c r="BT9" s="468"/>
      <c r="BU9" s="469"/>
      <c r="BV9" s="467">
        <v>-58378</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21.8</v>
      </c>
      <c r="CU9" s="465"/>
      <c r="CV9" s="465"/>
      <c r="CW9" s="465"/>
      <c r="CX9" s="465"/>
      <c r="CY9" s="465"/>
      <c r="CZ9" s="465"/>
      <c r="DA9" s="466"/>
      <c r="DB9" s="464">
        <v>21.6</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116</v>
      </c>
      <c r="M10" s="497"/>
      <c r="N10" s="497"/>
      <c r="O10" s="497"/>
      <c r="P10" s="497"/>
      <c r="Q10" s="498"/>
      <c r="R10" s="518">
        <v>41836</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200</v>
      </c>
      <c r="BO10" s="468"/>
      <c r="BP10" s="468"/>
      <c r="BQ10" s="468"/>
      <c r="BR10" s="468"/>
      <c r="BS10" s="468"/>
      <c r="BT10" s="468"/>
      <c r="BU10" s="469"/>
      <c r="BV10" s="467">
        <v>40628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38354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526000</v>
      </c>
      <c r="BO12" s="468"/>
      <c r="BP12" s="468"/>
      <c r="BQ12" s="468"/>
      <c r="BR12" s="468"/>
      <c r="BS12" s="468"/>
      <c r="BT12" s="468"/>
      <c r="BU12" s="469"/>
      <c r="BV12" s="467">
        <v>350000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38078</v>
      </c>
      <c r="S13" s="552"/>
      <c r="T13" s="552"/>
      <c r="U13" s="552"/>
      <c r="V13" s="553"/>
      <c r="W13" s="483" t="s">
        <v>139</v>
      </c>
      <c r="X13" s="484"/>
      <c r="Y13" s="484"/>
      <c r="Z13" s="484"/>
      <c r="AA13" s="484"/>
      <c r="AB13" s="474"/>
      <c r="AC13" s="518">
        <v>2388</v>
      </c>
      <c r="AD13" s="519"/>
      <c r="AE13" s="519"/>
      <c r="AF13" s="519"/>
      <c r="AG13" s="561"/>
      <c r="AH13" s="518">
        <v>2646</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-370990</v>
      </c>
      <c r="BO13" s="468"/>
      <c r="BP13" s="468"/>
      <c r="BQ13" s="468"/>
      <c r="BR13" s="468"/>
      <c r="BS13" s="468"/>
      <c r="BT13" s="468"/>
      <c r="BU13" s="469"/>
      <c r="BV13" s="467">
        <v>-367750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15.8</v>
      </c>
      <c r="CU13" s="465"/>
      <c r="CV13" s="465"/>
      <c r="CW13" s="465"/>
      <c r="CX13" s="465"/>
      <c r="CY13" s="465"/>
      <c r="CZ13" s="465"/>
      <c r="DA13" s="466"/>
      <c r="DB13" s="464">
        <v>16.100000000000001</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38962</v>
      </c>
      <c r="S14" s="552"/>
      <c r="T14" s="552"/>
      <c r="U14" s="552"/>
      <c r="V14" s="553"/>
      <c r="W14" s="457"/>
      <c r="X14" s="458"/>
      <c r="Y14" s="458"/>
      <c r="Z14" s="458"/>
      <c r="AA14" s="458"/>
      <c r="AB14" s="447"/>
      <c r="AC14" s="554">
        <v>12</v>
      </c>
      <c r="AD14" s="555"/>
      <c r="AE14" s="555"/>
      <c r="AF14" s="555"/>
      <c r="AG14" s="556"/>
      <c r="AH14" s="554">
        <v>13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125.8</v>
      </c>
      <c r="CU14" s="566"/>
      <c r="CV14" s="566"/>
      <c r="CW14" s="566"/>
      <c r="CX14" s="566"/>
      <c r="CY14" s="566"/>
      <c r="CZ14" s="566"/>
      <c r="DA14" s="567"/>
      <c r="DB14" s="565">
        <v>128.80000000000001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146</v>
      </c>
      <c r="N15" s="559"/>
      <c r="O15" s="559"/>
      <c r="P15" s="559"/>
      <c r="Q15" s="560"/>
      <c r="R15" s="551">
        <v>38692</v>
      </c>
      <c r="S15" s="552"/>
      <c r="T15" s="552"/>
      <c r="U15" s="552"/>
      <c r="V15" s="553"/>
      <c r="W15" s="483" t="s">
        <v>147</v>
      </c>
      <c r="X15" s="484"/>
      <c r="Y15" s="484"/>
      <c r="Z15" s="484"/>
      <c r="AA15" s="484"/>
      <c r="AB15" s="474"/>
      <c r="AC15" s="518">
        <v>5781</v>
      </c>
      <c r="AD15" s="519"/>
      <c r="AE15" s="519"/>
      <c r="AF15" s="519"/>
      <c r="AG15" s="561"/>
      <c r="AH15" s="518">
        <v>6322</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4740853</v>
      </c>
      <c r="BO15" s="431"/>
      <c r="BP15" s="431"/>
      <c r="BQ15" s="431"/>
      <c r="BR15" s="431"/>
      <c r="BS15" s="431"/>
      <c r="BT15" s="431"/>
      <c r="BU15" s="432"/>
      <c r="BV15" s="430">
        <v>4702822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29.2</v>
      </c>
      <c r="AD16" s="555"/>
      <c r="AE16" s="555"/>
      <c r="AF16" s="555"/>
      <c r="AG16" s="556"/>
      <c r="AH16" s="554">
        <v>31.1</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12392734</v>
      </c>
      <c r="BO16" s="468"/>
      <c r="BP16" s="468"/>
      <c r="BQ16" s="468"/>
      <c r="BR16" s="468"/>
      <c r="BS16" s="468"/>
      <c r="BT16" s="468"/>
      <c r="BU16" s="469"/>
      <c r="BV16" s="467">
        <v>12092529</v>
      </c>
      <c r="BW16" s="468"/>
      <c r="BX16" s="468"/>
      <c r="BY16" s="468"/>
      <c r="BZ16" s="468"/>
      <c r="CA16" s="468"/>
      <c r="CB16" s="468"/>
      <c r="CC16" s="469"/>
      <c r="CD16" s="201"/>
      <c r="CE16" s="577" t="s">
        <v>153</v>
      </c>
      <c r="CF16" s="577"/>
      <c r="CG16" s="577"/>
      <c r="CH16" s="577"/>
      <c r="CI16" s="577"/>
      <c r="CJ16" s="577"/>
      <c r="CK16" s="577"/>
      <c r="CL16" s="577"/>
      <c r="CM16" s="577"/>
      <c r="CN16" s="577"/>
      <c r="CO16" s="577"/>
      <c r="CP16" s="577"/>
      <c r="CQ16" s="577"/>
      <c r="CR16" s="577"/>
      <c r="CS16" s="578"/>
      <c r="CT16" s="464">
        <v>16.100000000000001</v>
      </c>
      <c r="CU16" s="465"/>
      <c r="CV16" s="465"/>
      <c r="CW16" s="465"/>
      <c r="CX16" s="465"/>
      <c r="CY16" s="465"/>
      <c r="CZ16" s="465"/>
      <c r="DA16" s="466"/>
      <c r="DB16" s="464">
        <v>17.2</v>
      </c>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11655</v>
      </c>
      <c r="AD17" s="519"/>
      <c r="AE17" s="519"/>
      <c r="AF17" s="519"/>
      <c r="AG17" s="561"/>
      <c r="AH17" s="518">
        <v>11338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6019279</v>
      </c>
      <c r="BO17" s="468"/>
      <c r="BP17" s="468"/>
      <c r="BQ17" s="468"/>
      <c r="BR17" s="468"/>
      <c r="BS17" s="468"/>
      <c r="BT17" s="468"/>
      <c r="BU17" s="469"/>
      <c r="BV17" s="467">
        <v>5969815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420.93</v>
      </c>
      <c r="M18" s="583"/>
      <c r="N18" s="583"/>
      <c r="O18" s="583"/>
      <c r="P18" s="583"/>
      <c r="Q18" s="583"/>
      <c r="R18" s="584"/>
      <c r="S18" s="584"/>
      <c r="T18" s="584"/>
      <c r="U18" s="584"/>
      <c r="V18" s="585"/>
      <c r="W18" s="485"/>
      <c r="X18" s="486"/>
      <c r="Y18" s="486"/>
      <c r="Z18" s="486"/>
      <c r="AA18" s="486"/>
      <c r="AB18" s="477"/>
      <c r="AC18" s="586">
        <v>58.8</v>
      </c>
      <c r="AD18" s="587"/>
      <c r="AE18" s="587"/>
      <c r="AF18" s="587"/>
      <c r="AG18" s="588"/>
      <c r="AH18" s="586">
        <v>55.8</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13888993</v>
      </c>
      <c r="BO18" s="468"/>
      <c r="BP18" s="468"/>
      <c r="BQ18" s="468"/>
      <c r="BR18" s="468"/>
      <c r="BS18" s="468"/>
      <c r="BT18" s="468"/>
      <c r="BU18" s="469"/>
      <c r="BV18" s="467">
        <v>13877396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16745765</v>
      </c>
      <c r="BO19" s="468"/>
      <c r="BP19" s="468"/>
      <c r="BQ19" s="468"/>
      <c r="BR19" s="468"/>
      <c r="BS19" s="468"/>
      <c r="BT19" s="468"/>
      <c r="BU19" s="469"/>
      <c r="BV19" s="467">
        <v>16630418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12805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36761151</v>
      </c>
      <c r="BO23" s="468"/>
      <c r="BP23" s="468"/>
      <c r="BQ23" s="468"/>
      <c r="BR23" s="468"/>
      <c r="BS23" s="468"/>
      <c r="BT23" s="468"/>
      <c r="BU23" s="469"/>
      <c r="BV23" s="467">
        <v>38264957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8010</v>
      </c>
      <c r="R24" s="519"/>
      <c r="S24" s="519"/>
      <c r="T24" s="519"/>
      <c r="U24" s="519"/>
      <c r="V24" s="561"/>
      <c r="W24" s="620"/>
      <c r="X24" s="608"/>
      <c r="Y24" s="609"/>
      <c r="Z24" s="517" t="s">
        <v>172</v>
      </c>
      <c r="AA24" s="497"/>
      <c r="AB24" s="497"/>
      <c r="AC24" s="497"/>
      <c r="AD24" s="497"/>
      <c r="AE24" s="497"/>
      <c r="AF24" s="497"/>
      <c r="AG24" s="498"/>
      <c r="AH24" s="518">
        <v>461</v>
      </c>
      <c r="AI24" s="519"/>
      <c r="AJ24" s="519"/>
      <c r="AK24" s="519"/>
      <c r="AL24" s="561"/>
      <c r="AM24" s="518">
        <v>1432327</v>
      </c>
      <c r="AN24" s="519"/>
      <c r="AO24" s="519"/>
      <c r="AP24" s="519"/>
      <c r="AQ24" s="519"/>
      <c r="AR24" s="561"/>
      <c r="AS24" s="518">
        <v>3107</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26769606</v>
      </c>
      <c r="BO24" s="468"/>
      <c r="BP24" s="468"/>
      <c r="BQ24" s="468"/>
      <c r="BR24" s="468"/>
      <c r="BS24" s="468"/>
      <c r="BT24" s="468"/>
      <c r="BU24" s="469"/>
      <c r="BV24" s="467">
        <v>27113402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7081</v>
      </c>
      <c r="R25" s="519"/>
      <c r="S25" s="519"/>
      <c r="T25" s="519"/>
      <c r="U25" s="519"/>
      <c r="V25" s="561"/>
      <c r="W25" s="620"/>
      <c r="X25" s="608"/>
      <c r="Y25" s="609"/>
      <c r="Z25" s="517" t="s">
        <v>175</v>
      </c>
      <c r="AA25" s="497"/>
      <c r="AB25" s="497"/>
      <c r="AC25" s="497"/>
      <c r="AD25" s="497"/>
      <c r="AE25" s="497"/>
      <c r="AF25" s="497"/>
      <c r="AG25" s="498"/>
      <c r="AH25" s="518">
        <v>89</v>
      </c>
      <c r="AI25" s="519"/>
      <c r="AJ25" s="519"/>
      <c r="AK25" s="519"/>
      <c r="AL25" s="561"/>
      <c r="AM25" s="518">
        <v>252315</v>
      </c>
      <c r="AN25" s="519"/>
      <c r="AO25" s="519"/>
      <c r="AP25" s="519"/>
      <c r="AQ25" s="519"/>
      <c r="AR25" s="561"/>
      <c r="AS25" s="518">
        <v>2835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3325103</v>
      </c>
      <c r="BO25" s="431"/>
      <c r="BP25" s="431"/>
      <c r="BQ25" s="431"/>
      <c r="BR25" s="431"/>
      <c r="BS25" s="431"/>
      <c r="BT25" s="431"/>
      <c r="BU25" s="432"/>
      <c r="BV25" s="430">
        <v>3365657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6257</v>
      </c>
      <c r="R26" s="519"/>
      <c r="S26" s="519"/>
      <c r="T26" s="519"/>
      <c r="U26" s="519"/>
      <c r="V26" s="561"/>
      <c r="W26" s="620"/>
      <c r="X26" s="608"/>
      <c r="Y26" s="609"/>
      <c r="Z26" s="517" t="s">
        <v>178</v>
      </c>
      <c r="AA26" s="630"/>
      <c r="AB26" s="630"/>
      <c r="AC26" s="630"/>
      <c r="AD26" s="630"/>
      <c r="AE26" s="630"/>
      <c r="AF26" s="630"/>
      <c r="AG26" s="631"/>
      <c r="AH26" s="518">
        <v>29</v>
      </c>
      <c r="AI26" s="519"/>
      <c r="AJ26" s="519"/>
      <c r="AK26" s="519"/>
      <c r="AL26" s="561"/>
      <c r="AM26" s="518">
        <v>88885</v>
      </c>
      <c r="AN26" s="519"/>
      <c r="AO26" s="519"/>
      <c r="AP26" s="519"/>
      <c r="AQ26" s="519"/>
      <c r="AR26" s="561"/>
      <c r="AS26" s="518">
        <v>3065</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4130</v>
      </c>
      <c r="R27" s="519"/>
      <c r="S27" s="519"/>
      <c r="T27" s="519"/>
      <c r="U27" s="519"/>
      <c r="V27" s="561"/>
      <c r="W27" s="620"/>
      <c r="X27" s="608"/>
      <c r="Y27" s="609"/>
      <c r="Z27" s="517" t="s">
        <v>181</v>
      </c>
      <c r="AA27" s="497"/>
      <c r="AB27" s="497"/>
      <c r="AC27" s="497"/>
      <c r="AD27" s="497"/>
      <c r="AE27" s="497"/>
      <c r="AF27" s="497"/>
      <c r="AG27" s="498"/>
      <c r="AH27" s="518">
        <v>8</v>
      </c>
      <c r="AI27" s="519"/>
      <c r="AJ27" s="519"/>
      <c r="AK27" s="519"/>
      <c r="AL27" s="561"/>
      <c r="AM27" s="518">
        <v>28130</v>
      </c>
      <c r="AN27" s="519"/>
      <c r="AO27" s="519"/>
      <c r="AP27" s="519"/>
      <c r="AQ27" s="519"/>
      <c r="AR27" s="561"/>
      <c r="AS27" s="518">
        <v>3516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601401</v>
      </c>
      <c r="BO27" s="644"/>
      <c r="BP27" s="644"/>
      <c r="BQ27" s="644"/>
      <c r="BR27" s="644"/>
      <c r="BS27" s="644"/>
      <c r="BT27" s="644"/>
      <c r="BU27" s="645"/>
      <c r="BV27" s="643">
        <v>601251</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3700</v>
      </c>
      <c r="R28" s="519"/>
      <c r="S28" s="519"/>
      <c r="T28" s="519"/>
      <c r="U28" s="519"/>
      <c r="V28" s="561"/>
      <c r="W28" s="620"/>
      <c r="X28" s="608"/>
      <c r="Y28" s="609"/>
      <c r="Z28" s="517" t="s">
        <v>184</v>
      </c>
      <c r="AA28" s="497"/>
      <c r="AB28" s="497"/>
      <c r="AC28" s="497"/>
      <c r="AD28" s="497"/>
      <c r="AE28" s="497"/>
      <c r="AF28" s="497"/>
      <c r="AG28" s="498"/>
      <c r="AH28" s="518" t="s">
        <v>127</v>
      </c>
      <c r="AI28" s="519"/>
      <c r="AJ28" s="519"/>
      <c r="AK28" s="519"/>
      <c r="AL28" s="561"/>
      <c r="AM28" s="518" t="s">
        <v>137</v>
      </c>
      <c r="AN28" s="519"/>
      <c r="AO28" s="519"/>
      <c r="AP28" s="519"/>
      <c r="AQ28" s="519"/>
      <c r="AR28" s="561"/>
      <c r="AS28" s="518" t="s">
        <v>137</v>
      </c>
      <c r="AT28" s="519"/>
      <c r="AU28" s="519"/>
      <c r="AV28" s="519"/>
      <c r="AW28" s="519"/>
      <c r="AX28" s="520"/>
      <c r="AY28" s="646" t="s">
        <v>185</v>
      </c>
      <c r="AZ28" s="647"/>
      <c r="BA28" s="647"/>
      <c r="BB28" s="648"/>
      <c r="BC28" s="427" t="s">
        <v>47</v>
      </c>
      <c r="BD28" s="428"/>
      <c r="BE28" s="428"/>
      <c r="BF28" s="428"/>
      <c r="BG28" s="428"/>
      <c r="BH28" s="428"/>
      <c r="BI28" s="428"/>
      <c r="BJ28" s="428"/>
      <c r="BK28" s="428"/>
      <c r="BL28" s="428"/>
      <c r="BM28" s="429"/>
      <c r="BN28" s="430">
        <v>878496</v>
      </c>
      <c r="BO28" s="431"/>
      <c r="BP28" s="431"/>
      <c r="BQ28" s="431"/>
      <c r="BR28" s="431"/>
      <c r="BS28" s="431"/>
      <c r="BT28" s="431"/>
      <c r="BU28" s="432"/>
      <c r="BV28" s="430">
        <v>1404296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19</v>
      </c>
      <c r="M29" s="519"/>
      <c r="N29" s="519"/>
      <c r="O29" s="519"/>
      <c r="P29" s="561"/>
      <c r="Q29" s="518">
        <v>3430</v>
      </c>
      <c r="R29" s="519"/>
      <c r="S29" s="519"/>
      <c r="T29" s="519"/>
      <c r="U29" s="519"/>
      <c r="V29" s="561"/>
      <c r="W29" s="621"/>
      <c r="X29" s="622"/>
      <c r="Y29" s="623"/>
      <c r="Z29" s="517" t="s">
        <v>187</v>
      </c>
      <c r="AA29" s="497"/>
      <c r="AB29" s="497"/>
      <c r="AC29" s="497"/>
      <c r="AD29" s="497"/>
      <c r="AE29" s="497"/>
      <c r="AF29" s="497"/>
      <c r="AG29" s="498"/>
      <c r="AH29" s="518">
        <v>469</v>
      </c>
      <c r="AI29" s="519"/>
      <c r="AJ29" s="519"/>
      <c r="AK29" s="519"/>
      <c r="AL29" s="561"/>
      <c r="AM29" s="518">
        <v>1460457</v>
      </c>
      <c r="AN29" s="519"/>
      <c r="AO29" s="519"/>
      <c r="AP29" s="519"/>
      <c r="AQ29" s="519"/>
      <c r="AR29" s="561"/>
      <c r="AS29" s="518">
        <v>3114</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396582</v>
      </c>
      <c r="BO29" s="468"/>
      <c r="BP29" s="468"/>
      <c r="BQ29" s="468"/>
      <c r="BR29" s="468"/>
      <c r="BS29" s="468"/>
      <c r="BT29" s="468"/>
      <c r="BU29" s="469"/>
      <c r="BV29" s="467">
        <v>396520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100.1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4927520</v>
      </c>
      <c r="BO30" s="644"/>
      <c r="BP30" s="644"/>
      <c r="BQ30" s="644"/>
      <c r="BR30" s="644"/>
      <c r="BS30" s="644"/>
      <c r="BT30" s="644"/>
      <c r="BU30" s="645"/>
      <c r="BV30" s="643">
        <v>5300484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196</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病院事業会計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島根県市町村総合事務組合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安来ふるさと公社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電気事業特別会計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島根県後期高齢者医療広域連合（普通会計）</v>
      </c>
      <c r="BZ35" s="657"/>
      <c r="CA35" s="657"/>
      <c r="CB35" s="657"/>
      <c r="CC35" s="657"/>
      <c r="CD35" s="657"/>
      <c r="CE35" s="657"/>
      <c r="CF35" s="657"/>
      <c r="CG35" s="657"/>
      <c r="CH35" s="657"/>
      <c r="CI35" s="657"/>
      <c r="CJ35" s="657"/>
      <c r="CK35" s="657"/>
      <c r="CL35" s="657"/>
      <c r="CM35" s="657"/>
      <c r="CN35" s="214"/>
      <c r="CO35" s="656">
        <f t="shared" ref="CO35:CO43" si="3">IF(CQ35="","",CO34+1)</f>
        <v>14</v>
      </c>
      <c r="CP35" s="656"/>
      <c r="CQ35" s="657" t="str">
        <f>IF('各会計、関係団体の財政状況及び健全化判断比率'!BS8="","",'各会計、関係団体の財政状況及び健全化判断比率'!BS8)</f>
        <v>安来市土地開発公社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介護保険事業特別会計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9</v>
      </c>
      <c r="BF36" s="656"/>
      <c r="BG36" s="657" t="str">
        <f>IF('各会計、関係団体の財政状況及び健全化判断比率'!B35="","",'各会計、関係団体の財政状況及び健全化判断比率'!B35)</f>
        <v>工業団地整備事業特別会計</v>
      </c>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島根県後期高齢者医療広域連合</v>
      </c>
      <c r="BZ36" s="657"/>
      <c r="CA36" s="657"/>
      <c r="CB36" s="657"/>
      <c r="CC36" s="657"/>
      <c r="CD36" s="657"/>
      <c r="CE36" s="657"/>
      <c r="CF36" s="657"/>
      <c r="CG36" s="657"/>
      <c r="CH36" s="657"/>
      <c r="CI36" s="657"/>
      <c r="CJ36" s="657"/>
      <c r="CK36" s="657"/>
      <c r="CL36" s="657"/>
      <c r="CM36" s="657"/>
      <c r="CN36" s="214"/>
      <c r="CO36" s="656">
        <f t="shared" si="3"/>
        <v>15</v>
      </c>
      <c r="CP36" s="656"/>
      <c r="CQ36" s="657" t="str">
        <f>IF('各会計、関係団体の財政状況及び健全化判断比率'!BS9="","",'各会計、関係団体の財政状況及び健全化判断比率'!BS9)</f>
        <v>やすぎ千軒</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t="str">
        <f t="shared" si="2"/>
        <v/>
      </c>
      <c r="BX37" s="656"/>
      <c r="BY37" s="657" t="str">
        <f>IF('各会計、関係団体の財政状況及び健全化判断比率'!B71="","",'各会計、関係団体の財政状況及び健全化判断比率'!B71)</f>
        <v/>
      </c>
      <c r="BZ37" s="657"/>
      <c r="CA37" s="657"/>
      <c r="CB37" s="657"/>
      <c r="CC37" s="657"/>
      <c r="CD37" s="657"/>
      <c r="CE37" s="657"/>
      <c r="CF37" s="657"/>
      <c r="CG37" s="657"/>
      <c r="CH37" s="657"/>
      <c r="CI37" s="657"/>
      <c r="CJ37" s="657"/>
      <c r="CK37" s="657"/>
      <c r="CL37" s="657"/>
      <c r="CM37" s="657"/>
      <c r="CN37" s="214"/>
      <c r="CO37" s="656">
        <f t="shared" si="3"/>
        <v>16</v>
      </c>
      <c r="CP37" s="656"/>
      <c r="CQ37" s="657" t="str">
        <f>IF('各会計、関係団体の財政状況及び健全化判断比率'!BS10="","",'各会計、関係団体の財政状況及び健全化判断比率'!BS10)</f>
        <v>安来市開発公社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17</v>
      </c>
      <c r="CP38" s="656"/>
      <c r="CQ38" s="657" t="str">
        <f>IF('各会計、関係団体の財政状況及び健全化判断比率'!BS11="","",'各会計、関係団体の財政状況及び健全化判断比率'!BS11)</f>
        <v>夢ランドしらさぎ振興事業団</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f t="shared" si="3"/>
        <v>18</v>
      </c>
      <c r="CP39" s="656"/>
      <c r="CQ39" s="657" t="str">
        <f>IF('各会計、関係団体の財政状況及び健全化判断比率'!BS12="","",'各会計、関係団体の財政状況及び健全化判断比率'!BS12)</f>
        <v>加納美術振興財団</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1as76CjjtnyXP1jDCPbukh7rVDKYc12/teKPAVnuouh8HWblwWDoHWffLM7AHrnYbhXs8FEU7wfDiQhQnjK6DQ==" saltValue="yVhwBO4ifRN2ggyFfdPu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3" zoomScaleNormal="7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8" t="s">
        <v>559</v>
      </c>
      <c r="D34" s="1248"/>
      <c r="E34" s="1249"/>
      <c r="F34" s="32" t="s">
        <v>560</v>
      </c>
      <c r="G34" s="33" t="s">
        <v>561</v>
      </c>
      <c r="H34" s="33" t="s">
        <v>562</v>
      </c>
      <c r="I34" s="33" t="s">
        <v>563</v>
      </c>
      <c r="J34" s="34" t="s">
        <v>558</v>
      </c>
      <c r="K34" s="22"/>
      <c r="L34" s="22"/>
      <c r="M34" s="22"/>
      <c r="N34" s="22"/>
      <c r="O34" s="22"/>
      <c r="P34" s="22"/>
    </row>
    <row r="35" spans="1:16" ht="39" customHeight="1">
      <c r="A35" s="22"/>
      <c r="B35" s="35"/>
      <c r="C35" s="1242" t="s">
        <v>564</v>
      </c>
      <c r="D35" s="1243"/>
      <c r="E35" s="1244"/>
      <c r="F35" s="36">
        <v>3.65</v>
      </c>
      <c r="G35" s="37">
        <v>5.0999999999999996</v>
      </c>
      <c r="H35" s="37">
        <v>5.76</v>
      </c>
      <c r="I35" s="37">
        <v>6.68</v>
      </c>
      <c r="J35" s="38">
        <v>7.81</v>
      </c>
      <c r="K35" s="22"/>
      <c r="L35" s="22"/>
      <c r="M35" s="22"/>
      <c r="N35" s="22"/>
      <c r="O35" s="22"/>
      <c r="P35" s="22"/>
    </row>
    <row r="36" spans="1:16" ht="39" customHeight="1">
      <c r="A36" s="22"/>
      <c r="B36" s="35"/>
      <c r="C36" s="1242" t="s">
        <v>565</v>
      </c>
      <c r="D36" s="1243"/>
      <c r="E36" s="1244"/>
      <c r="F36" s="36">
        <v>3.5</v>
      </c>
      <c r="G36" s="37">
        <v>3.6</v>
      </c>
      <c r="H36" s="37">
        <v>2.16</v>
      </c>
      <c r="I36" s="37">
        <v>1.76</v>
      </c>
      <c r="J36" s="38">
        <v>2.85</v>
      </c>
      <c r="K36" s="22"/>
      <c r="L36" s="22"/>
      <c r="M36" s="22"/>
      <c r="N36" s="22"/>
      <c r="O36" s="22"/>
      <c r="P36" s="22"/>
    </row>
    <row r="37" spans="1:16" ht="39" customHeight="1">
      <c r="A37" s="22"/>
      <c r="B37" s="35"/>
      <c r="C37" s="1242" t="s">
        <v>566</v>
      </c>
      <c r="D37" s="1243"/>
      <c r="E37" s="1244"/>
      <c r="F37" s="36">
        <v>1.17</v>
      </c>
      <c r="G37" s="37">
        <v>1.33</v>
      </c>
      <c r="H37" s="37">
        <v>1.69</v>
      </c>
      <c r="I37" s="37">
        <v>1.74</v>
      </c>
      <c r="J37" s="38">
        <v>2.37</v>
      </c>
      <c r="K37" s="22"/>
      <c r="L37" s="22"/>
      <c r="M37" s="22"/>
      <c r="N37" s="22"/>
      <c r="O37" s="22"/>
      <c r="P37" s="22"/>
    </row>
    <row r="38" spans="1:16" ht="39" customHeight="1">
      <c r="A38" s="22"/>
      <c r="B38" s="35"/>
      <c r="C38" s="1242" t="s">
        <v>567</v>
      </c>
      <c r="D38" s="1243"/>
      <c r="E38" s="1244"/>
      <c r="F38" s="36">
        <v>0</v>
      </c>
      <c r="G38" s="37">
        <v>0.01</v>
      </c>
      <c r="H38" s="37">
        <v>0.01</v>
      </c>
      <c r="I38" s="37">
        <v>0.01</v>
      </c>
      <c r="J38" s="38">
        <v>0.27</v>
      </c>
      <c r="K38" s="22"/>
      <c r="L38" s="22"/>
      <c r="M38" s="22"/>
      <c r="N38" s="22"/>
      <c r="O38" s="22"/>
      <c r="P38" s="22"/>
    </row>
    <row r="39" spans="1:16" ht="39" customHeight="1">
      <c r="A39" s="22"/>
      <c r="B39" s="35"/>
      <c r="C39" s="1242" t="s">
        <v>568</v>
      </c>
      <c r="D39" s="1243"/>
      <c r="E39" s="1244"/>
      <c r="F39" s="36">
        <v>0.03</v>
      </c>
      <c r="G39" s="37">
        <v>0.63</v>
      </c>
      <c r="H39" s="37">
        <v>1.4</v>
      </c>
      <c r="I39" s="37">
        <v>0.4</v>
      </c>
      <c r="J39" s="38">
        <v>0.2</v>
      </c>
      <c r="K39" s="22"/>
      <c r="L39" s="22"/>
      <c r="M39" s="22"/>
      <c r="N39" s="22"/>
      <c r="O39" s="22"/>
      <c r="P39" s="22"/>
    </row>
    <row r="40" spans="1:16" ht="39" customHeight="1">
      <c r="A40" s="22"/>
      <c r="B40" s="35"/>
      <c r="C40" s="1242" t="s">
        <v>569</v>
      </c>
      <c r="D40" s="1243"/>
      <c r="E40" s="1244"/>
      <c r="F40" s="36">
        <v>0.06</v>
      </c>
      <c r="G40" s="37">
        <v>7.0000000000000007E-2</v>
      </c>
      <c r="H40" s="37">
        <v>7.0000000000000007E-2</v>
      </c>
      <c r="I40" s="37">
        <v>7.0000000000000007E-2</v>
      </c>
      <c r="J40" s="38">
        <v>0.06</v>
      </c>
      <c r="K40" s="22"/>
      <c r="L40" s="22"/>
      <c r="M40" s="22"/>
      <c r="N40" s="22"/>
      <c r="O40" s="22"/>
      <c r="P40" s="22"/>
    </row>
    <row r="41" spans="1:16" ht="39" customHeight="1">
      <c r="A41" s="22"/>
      <c r="B41" s="35"/>
      <c r="C41" s="1242" t="s">
        <v>570</v>
      </c>
      <c r="D41" s="1243"/>
      <c r="E41" s="1244"/>
      <c r="F41" s="36">
        <v>0.03</v>
      </c>
      <c r="G41" s="37">
        <v>0.01</v>
      </c>
      <c r="H41" s="37">
        <v>0.01</v>
      </c>
      <c r="I41" s="37">
        <v>0.01</v>
      </c>
      <c r="J41" s="38">
        <v>0.04</v>
      </c>
      <c r="K41" s="22"/>
      <c r="L41" s="22"/>
      <c r="M41" s="22"/>
      <c r="N41" s="22"/>
      <c r="O41" s="22"/>
      <c r="P41" s="22"/>
    </row>
    <row r="42" spans="1:16" ht="39" customHeight="1">
      <c r="A42" s="22"/>
      <c r="B42" s="39"/>
      <c r="C42" s="1242" t="s">
        <v>571</v>
      </c>
      <c r="D42" s="1243"/>
      <c r="E42" s="1244"/>
      <c r="F42" s="36" t="s">
        <v>509</v>
      </c>
      <c r="G42" s="37" t="s">
        <v>509</v>
      </c>
      <c r="H42" s="37" t="s">
        <v>509</v>
      </c>
      <c r="I42" s="37" t="s">
        <v>509</v>
      </c>
      <c r="J42" s="38" t="s">
        <v>509</v>
      </c>
      <c r="K42" s="22"/>
      <c r="L42" s="22"/>
      <c r="M42" s="22"/>
      <c r="N42" s="22"/>
      <c r="O42" s="22"/>
      <c r="P42" s="22"/>
    </row>
    <row r="43" spans="1:16" ht="39" customHeight="1" thickBot="1">
      <c r="A43" s="22"/>
      <c r="B43" s="40"/>
      <c r="C43" s="1245" t="s">
        <v>572</v>
      </c>
      <c r="D43" s="1246"/>
      <c r="E43" s="1247"/>
      <c r="F43" s="41">
        <v>0</v>
      </c>
      <c r="G43" s="42">
        <v>0.28999999999999998</v>
      </c>
      <c r="H43" s="42" t="s">
        <v>509</v>
      </c>
      <c r="I43" s="42" t="s">
        <v>509</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3g6cGgIFv3OT0E47y50+psumQ5t8iMp48lXM0I/QHxvGKEV1CF9rMEj1kaNxLxEv98CixC4hXeMcAYSON2/MA==" saltValue="HQ3vEGasaAv7mxLsq9Jf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6" zoomScaleNormal="6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50" t="s">
        <v>10</v>
      </c>
      <c r="C45" s="1251"/>
      <c r="D45" s="58"/>
      <c r="E45" s="1256" t="s">
        <v>11</v>
      </c>
      <c r="F45" s="1256"/>
      <c r="G45" s="1256"/>
      <c r="H45" s="1256"/>
      <c r="I45" s="1256"/>
      <c r="J45" s="1257"/>
      <c r="K45" s="59">
        <v>3644</v>
      </c>
      <c r="L45" s="60">
        <v>3679</v>
      </c>
      <c r="M45" s="60">
        <v>3705</v>
      </c>
      <c r="N45" s="60">
        <v>3682</v>
      </c>
      <c r="O45" s="61">
        <v>3743</v>
      </c>
      <c r="P45" s="48"/>
      <c r="Q45" s="48"/>
      <c r="R45" s="48"/>
      <c r="S45" s="48"/>
      <c r="T45" s="48"/>
      <c r="U45" s="48"/>
    </row>
    <row r="46" spans="1:21" ht="30.75" customHeight="1">
      <c r="A46" s="48"/>
      <c r="B46" s="1252"/>
      <c r="C46" s="1253"/>
      <c r="D46" s="62"/>
      <c r="E46" s="1258" t="s">
        <v>12</v>
      </c>
      <c r="F46" s="1258"/>
      <c r="G46" s="1258"/>
      <c r="H46" s="1258"/>
      <c r="I46" s="1258"/>
      <c r="J46" s="1259"/>
      <c r="K46" s="63" t="s">
        <v>509</v>
      </c>
      <c r="L46" s="64" t="s">
        <v>509</v>
      </c>
      <c r="M46" s="64" t="s">
        <v>509</v>
      </c>
      <c r="N46" s="64" t="s">
        <v>509</v>
      </c>
      <c r="O46" s="65" t="s">
        <v>509</v>
      </c>
      <c r="P46" s="48"/>
      <c r="Q46" s="48"/>
      <c r="R46" s="48"/>
      <c r="S46" s="48"/>
      <c r="T46" s="48"/>
      <c r="U46" s="48"/>
    </row>
    <row r="47" spans="1:21" ht="30.75" customHeight="1">
      <c r="A47" s="48"/>
      <c r="B47" s="1252"/>
      <c r="C47" s="1253"/>
      <c r="D47" s="62"/>
      <c r="E47" s="1258" t="s">
        <v>13</v>
      </c>
      <c r="F47" s="1258"/>
      <c r="G47" s="1258"/>
      <c r="H47" s="1258"/>
      <c r="I47" s="1258"/>
      <c r="J47" s="1259"/>
      <c r="K47" s="63" t="s">
        <v>509</v>
      </c>
      <c r="L47" s="64" t="s">
        <v>509</v>
      </c>
      <c r="M47" s="64" t="s">
        <v>509</v>
      </c>
      <c r="N47" s="64" t="s">
        <v>509</v>
      </c>
      <c r="O47" s="65" t="s">
        <v>509</v>
      </c>
      <c r="P47" s="48"/>
      <c r="Q47" s="48"/>
      <c r="R47" s="48"/>
      <c r="S47" s="48"/>
      <c r="T47" s="48"/>
      <c r="U47" s="48"/>
    </row>
    <row r="48" spans="1:21" ht="30.75" customHeight="1">
      <c r="A48" s="48"/>
      <c r="B48" s="1252"/>
      <c r="C48" s="1253"/>
      <c r="D48" s="62"/>
      <c r="E48" s="1258" t="s">
        <v>14</v>
      </c>
      <c r="F48" s="1258"/>
      <c r="G48" s="1258"/>
      <c r="H48" s="1258"/>
      <c r="I48" s="1258"/>
      <c r="J48" s="1259"/>
      <c r="K48" s="63">
        <v>1272</v>
      </c>
      <c r="L48" s="64">
        <v>1399</v>
      </c>
      <c r="M48" s="64">
        <v>1357</v>
      </c>
      <c r="N48" s="64">
        <v>1362</v>
      </c>
      <c r="O48" s="65">
        <v>1392</v>
      </c>
      <c r="P48" s="48"/>
      <c r="Q48" s="48"/>
      <c r="R48" s="48"/>
      <c r="S48" s="48"/>
      <c r="T48" s="48"/>
      <c r="U48" s="48"/>
    </row>
    <row r="49" spans="1:21" ht="30.75" customHeight="1">
      <c r="A49" s="48"/>
      <c r="B49" s="1252"/>
      <c r="C49" s="1253"/>
      <c r="D49" s="62"/>
      <c r="E49" s="1258" t="s">
        <v>15</v>
      </c>
      <c r="F49" s="1258"/>
      <c r="G49" s="1258"/>
      <c r="H49" s="1258"/>
      <c r="I49" s="1258"/>
      <c r="J49" s="1259"/>
      <c r="K49" s="63" t="s">
        <v>509</v>
      </c>
      <c r="L49" s="64" t="s">
        <v>509</v>
      </c>
      <c r="M49" s="64" t="s">
        <v>509</v>
      </c>
      <c r="N49" s="64" t="s">
        <v>509</v>
      </c>
      <c r="O49" s="65" t="s">
        <v>509</v>
      </c>
      <c r="P49" s="48"/>
      <c r="Q49" s="48"/>
      <c r="R49" s="48"/>
      <c r="S49" s="48"/>
      <c r="T49" s="48"/>
      <c r="U49" s="48"/>
    </row>
    <row r="50" spans="1:21" ht="30.75" customHeight="1">
      <c r="A50" s="48"/>
      <c r="B50" s="1252"/>
      <c r="C50" s="1253"/>
      <c r="D50" s="62"/>
      <c r="E50" s="1258" t="s">
        <v>16</v>
      </c>
      <c r="F50" s="1258"/>
      <c r="G50" s="1258"/>
      <c r="H50" s="1258"/>
      <c r="I50" s="1258"/>
      <c r="J50" s="1259"/>
      <c r="K50" s="63">
        <v>52</v>
      </c>
      <c r="L50" s="64">
        <v>47</v>
      </c>
      <c r="M50" s="64">
        <v>44</v>
      </c>
      <c r="N50" s="64">
        <v>40</v>
      </c>
      <c r="O50" s="65">
        <v>37</v>
      </c>
      <c r="P50" s="48"/>
      <c r="Q50" s="48"/>
      <c r="R50" s="48"/>
      <c r="S50" s="48"/>
      <c r="T50" s="48"/>
      <c r="U50" s="48"/>
    </row>
    <row r="51" spans="1:21" ht="30.75" customHeight="1">
      <c r="A51" s="48"/>
      <c r="B51" s="1254"/>
      <c r="C51" s="1255"/>
      <c r="D51" s="66"/>
      <c r="E51" s="1258" t="s">
        <v>17</v>
      </c>
      <c r="F51" s="1258"/>
      <c r="G51" s="1258"/>
      <c r="H51" s="1258"/>
      <c r="I51" s="1258"/>
      <c r="J51" s="1259"/>
      <c r="K51" s="63">
        <v>1</v>
      </c>
      <c r="L51" s="64">
        <v>2</v>
      </c>
      <c r="M51" s="64">
        <v>3</v>
      </c>
      <c r="N51" s="64">
        <v>4</v>
      </c>
      <c r="O51" s="65">
        <v>3</v>
      </c>
      <c r="P51" s="48"/>
      <c r="Q51" s="48"/>
      <c r="R51" s="48"/>
      <c r="S51" s="48"/>
      <c r="T51" s="48"/>
      <c r="U51" s="48"/>
    </row>
    <row r="52" spans="1:21" ht="30.75" customHeight="1">
      <c r="A52" s="48"/>
      <c r="B52" s="1260" t="s">
        <v>18</v>
      </c>
      <c r="C52" s="1261"/>
      <c r="D52" s="66"/>
      <c r="E52" s="1258" t="s">
        <v>19</v>
      </c>
      <c r="F52" s="1258"/>
      <c r="G52" s="1258"/>
      <c r="H52" s="1258"/>
      <c r="I52" s="1258"/>
      <c r="J52" s="1259"/>
      <c r="K52" s="63">
        <v>3255</v>
      </c>
      <c r="L52" s="64">
        <v>3270</v>
      </c>
      <c r="M52" s="64">
        <v>3318</v>
      </c>
      <c r="N52" s="64">
        <v>3367</v>
      </c>
      <c r="O52" s="65">
        <v>3474</v>
      </c>
      <c r="P52" s="48"/>
      <c r="Q52" s="48"/>
      <c r="R52" s="48"/>
      <c r="S52" s="48"/>
      <c r="T52" s="48"/>
      <c r="U52" s="48"/>
    </row>
    <row r="53" spans="1:21" ht="30.75" customHeight="1" thickBot="1">
      <c r="A53" s="48"/>
      <c r="B53" s="1262" t="s">
        <v>20</v>
      </c>
      <c r="C53" s="1263"/>
      <c r="D53" s="67"/>
      <c r="E53" s="1264" t="s">
        <v>21</v>
      </c>
      <c r="F53" s="1264"/>
      <c r="G53" s="1264"/>
      <c r="H53" s="1264"/>
      <c r="I53" s="1264"/>
      <c r="J53" s="1265"/>
      <c r="K53" s="68">
        <v>1714</v>
      </c>
      <c r="L53" s="69">
        <v>1857</v>
      </c>
      <c r="M53" s="69">
        <v>1791</v>
      </c>
      <c r="N53" s="69">
        <v>1721</v>
      </c>
      <c r="O53" s="70">
        <v>1701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c r="B57" s="1266" t="s">
        <v>24</v>
      </c>
      <c r="C57" s="1267"/>
      <c r="D57" s="1270" t="s">
        <v>25</v>
      </c>
      <c r="E57" s="1271"/>
      <c r="F57" s="1271"/>
      <c r="G57" s="1271"/>
      <c r="H57" s="1271"/>
      <c r="I57" s="1271"/>
      <c r="J57" s="1272"/>
      <c r="K57" s="83"/>
      <c r="L57" s="84"/>
      <c r="M57" s="84"/>
      <c r="N57" s="84"/>
      <c r="O57" s="85"/>
    </row>
    <row r="58" spans="1:21" ht="31.5" customHeight="1" thickBot="1">
      <c r="B58" s="1268"/>
      <c r="C58" s="1269"/>
      <c r="D58" s="1273" t="s">
        <v>26</v>
      </c>
      <c r="E58" s="1274"/>
      <c r="F58" s="1274"/>
      <c r="G58" s="1274"/>
      <c r="H58" s="1274"/>
      <c r="I58" s="1274"/>
      <c r="J58" s="127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Xkuxby/46XaLHqVwrig8OqJmg1YnZWF/gazmfnLr4r03ciV8ucL64zRf2ZSXuVEZsEEZ7mEgWDqYdpsgzb1Vw==" saltValue="MdwZeDgCczlZxctZfpIj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550</v>
      </c>
      <c r="J40" s="100" t="s">
        <v>551</v>
      </c>
      <c r="K40" s="100" t="s">
        <v>552</v>
      </c>
      <c r="L40" s="100" t="s">
        <v>553</v>
      </c>
      <c r="M40" s="101" t="s">
        <v>554</v>
      </c>
    </row>
    <row r="41" spans="2:13" ht="27.75" customHeight="1">
      <c r="B41" s="1276" t="s">
        <v>29</v>
      </c>
      <c r="C41" s="1277"/>
      <c r="D41" s="102"/>
      <c r="E41" s="1282" t="s">
        <v>30</v>
      </c>
      <c r="F41" s="1282"/>
      <c r="G41" s="1282"/>
      <c r="H41" s="1283"/>
      <c r="I41" s="103">
        <v>33329</v>
      </c>
      <c r="J41" s="104">
        <v>37554</v>
      </c>
      <c r="K41" s="104">
        <v>38479</v>
      </c>
      <c r="L41" s="104">
        <v>38275</v>
      </c>
      <c r="M41" s="105">
        <v>36771</v>
      </c>
    </row>
    <row r="42" spans="2:13" ht="27.75" customHeight="1">
      <c r="B42" s="1278"/>
      <c r="C42" s="1279"/>
      <c r="D42" s="106"/>
      <c r="E42" s="1284" t="s">
        <v>31</v>
      </c>
      <c r="F42" s="1284"/>
      <c r="G42" s="1284"/>
      <c r="H42" s="1285"/>
      <c r="I42" s="107">
        <v>342</v>
      </c>
      <c r="J42" s="108">
        <v>296</v>
      </c>
      <c r="K42" s="108">
        <v>253</v>
      </c>
      <c r="L42" s="108">
        <v>215</v>
      </c>
      <c r="M42" s="109">
        <v>175</v>
      </c>
    </row>
    <row r="43" spans="2:13" ht="27.75" customHeight="1">
      <c r="B43" s="1278"/>
      <c r="C43" s="1279"/>
      <c r="D43" s="106"/>
      <c r="E43" s="1284" t="s">
        <v>32</v>
      </c>
      <c r="F43" s="1284"/>
      <c r="G43" s="1284"/>
      <c r="H43" s="1285"/>
      <c r="I43" s="107">
        <v>18752</v>
      </c>
      <c r="J43" s="108">
        <v>19204</v>
      </c>
      <c r="K43" s="108">
        <v>18509</v>
      </c>
      <c r="L43" s="108">
        <v>17943</v>
      </c>
      <c r="M43" s="109">
        <v>17084</v>
      </c>
    </row>
    <row r="44" spans="2:13" ht="27.75" customHeight="1">
      <c r="B44" s="1278"/>
      <c r="C44" s="1279"/>
      <c r="D44" s="106"/>
      <c r="E44" s="1284" t="s">
        <v>33</v>
      </c>
      <c r="F44" s="1284"/>
      <c r="G44" s="1284"/>
      <c r="H44" s="1285"/>
      <c r="I44" s="107" t="s">
        <v>509</v>
      </c>
      <c r="J44" s="108" t="s">
        <v>509</v>
      </c>
      <c r="K44" s="108" t="s">
        <v>509</v>
      </c>
      <c r="L44" s="108" t="s">
        <v>509</v>
      </c>
      <c r="M44" s="109" t="s">
        <v>509</v>
      </c>
    </row>
    <row r="45" spans="2:13" ht="27.75" customHeight="1">
      <c r="B45" s="1278"/>
      <c r="C45" s="1279"/>
      <c r="D45" s="106"/>
      <c r="E45" s="1284" t="s">
        <v>34</v>
      </c>
      <c r="F45" s="1284"/>
      <c r="G45" s="1284"/>
      <c r="H45" s="1285"/>
      <c r="I45" s="107">
        <v>4753</v>
      </c>
      <c r="J45" s="108">
        <v>4755</v>
      </c>
      <c r="K45" s="108">
        <v>4605</v>
      </c>
      <c r="L45" s="108">
        <v>4407</v>
      </c>
      <c r="M45" s="109">
        <v>4334</v>
      </c>
    </row>
    <row r="46" spans="2:13" ht="27.75" customHeight="1">
      <c r="B46" s="1278"/>
      <c r="C46" s="1279"/>
      <c r="D46" s="110"/>
      <c r="E46" s="1284" t="s">
        <v>35</v>
      </c>
      <c r="F46" s="1284"/>
      <c r="G46" s="1284"/>
      <c r="H46" s="1285"/>
      <c r="I46" s="107">
        <v>144</v>
      </c>
      <c r="J46" s="108">
        <v>94</v>
      </c>
      <c r="K46" s="108">
        <v>99</v>
      </c>
      <c r="L46" s="108">
        <v>112</v>
      </c>
      <c r="M46" s="109">
        <v>21</v>
      </c>
    </row>
    <row r="47" spans="2:13" ht="27.75" customHeight="1">
      <c r="B47" s="1278"/>
      <c r="C47" s="1279"/>
      <c r="D47" s="111"/>
      <c r="E47" s="1286" t="s">
        <v>36</v>
      </c>
      <c r="F47" s="1287"/>
      <c r="G47" s="1287"/>
      <c r="H47" s="1288"/>
      <c r="I47" s="107" t="s">
        <v>509</v>
      </c>
      <c r="J47" s="108" t="s">
        <v>509</v>
      </c>
      <c r="K47" s="108" t="s">
        <v>509</v>
      </c>
      <c r="L47" s="108" t="s">
        <v>509</v>
      </c>
      <c r="M47" s="109" t="s">
        <v>509</v>
      </c>
    </row>
    <row r="48" spans="2:13" ht="27.75" customHeight="1">
      <c r="B48" s="1278"/>
      <c r="C48" s="1279"/>
      <c r="D48" s="106"/>
      <c r="E48" s="1284" t="s">
        <v>37</v>
      </c>
      <c r="F48" s="1284"/>
      <c r="G48" s="1284"/>
      <c r="H48" s="1285"/>
      <c r="I48" s="107" t="s">
        <v>509</v>
      </c>
      <c r="J48" s="108" t="s">
        <v>509</v>
      </c>
      <c r="K48" s="108" t="s">
        <v>509</v>
      </c>
      <c r="L48" s="108" t="s">
        <v>509</v>
      </c>
      <c r="M48" s="109" t="s">
        <v>509</v>
      </c>
    </row>
    <row r="49" spans="2:13" ht="27.75" customHeight="1">
      <c r="B49" s="1280"/>
      <c r="C49" s="1281"/>
      <c r="D49" s="106"/>
      <c r="E49" s="1284" t="s">
        <v>38</v>
      </c>
      <c r="F49" s="1284"/>
      <c r="G49" s="1284"/>
      <c r="H49" s="1285"/>
      <c r="I49" s="107" t="s">
        <v>509</v>
      </c>
      <c r="J49" s="108" t="s">
        <v>509</v>
      </c>
      <c r="K49" s="108" t="s">
        <v>509</v>
      </c>
      <c r="L49" s="108" t="s">
        <v>509</v>
      </c>
      <c r="M49" s="109" t="s">
        <v>509</v>
      </c>
    </row>
    <row r="50" spans="2:13" ht="27.75" customHeight="1">
      <c r="B50" s="1289" t="s">
        <v>39</v>
      </c>
      <c r="C50" s="1290"/>
      <c r="D50" s="112"/>
      <c r="E50" s="1284" t="s">
        <v>40</v>
      </c>
      <c r="F50" s="1284"/>
      <c r="G50" s="1284"/>
      <c r="H50" s="1285"/>
      <c r="I50" s="107">
        <v>8767</v>
      </c>
      <c r="J50" s="108">
        <v>8057</v>
      </c>
      <c r="K50" s="108">
        <v>7195</v>
      </c>
      <c r="L50" s="108">
        <v>6822</v>
      </c>
      <c r="M50" s="109">
        <v>6106</v>
      </c>
    </row>
    <row r="51" spans="2:13" ht="27.75" customHeight="1">
      <c r="B51" s="1278"/>
      <c r="C51" s="1279"/>
      <c r="D51" s="106"/>
      <c r="E51" s="1284" t="s">
        <v>41</v>
      </c>
      <c r="F51" s="1284"/>
      <c r="G51" s="1284"/>
      <c r="H51" s="1285"/>
      <c r="I51" s="107">
        <v>846</v>
      </c>
      <c r="J51" s="108">
        <v>751</v>
      </c>
      <c r="K51" s="108">
        <v>621</v>
      </c>
      <c r="L51" s="108">
        <v>499</v>
      </c>
      <c r="M51" s="109">
        <v>403</v>
      </c>
    </row>
    <row r="52" spans="2:13" ht="27.75" customHeight="1">
      <c r="B52" s="1280"/>
      <c r="C52" s="1281"/>
      <c r="D52" s="106"/>
      <c r="E52" s="1284" t="s">
        <v>42</v>
      </c>
      <c r="F52" s="1284"/>
      <c r="G52" s="1284"/>
      <c r="H52" s="1285"/>
      <c r="I52" s="107">
        <v>35533</v>
      </c>
      <c r="J52" s="108">
        <v>39146</v>
      </c>
      <c r="K52" s="108">
        <v>39633</v>
      </c>
      <c r="L52" s="108">
        <v>39496</v>
      </c>
      <c r="M52" s="109">
        <v>38214</v>
      </c>
    </row>
    <row r="53" spans="2:13" ht="27.75" customHeight="1" thickBot="1">
      <c r="B53" s="1291" t="s">
        <v>43</v>
      </c>
      <c r="C53" s="1292"/>
      <c r="D53" s="113"/>
      <c r="E53" s="1293" t="s">
        <v>44</v>
      </c>
      <c r="F53" s="1293"/>
      <c r="G53" s="1293"/>
      <c r="H53" s="1294"/>
      <c r="I53" s="114">
        <v>12175</v>
      </c>
      <c r="J53" s="115">
        <v>13949</v>
      </c>
      <c r="K53" s="115">
        <v>14496</v>
      </c>
      <c r="L53" s="115">
        <v>14135</v>
      </c>
      <c r="M53" s="116">
        <v>13663</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dIDftGETPOHx7eH6lcAahVgjIjV0mOrq5bg0qHNcON7y88LIadB9ivbB8tiyTosujYyZFO/8+qFGksKAAnDwA==" saltValue="XJIme1xRDXxqnlnVWHtZ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6" zoomScaleNormal="66"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552</v>
      </c>
      <c r="G54" s="125" t="s">
        <v>553</v>
      </c>
      <c r="H54" s="126" t="s">
        <v>554</v>
      </c>
    </row>
    <row r="55" spans="2:8" ht="52.5" customHeight="1">
      <c r="B55" s="127"/>
      <c r="C55" s="1303" t="s">
        <v>47</v>
      </c>
      <c r="D55" s="1303"/>
      <c r="E55" s="1304"/>
      <c r="F55" s="128">
        <v>1714</v>
      </c>
      <c r="G55" s="128">
        <v>1404</v>
      </c>
      <c r="H55" s="129">
        <v>878</v>
      </c>
    </row>
    <row r="56" spans="2:8" ht="52.5" customHeight="1">
      <c r="B56" s="130"/>
      <c r="C56" s="1305" t="s">
        <v>48</v>
      </c>
      <c r="D56" s="1305"/>
      <c r="E56" s="1306"/>
      <c r="F56" s="131">
        <v>396</v>
      </c>
      <c r="G56" s="131">
        <v>397</v>
      </c>
      <c r="H56" s="132">
        <v>397</v>
      </c>
    </row>
    <row r="57" spans="2:8" ht="53.25" customHeight="1">
      <c r="B57" s="130"/>
      <c r="C57" s="1307" t="s">
        <v>49</v>
      </c>
      <c r="D57" s="1307"/>
      <c r="E57" s="1308"/>
      <c r="F57" s="133">
        <v>5635</v>
      </c>
      <c r="G57" s="133">
        <v>5300</v>
      </c>
      <c r="H57" s="134">
        <v>4928</v>
      </c>
    </row>
    <row r="58" spans="2:8" ht="45.75" customHeight="1">
      <c r="B58" s="135"/>
      <c r="C58" s="1295" t="s">
        <v>591</v>
      </c>
      <c r="D58" s="1296"/>
      <c r="E58" s="1297"/>
      <c r="F58" s="136">
        <v>1262</v>
      </c>
      <c r="G58" s="136">
        <v>1243</v>
      </c>
      <c r="H58" s="137">
        <v>1210</v>
      </c>
    </row>
    <row r="59" spans="2:8" ht="45.75" customHeight="1">
      <c r="B59" s="135"/>
      <c r="C59" s="1295" t="s">
        <v>590</v>
      </c>
      <c r="D59" s="1296"/>
      <c r="E59" s="1297"/>
      <c r="F59" s="136">
        <v>1556</v>
      </c>
      <c r="G59" s="136">
        <v>1385</v>
      </c>
      <c r="H59" s="137">
        <v>1141</v>
      </c>
    </row>
    <row r="60" spans="2:8" ht="45.75" customHeight="1">
      <c r="B60" s="135"/>
      <c r="C60" s="1295" t="s">
        <v>592</v>
      </c>
      <c r="D60" s="1296"/>
      <c r="E60" s="1297"/>
      <c r="F60" s="136">
        <v>871</v>
      </c>
      <c r="G60" s="136">
        <v>836</v>
      </c>
      <c r="H60" s="137">
        <v>789</v>
      </c>
    </row>
    <row r="61" spans="2:8" ht="45.75" customHeight="1">
      <c r="B61" s="135"/>
      <c r="C61" s="1295" t="s">
        <v>593</v>
      </c>
      <c r="D61" s="1296"/>
      <c r="E61" s="1297"/>
      <c r="F61" s="136">
        <v>601</v>
      </c>
      <c r="G61" s="136">
        <v>646</v>
      </c>
      <c r="H61" s="137">
        <v>677</v>
      </c>
    </row>
    <row r="62" spans="2:8" ht="45.75" customHeight="1" thickBot="1">
      <c r="B62" s="138"/>
      <c r="C62" s="1298" t="s">
        <v>594</v>
      </c>
      <c r="D62" s="1299"/>
      <c r="E62" s="1300"/>
      <c r="F62" s="139">
        <v>796</v>
      </c>
      <c r="G62" s="139">
        <v>647</v>
      </c>
      <c r="H62" s="140">
        <v>576</v>
      </c>
    </row>
    <row r="63" spans="2:8" ht="52.5" customHeight="1" thickBot="1">
      <c r="B63" s="141"/>
      <c r="C63" s="1301" t="s">
        <v>50</v>
      </c>
      <c r="D63" s="1301"/>
      <c r="E63" s="1302"/>
      <c r="F63" s="142">
        <v>7745</v>
      </c>
      <c r="G63" s="142">
        <v>7101</v>
      </c>
      <c r="H63" s="143">
        <v>6203</v>
      </c>
    </row>
    <row r="64" spans="2:8" ht="15" customHeight="1"/>
  </sheetData>
  <sheetProtection algorithmName="SHA-512" hashValue="Gi20j0yeoKJoWWP0ADJvSTCCLcA7Gc6PopE6RTSHXceenlM1yd6OVl6rlBTTKvMhb4T67W9VfIvMRgI31cs4hQ==" saltValue="93wLb5yGKp6z3+ta4how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09" t="s">
        <v>608</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598</v>
      </c>
    </row>
    <row r="50" spans="1:109">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550</v>
      </c>
      <c r="BQ50" s="1322"/>
      <c r="BR50" s="1322"/>
      <c r="BS50" s="1322"/>
      <c r="BT50" s="1322"/>
      <c r="BU50" s="1322"/>
      <c r="BV50" s="1322"/>
      <c r="BW50" s="1322"/>
      <c r="BX50" s="1322" t="s">
        <v>551</v>
      </c>
      <c r="BY50" s="1322"/>
      <c r="BZ50" s="1322"/>
      <c r="CA50" s="1322"/>
      <c r="CB50" s="1322"/>
      <c r="CC50" s="1322"/>
      <c r="CD50" s="1322"/>
      <c r="CE50" s="1322"/>
      <c r="CF50" s="1322" t="s">
        <v>552</v>
      </c>
      <c r="CG50" s="1322"/>
      <c r="CH50" s="1322"/>
      <c r="CI50" s="1322"/>
      <c r="CJ50" s="1322"/>
      <c r="CK50" s="1322"/>
      <c r="CL50" s="1322"/>
      <c r="CM50" s="1322"/>
      <c r="CN50" s="1322" t="s">
        <v>553</v>
      </c>
      <c r="CO50" s="1322"/>
      <c r="CP50" s="1322"/>
      <c r="CQ50" s="1322"/>
      <c r="CR50" s="1322"/>
      <c r="CS50" s="1322"/>
      <c r="CT50" s="1322"/>
      <c r="CU50" s="1322"/>
      <c r="CV50" s="1322" t="s">
        <v>554</v>
      </c>
      <c r="CW50" s="1322"/>
      <c r="CX50" s="1322"/>
      <c r="CY50" s="1322"/>
      <c r="CZ50" s="1322"/>
      <c r="DA50" s="1322"/>
      <c r="DB50" s="1322"/>
      <c r="DC50" s="1322"/>
    </row>
    <row r="51" spans="1:109" ht="13.5" customHeight="1">
      <c r="B51" s="395"/>
      <c r="G51" s="1328"/>
      <c r="H51" s="1328"/>
      <c r="I51" s="1326"/>
      <c r="J51" s="1326"/>
      <c r="K51" s="1324"/>
      <c r="L51" s="1324"/>
      <c r="M51" s="1324"/>
      <c r="N51" s="1324"/>
      <c r="AM51" s="404"/>
      <c r="AN51" s="1325" t="s">
        <v>599</v>
      </c>
      <c r="AO51" s="1325"/>
      <c r="AP51" s="1325"/>
      <c r="AQ51" s="1325"/>
      <c r="AR51" s="1325"/>
      <c r="AS51" s="1325"/>
      <c r="AT51" s="1325"/>
      <c r="AU51" s="1325"/>
      <c r="AV51" s="1325"/>
      <c r="AW51" s="1325"/>
      <c r="AX51" s="1325"/>
      <c r="AY51" s="1325"/>
      <c r="AZ51" s="1325"/>
      <c r="BA51" s="1325"/>
      <c r="BB51" s="1325" t="s">
        <v>600</v>
      </c>
      <c r="BC51" s="1325"/>
      <c r="BD51" s="1325"/>
      <c r="BE51" s="1325"/>
      <c r="BF51" s="1325"/>
      <c r="BG51" s="1325"/>
      <c r="BH51" s="1325"/>
      <c r="BI51" s="1325"/>
      <c r="BJ51" s="1325"/>
      <c r="BK51" s="1325"/>
      <c r="BL51" s="1325"/>
      <c r="BM51" s="1325"/>
      <c r="BN51" s="1325"/>
      <c r="BO51" s="1325"/>
      <c r="BP51" s="1323">
        <v>106.6</v>
      </c>
      <c r="BQ51" s="1323"/>
      <c r="BR51" s="1323"/>
      <c r="BS51" s="1323"/>
      <c r="BT51" s="1323"/>
      <c r="BU51" s="1323"/>
      <c r="BV51" s="1323"/>
      <c r="BW51" s="1323"/>
      <c r="BX51" s="1323">
        <v>124.2</v>
      </c>
      <c r="BY51" s="1323"/>
      <c r="BZ51" s="1323"/>
      <c r="CA51" s="1323"/>
      <c r="CB51" s="1323"/>
      <c r="CC51" s="1323"/>
      <c r="CD51" s="1323"/>
      <c r="CE51" s="1323"/>
      <c r="CF51" s="1323">
        <v>130.69999999999999</v>
      </c>
      <c r="CG51" s="1323"/>
      <c r="CH51" s="1323"/>
      <c r="CI51" s="1323"/>
      <c r="CJ51" s="1323"/>
      <c r="CK51" s="1323"/>
      <c r="CL51" s="1323"/>
      <c r="CM51" s="1323"/>
      <c r="CN51" s="1323">
        <v>128.80000000000001</v>
      </c>
      <c r="CO51" s="1323"/>
      <c r="CP51" s="1323"/>
      <c r="CQ51" s="1323"/>
      <c r="CR51" s="1323"/>
      <c r="CS51" s="1323"/>
      <c r="CT51" s="1323"/>
      <c r="CU51" s="1323"/>
      <c r="CV51" s="1323">
        <v>125.8</v>
      </c>
      <c r="CW51" s="1323"/>
      <c r="CX51" s="1323"/>
      <c r="CY51" s="1323"/>
      <c r="CZ51" s="1323"/>
      <c r="DA51" s="1323"/>
      <c r="DB51" s="1323"/>
      <c r="DC51" s="1323"/>
    </row>
    <row r="52" spans="1:109">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601</v>
      </c>
      <c r="BC53" s="1325"/>
      <c r="BD53" s="1325"/>
      <c r="BE53" s="1325"/>
      <c r="BF53" s="1325"/>
      <c r="BG53" s="1325"/>
      <c r="BH53" s="1325"/>
      <c r="BI53" s="1325"/>
      <c r="BJ53" s="1325"/>
      <c r="BK53" s="1325"/>
      <c r="BL53" s="1325"/>
      <c r="BM53" s="1325"/>
      <c r="BN53" s="1325"/>
      <c r="BO53" s="1325"/>
      <c r="BP53" s="1323">
        <v>57.5</v>
      </c>
      <c r="BQ53" s="1323"/>
      <c r="BR53" s="1323"/>
      <c r="BS53" s="1323"/>
      <c r="BT53" s="1323"/>
      <c r="BU53" s="1323"/>
      <c r="BV53" s="1323"/>
      <c r="BW53" s="1323"/>
      <c r="BX53" s="1323">
        <v>56.7</v>
      </c>
      <c r="BY53" s="1323"/>
      <c r="BZ53" s="1323"/>
      <c r="CA53" s="1323"/>
      <c r="CB53" s="1323"/>
      <c r="CC53" s="1323"/>
      <c r="CD53" s="1323"/>
      <c r="CE53" s="1323"/>
      <c r="CF53" s="1323">
        <v>54.6</v>
      </c>
      <c r="CG53" s="1323"/>
      <c r="CH53" s="1323"/>
      <c r="CI53" s="1323"/>
      <c r="CJ53" s="1323"/>
      <c r="CK53" s="1323"/>
      <c r="CL53" s="1323"/>
      <c r="CM53" s="1323"/>
      <c r="CN53" s="1323">
        <v>56</v>
      </c>
      <c r="CO53" s="1323"/>
      <c r="CP53" s="1323"/>
      <c r="CQ53" s="1323"/>
      <c r="CR53" s="1323"/>
      <c r="CS53" s="1323"/>
      <c r="CT53" s="1323"/>
      <c r="CU53" s="1323"/>
      <c r="CV53" s="1323">
        <v>39.1</v>
      </c>
      <c r="CW53" s="1323"/>
      <c r="CX53" s="1323"/>
      <c r="CY53" s="1323"/>
      <c r="CZ53" s="1323"/>
      <c r="DA53" s="1323"/>
      <c r="DB53" s="1323"/>
      <c r="DC53" s="1323"/>
    </row>
    <row r="54" spans="1:109">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c r="A55" s="403"/>
      <c r="B55" s="395"/>
      <c r="G55" s="1318"/>
      <c r="H55" s="1318"/>
      <c r="I55" s="1318"/>
      <c r="J55" s="1318"/>
      <c r="K55" s="1324"/>
      <c r="L55" s="1324"/>
      <c r="M55" s="1324"/>
      <c r="N55" s="1324"/>
      <c r="AN55" s="1322" t="s">
        <v>602</v>
      </c>
      <c r="AO55" s="1322"/>
      <c r="AP55" s="1322"/>
      <c r="AQ55" s="1322"/>
      <c r="AR55" s="1322"/>
      <c r="AS55" s="1322"/>
      <c r="AT55" s="1322"/>
      <c r="AU55" s="1322"/>
      <c r="AV55" s="1322"/>
      <c r="AW55" s="1322"/>
      <c r="AX55" s="1322"/>
      <c r="AY55" s="1322"/>
      <c r="AZ55" s="1322"/>
      <c r="BA55" s="1322"/>
      <c r="BB55" s="1325" t="s">
        <v>600</v>
      </c>
      <c r="BC55" s="1325"/>
      <c r="BD55" s="1325"/>
      <c r="BE55" s="1325"/>
      <c r="BF55" s="1325"/>
      <c r="BG55" s="1325"/>
      <c r="BH55" s="1325"/>
      <c r="BI55" s="1325"/>
      <c r="BJ55" s="1325"/>
      <c r="BK55" s="1325"/>
      <c r="BL55" s="1325"/>
      <c r="BM55" s="1325"/>
      <c r="BN55" s="1325"/>
      <c r="BO55" s="1325"/>
      <c r="BP55" s="1323">
        <v>32.799999999999997</v>
      </c>
      <c r="BQ55" s="1323"/>
      <c r="BR55" s="1323"/>
      <c r="BS55" s="1323"/>
      <c r="BT55" s="1323"/>
      <c r="BU55" s="1323"/>
      <c r="BV55" s="1323"/>
      <c r="BW55" s="1323"/>
      <c r="BX55" s="1323">
        <v>54.6</v>
      </c>
      <c r="BY55" s="1323"/>
      <c r="BZ55" s="1323"/>
      <c r="CA55" s="1323"/>
      <c r="CB55" s="1323"/>
      <c r="CC55" s="1323"/>
      <c r="CD55" s="1323"/>
      <c r="CE55" s="1323"/>
      <c r="CF55" s="1323">
        <v>53.2</v>
      </c>
      <c r="CG55" s="1323"/>
      <c r="CH55" s="1323"/>
      <c r="CI55" s="1323"/>
      <c r="CJ55" s="1323"/>
      <c r="CK55" s="1323"/>
      <c r="CL55" s="1323"/>
      <c r="CM55" s="1323"/>
      <c r="CN55" s="1323">
        <v>47.9</v>
      </c>
      <c r="CO55" s="1323"/>
      <c r="CP55" s="1323"/>
      <c r="CQ55" s="1323"/>
      <c r="CR55" s="1323"/>
      <c r="CS55" s="1323"/>
      <c r="CT55" s="1323"/>
      <c r="CU55" s="1323"/>
      <c r="CV55" s="1323">
        <v>49</v>
      </c>
      <c r="CW55" s="1323"/>
      <c r="CX55" s="1323"/>
      <c r="CY55" s="1323"/>
      <c r="CZ55" s="1323"/>
      <c r="DA55" s="1323"/>
      <c r="DB55" s="1323"/>
      <c r="DC55" s="1323"/>
    </row>
    <row r="56" spans="1:109">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601</v>
      </c>
      <c r="BC57" s="1325"/>
      <c r="BD57" s="1325"/>
      <c r="BE57" s="1325"/>
      <c r="BF57" s="1325"/>
      <c r="BG57" s="1325"/>
      <c r="BH57" s="1325"/>
      <c r="BI57" s="1325"/>
      <c r="BJ57" s="1325"/>
      <c r="BK57" s="1325"/>
      <c r="BL57" s="1325"/>
      <c r="BM57" s="1325"/>
      <c r="BN57" s="1325"/>
      <c r="BO57" s="1325"/>
      <c r="BP57" s="1323">
        <v>58.6</v>
      </c>
      <c r="BQ57" s="1323"/>
      <c r="BR57" s="1323"/>
      <c r="BS57" s="1323"/>
      <c r="BT57" s="1323"/>
      <c r="BU57" s="1323"/>
      <c r="BV57" s="1323"/>
      <c r="BW57" s="1323"/>
      <c r="BX57" s="1323">
        <v>58.3</v>
      </c>
      <c r="BY57" s="1323"/>
      <c r="BZ57" s="1323"/>
      <c r="CA57" s="1323"/>
      <c r="CB57" s="1323"/>
      <c r="CC57" s="1323"/>
      <c r="CD57" s="1323"/>
      <c r="CE57" s="1323"/>
      <c r="CF57" s="1323">
        <v>59.6</v>
      </c>
      <c r="CG57" s="1323"/>
      <c r="CH57" s="1323"/>
      <c r="CI57" s="1323"/>
      <c r="CJ57" s="1323"/>
      <c r="CK57" s="1323"/>
      <c r="CL57" s="1323"/>
      <c r="CM57" s="1323"/>
      <c r="CN57" s="1323">
        <v>60.7</v>
      </c>
      <c r="CO57" s="1323"/>
      <c r="CP57" s="1323"/>
      <c r="CQ57" s="1323"/>
      <c r="CR57" s="1323"/>
      <c r="CS57" s="1323"/>
      <c r="CT57" s="1323"/>
      <c r="CU57" s="1323"/>
      <c r="CV57" s="1323">
        <v>62</v>
      </c>
      <c r="CW57" s="1323"/>
      <c r="CX57" s="1323"/>
      <c r="CY57" s="1323"/>
      <c r="CZ57" s="1323"/>
      <c r="DA57" s="1323"/>
      <c r="DB57" s="1323"/>
      <c r="DC57" s="1323"/>
      <c r="DD57" s="408"/>
      <c r="DE57" s="407"/>
    </row>
    <row r="58" spans="1:109" s="403" customFormat="1">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603</v>
      </c>
    </row>
    <row r="64" spans="1:109">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09" t="s">
        <v>607</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598</v>
      </c>
    </row>
    <row r="72" spans="2:107">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550</v>
      </c>
      <c r="BQ72" s="1322"/>
      <c r="BR72" s="1322"/>
      <c r="BS72" s="1322"/>
      <c r="BT72" s="1322"/>
      <c r="BU72" s="1322"/>
      <c r="BV72" s="1322"/>
      <c r="BW72" s="1322"/>
      <c r="BX72" s="1322" t="s">
        <v>551</v>
      </c>
      <c r="BY72" s="1322"/>
      <c r="BZ72" s="1322"/>
      <c r="CA72" s="1322"/>
      <c r="CB72" s="1322"/>
      <c r="CC72" s="1322"/>
      <c r="CD72" s="1322"/>
      <c r="CE72" s="1322"/>
      <c r="CF72" s="1322" t="s">
        <v>552</v>
      </c>
      <c r="CG72" s="1322"/>
      <c r="CH72" s="1322"/>
      <c r="CI72" s="1322"/>
      <c r="CJ72" s="1322"/>
      <c r="CK72" s="1322"/>
      <c r="CL72" s="1322"/>
      <c r="CM72" s="1322"/>
      <c r="CN72" s="1322" t="s">
        <v>553</v>
      </c>
      <c r="CO72" s="1322"/>
      <c r="CP72" s="1322"/>
      <c r="CQ72" s="1322"/>
      <c r="CR72" s="1322"/>
      <c r="CS72" s="1322"/>
      <c r="CT72" s="1322"/>
      <c r="CU72" s="1322"/>
      <c r="CV72" s="1322" t="s">
        <v>554</v>
      </c>
      <c r="CW72" s="1322"/>
      <c r="CX72" s="1322"/>
      <c r="CY72" s="1322"/>
      <c r="CZ72" s="1322"/>
      <c r="DA72" s="1322"/>
      <c r="DB72" s="1322"/>
      <c r="DC72" s="1322"/>
    </row>
    <row r="73" spans="2:107">
      <c r="B73" s="395"/>
      <c r="G73" s="1328"/>
      <c r="H73" s="1328"/>
      <c r="I73" s="1328"/>
      <c r="J73" s="1328"/>
      <c r="K73" s="1329"/>
      <c r="L73" s="1329"/>
      <c r="M73" s="1329"/>
      <c r="N73" s="1329"/>
      <c r="AM73" s="404"/>
      <c r="AN73" s="1325" t="s">
        <v>599</v>
      </c>
      <c r="AO73" s="1325"/>
      <c r="AP73" s="1325"/>
      <c r="AQ73" s="1325"/>
      <c r="AR73" s="1325"/>
      <c r="AS73" s="1325"/>
      <c r="AT73" s="1325"/>
      <c r="AU73" s="1325"/>
      <c r="AV73" s="1325"/>
      <c r="AW73" s="1325"/>
      <c r="AX73" s="1325"/>
      <c r="AY73" s="1325"/>
      <c r="AZ73" s="1325"/>
      <c r="BA73" s="1325"/>
      <c r="BB73" s="1325" t="s">
        <v>600</v>
      </c>
      <c r="BC73" s="1325"/>
      <c r="BD73" s="1325"/>
      <c r="BE73" s="1325"/>
      <c r="BF73" s="1325"/>
      <c r="BG73" s="1325"/>
      <c r="BH73" s="1325"/>
      <c r="BI73" s="1325"/>
      <c r="BJ73" s="1325"/>
      <c r="BK73" s="1325"/>
      <c r="BL73" s="1325"/>
      <c r="BM73" s="1325"/>
      <c r="BN73" s="1325"/>
      <c r="BO73" s="1325"/>
      <c r="BP73" s="1323">
        <v>106.6</v>
      </c>
      <c r="BQ73" s="1323"/>
      <c r="BR73" s="1323"/>
      <c r="BS73" s="1323"/>
      <c r="BT73" s="1323"/>
      <c r="BU73" s="1323"/>
      <c r="BV73" s="1323"/>
      <c r="BW73" s="1323"/>
      <c r="BX73" s="1323">
        <v>124.2</v>
      </c>
      <c r="BY73" s="1323"/>
      <c r="BZ73" s="1323"/>
      <c r="CA73" s="1323"/>
      <c r="CB73" s="1323"/>
      <c r="CC73" s="1323"/>
      <c r="CD73" s="1323"/>
      <c r="CE73" s="1323"/>
      <c r="CF73" s="1323">
        <v>130.69999999999999</v>
      </c>
      <c r="CG73" s="1323"/>
      <c r="CH73" s="1323"/>
      <c r="CI73" s="1323"/>
      <c r="CJ73" s="1323"/>
      <c r="CK73" s="1323"/>
      <c r="CL73" s="1323"/>
      <c r="CM73" s="1323"/>
      <c r="CN73" s="1323">
        <v>128.80000000000001</v>
      </c>
      <c r="CO73" s="1323"/>
      <c r="CP73" s="1323"/>
      <c r="CQ73" s="1323"/>
      <c r="CR73" s="1323"/>
      <c r="CS73" s="1323"/>
      <c r="CT73" s="1323"/>
      <c r="CU73" s="1323"/>
      <c r="CV73" s="1323">
        <v>125.8</v>
      </c>
      <c r="CW73" s="1323"/>
      <c r="CX73" s="1323"/>
      <c r="CY73" s="1323"/>
      <c r="CZ73" s="1323"/>
      <c r="DA73" s="1323"/>
      <c r="DB73" s="1323"/>
      <c r="DC73" s="1323"/>
    </row>
    <row r="74" spans="2:107">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604</v>
      </c>
      <c r="BC75" s="1325"/>
      <c r="BD75" s="1325"/>
      <c r="BE75" s="1325"/>
      <c r="BF75" s="1325"/>
      <c r="BG75" s="1325"/>
      <c r="BH75" s="1325"/>
      <c r="BI75" s="1325"/>
      <c r="BJ75" s="1325"/>
      <c r="BK75" s="1325"/>
      <c r="BL75" s="1325"/>
      <c r="BM75" s="1325"/>
      <c r="BN75" s="1325"/>
      <c r="BO75" s="1325"/>
      <c r="BP75" s="1323">
        <v>15</v>
      </c>
      <c r="BQ75" s="1323"/>
      <c r="BR75" s="1323"/>
      <c r="BS75" s="1323"/>
      <c r="BT75" s="1323"/>
      <c r="BU75" s="1323"/>
      <c r="BV75" s="1323"/>
      <c r="BW75" s="1323"/>
      <c r="BX75" s="1323">
        <v>15.4</v>
      </c>
      <c r="BY75" s="1323"/>
      <c r="BZ75" s="1323"/>
      <c r="CA75" s="1323"/>
      <c r="CB75" s="1323"/>
      <c r="CC75" s="1323"/>
      <c r="CD75" s="1323"/>
      <c r="CE75" s="1323"/>
      <c r="CF75" s="1323">
        <v>15.9</v>
      </c>
      <c r="CG75" s="1323"/>
      <c r="CH75" s="1323"/>
      <c r="CI75" s="1323"/>
      <c r="CJ75" s="1323"/>
      <c r="CK75" s="1323"/>
      <c r="CL75" s="1323"/>
      <c r="CM75" s="1323"/>
      <c r="CN75" s="1323">
        <v>16.100000000000001</v>
      </c>
      <c r="CO75" s="1323"/>
      <c r="CP75" s="1323"/>
      <c r="CQ75" s="1323"/>
      <c r="CR75" s="1323"/>
      <c r="CS75" s="1323"/>
      <c r="CT75" s="1323"/>
      <c r="CU75" s="1323"/>
      <c r="CV75" s="1323">
        <v>15.8</v>
      </c>
      <c r="CW75" s="1323"/>
      <c r="CX75" s="1323"/>
      <c r="CY75" s="1323"/>
      <c r="CZ75" s="1323"/>
      <c r="DA75" s="1323"/>
      <c r="DB75" s="1323"/>
      <c r="DC75" s="1323"/>
    </row>
    <row r="76" spans="2:107">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c r="B77" s="395"/>
      <c r="G77" s="1318"/>
      <c r="H77" s="1318"/>
      <c r="I77" s="1318"/>
      <c r="J77" s="1318"/>
      <c r="K77" s="1329"/>
      <c r="L77" s="1329"/>
      <c r="M77" s="1329"/>
      <c r="N77" s="1329"/>
      <c r="AN77" s="1322" t="s">
        <v>602</v>
      </c>
      <c r="AO77" s="1322"/>
      <c r="AP77" s="1322"/>
      <c r="AQ77" s="1322"/>
      <c r="AR77" s="1322"/>
      <c r="AS77" s="1322"/>
      <c r="AT77" s="1322"/>
      <c r="AU77" s="1322"/>
      <c r="AV77" s="1322"/>
      <c r="AW77" s="1322"/>
      <c r="AX77" s="1322"/>
      <c r="AY77" s="1322"/>
      <c r="AZ77" s="1322"/>
      <c r="BA77" s="1322"/>
      <c r="BB77" s="1325" t="s">
        <v>600</v>
      </c>
      <c r="BC77" s="1325"/>
      <c r="BD77" s="1325"/>
      <c r="BE77" s="1325"/>
      <c r="BF77" s="1325"/>
      <c r="BG77" s="1325"/>
      <c r="BH77" s="1325"/>
      <c r="BI77" s="1325"/>
      <c r="BJ77" s="1325"/>
      <c r="BK77" s="1325"/>
      <c r="BL77" s="1325"/>
      <c r="BM77" s="1325"/>
      <c r="BN77" s="1325"/>
      <c r="BO77" s="1325"/>
      <c r="BP77" s="1323">
        <v>32.799999999999997</v>
      </c>
      <c r="BQ77" s="1323"/>
      <c r="BR77" s="1323"/>
      <c r="BS77" s="1323"/>
      <c r="BT77" s="1323"/>
      <c r="BU77" s="1323"/>
      <c r="BV77" s="1323"/>
      <c r="BW77" s="1323"/>
      <c r="BX77" s="1323">
        <v>54.6</v>
      </c>
      <c r="BY77" s="1323"/>
      <c r="BZ77" s="1323"/>
      <c r="CA77" s="1323"/>
      <c r="CB77" s="1323"/>
      <c r="CC77" s="1323"/>
      <c r="CD77" s="1323"/>
      <c r="CE77" s="1323"/>
      <c r="CF77" s="1323">
        <v>53.2</v>
      </c>
      <c r="CG77" s="1323"/>
      <c r="CH77" s="1323"/>
      <c r="CI77" s="1323"/>
      <c r="CJ77" s="1323"/>
      <c r="CK77" s="1323"/>
      <c r="CL77" s="1323"/>
      <c r="CM77" s="1323"/>
      <c r="CN77" s="1323">
        <v>47.9</v>
      </c>
      <c r="CO77" s="1323"/>
      <c r="CP77" s="1323"/>
      <c r="CQ77" s="1323"/>
      <c r="CR77" s="1323"/>
      <c r="CS77" s="1323"/>
      <c r="CT77" s="1323"/>
      <c r="CU77" s="1323"/>
      <c r="CV77" s="1323">
        <v>49</v>
      </c>
      <c r="CW77" s="1323"/>
      <c r="CX77" s="1323"/>
      <c r="CY77" s="1323"/>
      <c r="CZ77" s="1323"/>
      <c r="DA77" s="1323"/>
      <c r="DB77" s="1323"/>
      <c r="DC77" s="1323"/>
    </row>
    <row r="78" spans="2:107">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604</v>
      </c>
      <c r="BC79" s="1325"/>
      <c r="BD79" s="1325"/>
      <c r="BE79" s="1325"/>
      <c r="BF79" s="1325"/>
      <c r="BG79" s="1325"/>
      <c r="BH79" s="1325"/>
      <c r="BI79" s="1325"/>
      <c r="BJ79" s="1325"/>
      <c r="BK79" s="1325"/>
      <c r="BL79" s="1325"/>
      <c r="BM79" s="1325"/>
      <c r="BN79" s="1325"/>
      <c r="BO79" s="1325"/>
      <c r="BP79" s="1323">
        <v>9.5</v>
      </c>
      <c r="BQ79" s="1323"/>
      <c r="BR79" s="1323"/>
      <c r="BS79" s="1323"/>
      <c r="BT79" s="1323"/>
      <c r="BU79" s="1323"/>
      <c r="BV79" s="1323"/>
      <c r="BW79" s="1323"/>
      <c r="BX79" s="1323">
        <v>10</v>
      </c>
      <c r="BY79" s="1323"/>
      <c r="BZ79" s="1323"/>
      <c r="CA79" s="1323"/>
      <c r="CB79" s="1323"/>
      <c r="CC79" s="1323"/>
      <c r="CD79" s="1323"/>
      <c r="CE79" s="1323"/>
      <c r="CF79" s="1323">
        <v>9.8000000000000007</v>
      </c>
      <c r="CG79" s="1323"/>
      <c r="CH79" s="1323"/>
      <c r="CI79" s="1323"/>
      <c r="CJ79" s="1323"/>
      <c r="CK79" s="1323"/>
      <c r="CL79" s="1323"/>
      <c r="CM79" s="1323"/>
      <c r="CN79" s="1323">
        <v>9.6</v>
      </c>
      <c r="CO79" s="1323"/>
      <c r="CP79" s="1323"/>
      <c r="CQ79" s="1323"/>
      <c r="CR79" s="1323"/>
      <c r="CS79" s="1323"/>
      <c r="CT79" s="1323"/>
      <c r="CU79" s="1323"/>
      <c r="CV79" s="1323">
        <v>9.5</v>
      </c>
      <c r="CW79" s="1323"/>
      <c r="CX79" s="1323"/>
      <c r="CY79" s="1323"/>
      <c r="CZ79" s="1323"/>
      <c r="DA79" s="1323"/>
      <c r="DB79" s="1323"/>
      <c r="DC79" s="1323"/>
    </row>
    <row r="80" spans="2:107">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eWshsZL7ysGTkinJkvVLwdEh0r1PUDjNUJBXOjpkwlRorIKOraUltBj80iP8sjk5QtzwyjrrXFhMhrGq9RDD+w==" saltValue="cCtLkml8syGODuC2Ng9iR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59" sqref="A59"/>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605</v>
      </c>
    </row>
  </sheetData>
  <sheetProtection algorithmName="SHA-512" hashValue="OmWXL8h/52hMYBiAAVP4RQ92xdBaJ+Hw+QXSnaKRmPTb5FBCRL2jLn8nR+cBQj4FpLr//fa5Aj7/1dvIwfJsmw==" saltValue="OdU2QIFhmatr/h+Pgdal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606</v>
      </c>
    </row>
  </sheetData>
  <sheetProtection algorithmName="SHA-512" hashValue="IG3MbrVImJ0lsKJwsRd+7GGNGewT3zN+BnxY6wC4Ah4oeJXk9xO8T/AlZM8A+Yt2qZM0TNX71ID7HHt6mBV6qg==" saltValue="axcITAKoDl3tFFOtayhNc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547</v>
      </c>
      <c r="G2" s="157"/>
      <c r="H2" s="158"/>
    </row>
    <row r="3" spans="1:8">
      <c r="A3" s="154" t="s">
        <v>540</v>
      </c>
      <c r="B3" s="159"/>
      <c r="C3" s="160"/>
      <c r="D3" s="161">
        <v>136026</v>
      </c>
      <c r="E3" s="162"/>
      <c r="F3" s="163">
        <v>87974</v>
      </c>
      <c r="G3" s="164"/>
      <c r="H3" s="165"/>
    </row>
    <row r="4" spans="1:8">
      <c r="A4" s="166"/>
      <c r="B4" s="167"/>
      <c r="C4" s="168"/>
      <c r="D4" s="169">
        <v>107136</v>
      </c>
      <c r="E4" s="170"/>
      <c r="F4" s="171">
        <v>48183</v>
      </c>
      <c r="G4" s="172"/>
      <c r="H4" s="173"/>
    </row>
    <row r="5" spans="1:8">
      <c r="A5" s="154" t="s">
        <v>542</v>
      </c>
      <c r="B5" s="159"/>
      <c r="C5" s="160"/>
      <c r="D5" s="161">
        <v>209938</v>
      </c>
      <c r="E5" s="162"/>
      <c r="F5" s="163">
        <v>83280</v>
      </c>
      <c r="G5" s="164"/>
      <c r="H5" s="165"/>
    </row>
    <row r="6" spans="1:8">
      <c r="A6" s="166"/>
      <c r="B6" s="167"/>
      <c r="C6" s="168"/>
      <c r="D6" s="169">
        <v>170628</v>
      </c>
      <c r="E6" s="170"/>
      <c r="F6" s="171">
        <v>43123</v>
      </c>
      <c r="G6" s="172"/>
      <c r="H6" s="173"/>
    </row>
    <row r="7" spans="1:8">
      <c r="A7" s="154" t="s">
        <v>543</v>
      </c>
      <c r="B7" s="159"/>
      <c r="C7" s="160"/>
      <c r="D7" s="161">
        <v>144115</v>
      </c>
      <c r="E7" s="162"/>
      <c r="F7" s="163">
        <v>88968</v>
      </c>
      <c r="G7" s="164"/>
      <c r="H7" s="165"/>
    </row>
    <row r="8" spans="1:8">
      <c r="A8" s="166"/>
      <c r="B8" s="167"/>
      <c r="C8" s="168"/>
      <c r="D8" s="169">
        <v>109815</v>
      </c>
      <c r="E8" s="170"/>
      <c r="F8" s="171">
        <v>45482</v>
      </c>
      <c r="G8" s="172"/>
      <c r="H8" s="173"/>
    </row>
    <row r="9" spans="1:8">
      <c r="A9" s="154" t="s">
        <v>544</v>
      </c>
      <c r="B9" s="159"/>
      <c r="C9" s="160"/>
      <c r="D9" s="161">
        <v>94900</v>
      </c>
      <c r="E9" s="162"/>
      <c r="F9" s="163">
        <v>85173</v>
      </c>
      <c r="G9" s="164"/>
      <c r="H9" s="165"/>
    </row>
    <row r="10" spans="1:8">
      <c r="A10" s="166"/>
      <c r="B10" s="167"/>
      <c r="C10" s="168"/>
      <c r="D10" s="169">
        <v>37039</v>
      </c>
      <c r="E10" s="170"/>
      <c r="F10" s="171">
        <v>43913</v>
      </c>
      <c r="G10" s="172"/>
      <c r="H10" s="173"/>
    </row>
    <row r="11" spans="1:8">
      <c r="A11" s="154" t="s">
        <v>545</v>
      </c>
      <c r="B11" s="159"/>
      <c r="C11" s="160"/>
      <c r="D11" s="161">
        <v>67554</v>
      </c>
      <c r="E11" s="162"/>
      <c r="F11" s="163">
        <v>94081</v>
      </c>
      <c r="G11" s="164"/>
      <c r="H11" s="165"/>
    </row>
    <row r="12" spans="1:8">
      <c r="A12" s="166"/>
      <c r="B12" s="167"/>
      <c r="C12" s="174"/>
      <c r="D12" s="169">
        <v>28432</v>
      </c>
      <c r="E12" s="170"/>
      <c r="F12" s="171">
        <v>48949</v>
      </c>
      <c r="G12" s="172"/>
      <c r="H12" s="173"/>
    </row>
    <row r="13" spans="1:8">
      <c r="A13" s="154"/>
      <c r="B13" s="159"/>
      <c r="C13" s="175"/>
      <c r="D13" s="176">
        <v>130507</v>
      </c>
      <c r="E13" s="177"/>
      <c r="F13" s="178">
        <v>87895</v>
      </c>
      <c r="G13" s="179"/>
      <c r="H13" s="165"/>
    </row>
    <row r="14" spans="1:8">
      <c r="A14" s="166"/>
      <c r="B14" s="167"/>
      <c r="C14" s="168"/>
      <c r="D14" s="169">
        <v>90610</v>
      </c>
      <c r="E14" s="170"/>
      <c r="F14" s="171">
        <v>45930</v>
      </c>
      <c r="G14" s="172"/>
      <c r="H14" s="173"/>
    </row>
    <row r="17" spans="1:11">
      <c r="A17" s="150" t="s">
        <v>52</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53</v>
      </c>
      <c r="B19" s="180">
        <f>ROUND(VALUE(SUBSTITUTE(実質収支比率等に係る経年分析!F$48,"▲","-")),2)</f>
        <v>3.51</v>
      </c>
      <c r="C19" s="180">
        <f>ROUND(VALUE(SUBSTITUTE(実質収支比率等に係る経年分析!G$48,"▲","-")),2)</f>
        <v>3.6</v>
      </c>
      <c r="D19" s="180">
        <f>ROUND(VALUE(SUBSTITUTE(実質収支比率等に係る経年分析!H$48,"▲","-")),2)</f>
        <v>2.17</v>
      </c>
      <c r="E19" s="180">
        <f>ROUND(VALUE(SUBSTITUTE(実質収支比率等に係る経年分析!I$48,"▲","-")),2)</f>
        <v>1.77</v>
      </c>
      <c r="F19" s="180">
        <f>ROUND(VALUE(SUBSTITUTE(実質収支比率等に係る経年分析!J$48,"▲","-")),2)</f>
        <v>2.85</v>
      </c>
    </row>
    <row r="20" spans="1:11">
      <c r="A20" s="180" t="s">
        <v>54</v>
      </c>
      <c r="B20" s="180">
        <f>ROUND(VALUE(SUBSTITUTE(実質収支比率等に係る経年分析!F$47,"▲","-")),2)</f>
        <v>15.57</v>
      </c>
      <c r="C20" s="180">
        <f>ROUND(VALUE(SUBSTITUTE(実質収支比率等に係る経年分析!G$47,"▲","-")),2)</f>
        <v>12.78</v>
      </c>
      <c r="D20" s="180">
        <f>ROUND(VALUE(SUBSTITUTE(実質収支比率等に係る経年分析!H$47,"▲","-")),2)</f>
        <v>11.98</v>
      </c>
      <c r="E20" s="180">
        <f>ROUND(VALUE(SUBSTITUTE(実質収支比率等に係る経年分析!I$47,"▲","-")),2)</f>
        <v>9.86</v>
      </c>
      <c r="F20" s="180">
        <f>ROUND(VALUE(SUBSTITUTE(実質収支比率等に係る経年分析!J$47,"▲","-")),2)</f>
        <v>6.17</v>
      </c>
    </row>
    <row r="21" spans="1:11">
      <c r="A21" s="180" t="s">
        <v>55</v>
      </c>
      <c r="B21" s="180">
        <f>IF(ISNUMBER(VALUE(SUBSTITUTE(実質収支比率等に係る経年分析!F$49,"▲","-"))),ROUND(VALUE(SUBSTITUTE(実質収支比率等に係る経年分析!F$49,"▲","-")),2),NA())</f>
        <v>0.76</v>
      </c>
      <c r="C21" s="180">
        <f>IF(ISNUMBER(VALUE(SUBSTITUTE(実質収支比率等に係る経年分析!G$49,"▲","-"))),ROUND(VALUE(SUBSTITUTE(実質収支比率等に係る経年分析!G$49,"▲","-")),2),NA())</f>
        <v>-2.92</v>
      </c>
      <c r="D21" s="180">
        <f>IF(ISNUMBER(VALUE(SUBSTITUTE(実質収支比率等に係る経年分析!H$49,"▲","-"))),ROUND(VALUE(SUBSTITUTE(実質収支比率等に係る経年分析!H$49,"▲","-")),2),NA())</f>
        <v>-2.33</v>
      </c>
      <c r="E21" s="180">
        <f>IF(ISNUMBER(VALUE(SUBSTITUTE(実質収支比率等に係る経年分析!I$49,"▲","-"))),ROUND(VALUE(SUBSTITUTE(実質収支比率等に係る経年分析!I$49,"▲","-")),2),NA())</f>
        <v>-2.58</v>
      </c>
      <c r="F21" s="180">
        <f>IF(ISNUMBER(VALUE(SUBSTITUTE(実質収支比率等に係る経年分析!J$49,"▲","-"))),ROUND(VALUE(SUBSTITUTE(実質収支比率等に係る経年分析!J$49,"▲","-")),2),NA())</f>
        <v>-2.6</v>
      </c>
    </row>
    <row r="24" spans="1:11">
      <c r="A24" s="150" t="s">
        <v>56</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電気事業特別会計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0.63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v>
      </c>
    </row>
    <row r="32" spans="1:11">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0.27</v>
      </c>
    </row>
    <row r="33" spans="1:16">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2.85</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5.0999999999999996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7.81</v>
      </c>
    </row>
    <row r="36" spans="1:16">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0.87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0.97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2.08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2.6</v>
      </c>
      <c r="K36" s="181" t="e">
        <f>IF(ROUND(VALUE(SUBSTITUTE(連結実質赤字比率に係る赤字・黒字の構成分析!J$34,"▲", "-")), 2) &gt;= 0, ABS(ROUND(VALUE(SUBSTITUTE(連結実質赤字比率に係る赤字・黒字の構成分析!J$34,"▲", "-")), 2)), NA())</f>
        <v>#N/A</v>
      </c>
    </row>
    <row r="39" spans="1:16">
      <c r="A39" s="150" t="s">
        <v>59</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3255</v>
      </c>
      <c r="E42" s="182"/>
      <c r="F42" s="182"/>
      <c r="G42" s="182">
        <f>'実質公債費比率（分子）の構造'!L$52</f>
        <v>3270</v>
      </c>
      <c r="H42" s="182"/>
      <c r="I42" s="182"/>
      <c r="J42" s="182">
        <f>'実質公債費比率（分子）の構造'!M$52</f>
        <v>3318</v>
      </c>
      <c r="K42" s="182"/>
      <c r="L42" s="182"/>
      <c r="M42" s="182">
        <f>'実質公債費比率（分子）の構造'!N$52</f>
        <v>3367</v>
      </c>
      <c r="N42" s="182"/>
      <c r="O42" s="182"/>
      <c r="P42" s="182">
        <f>'実質公債費比率（分子）の構造'!O$52</f>
        <v>3474</v>
      </c>
    </row>
    <row r="43" spans="1:16">
      <c r="A43" s="182" t="s">
        <v>63</v>
      </c>
      <c r="B43" s="182">
        <f>'実質公債費比率（分子）の構造'!K$51</f>
        <v>1</v>
      </c>
      <c r="C43" s="182"/>
      <c r="D43" s="182"/>
      <c r="E43" s="182">
        <f>'実質公債費比率（分子）の構造'!L$51</f>
        <v>2</v>
      </c>
      <c r="F43" s="182"/>
      <c r="G43" s="182"/>
      <c r="H43" s="182">
        <f>'実質公債費比率（分子）の構造'!M$51</f>
        <v>3</v>
      </c>
      <c r="I43" s="182"/>
      <c r="J43" s="182"/>
      <c r="K43" s="182">
        <f>'実質公債費比率（分子）の構造'!N$51</f>
        <v>4</v>
      </c>
      <c r="L43" s="182"/>
      <c r="M43" s="182"/>
      <c r="N43" s="182">
        <f>'実質公債費比率（分子）の構造'!O$51</f>
        <v>3</v>
      </c>
      <c r="O43" s="182"/>
      <c r="P43" s="182"/>
    </row>
    <row r="44" spans="1:16">
      <c r="A44" s="182" t="s">
        <v>64</v>
      </c>
      <c r="B44" s="182">
        <f>'実質公債費比率（分子）の構造'!K$50</f>
        <v>52</v>
      </c>
      <c r="C44" s="182"/>
      <c r="D44" s="182"/>
      <c r="E44" s="182">
        <f>'実質公債費比率（分子）の構造'!L$50</f>
        <v>47</v>
      </c>
      <c r="F44" s="182"/>
      <c r="G44" s="182"/>
      <c r="H44" s="182">
        <f>'実質公債費比率（分子）の構造'!M$50</f>
        <v>44</v>
      </c>
      <c r="I44" s="182"/>
      <c r="J44" s="182"/>
      <c r="K44" s="182">
        <f>'実質公債費比率（分子）の構造'!N$50</f>
        <v>40</v>
      </c>
      <c r="L44" s="182"/>
      <c r="M44" s="182"/>
      <c r="N44" s="182">
        <f>'実質公債費比率（分子）の構造'!O$50</f>
        <v>37</v>
      </c>
      <c r="O44" s="182"/>
      <c r="P44" s="182"/>
    </row>
    <row r="45" spans="1:16">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66</v>
      </c>
      <c r="B46" s="182">
        <f>'実質公債費比率（分子）の構造'!K$48</f>
        <v>1272</v>
      </c>
      <c r="C46" s="182"/>
      <c r="D46" s="182"/>
      <c r="E46" s="182">
        <f>'実質公債費比率（分子）の構造'!L$48</f>
        <v>1399</v>
      </c>
      <c r="F46" s="182"/>
      <c r="G46" s="182"/>
      <c r="H46" s="182">
        <f>'実質公債費比率（分子）の構造'!M$48</f>
        <v>1357</v>
      </c>
      <c r="I46" s="182"/>
      <c r="J46" s="182"/>
      <c r="K46" s="182">
        <f>'実質公債費比率（分子）の構造'!N$48</f>
        <v>1362</v>
      </c>
      <c r="L46" s="182"/>
      <c r="M46" s="182"/>
      <c r="N46" s="182">
        <f>'実質公債費比率（分子）の構造'!O$48</f>
        <v>1392</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3644</v>
      </c>
      <c r="C49" s="182"/>
      <c r="D49" s="182"/>
      <c r="E49" s="182">
        <f>'実質公債費比率（分子）の構造'!L$45</f>
        <v>3679</v>
      </c>
      <c r="F49" s="182"/>
      <c r="G49" s="182"/>
      <c r="H49" s="182">
        <f>'実質公債費比率（分子）の構造'!M$45</f>
        <v>3705</v>
      </c>
      <c r="I49" s="182"/>
      <c r="J49" s="182"/>
      <c r="K49" s="182">
        <f>'実質公債費比率（分子）の構造'!N$45</f>
        <v>3682</v>
      </c>
      <c r="L49" s="182"/>
      <c r="M49" s="182"/>
      <c r="N49" s="182">
        <f>'実質公債費比率（分子）の構造'!O$45</f>
        <v>3743</v>
      </c>
      <c r="O49" s="182"/>
      <c r="P49" s="182"/>
    </row>
    <row r="50" spans="1:16">
      <c r="A50" s="182" t="s">
        <v>70</v>
      </c>
      <c r="B50" s="182" t="e">
        <f>NA()</f>
        <v>#N/A</v>
      </c>
      <c r="C50" s="182">
        <f>IF(ISNUMBER('実質公債費比率（分子）の構造'!K$53),'実質公債費比率（分子）の構造'!K$53,NA())</f>
        <v>1714</v>
      </c>
      <c r="D50" s="182" t="e">
        <f>NA()</f>
        <v>#N/A</v>
      </c>
      <c r="E50" s="182" t="e">
        <f>NA()</f>
        <v>#N/A</v>
      </c>
      <c r="F50" s="182">
        <f>IF(ISNUMBER('実質公債費比率（分子）の構造'!L$53),'実質公債費比率（分子）の構造'!L$53,NA())</f>
        <v>1857</v>
      </c>
      <c r="G50" s="182" t="e">
        <f>NA()</f>
        <v>#N/A</v>
      </c>
      <c r="H50" s="182" t="e">
        <f>NA()</f>
        <v>#N/A</v>
      </c>
      <c r="I50" s="182">
        <f>IF(ISNUMBER('実質公債費比率（分子）の構造'!M$53),'実質公債費比率（分子）の構造'!M$53,NA())</f>
        <v>1791</v>
      </c>
      <c r="J50" s="182" t="e">
        <f>NA()</f>
        <v>#N/A</v>
      </c>
      <c r="K50" s="182" t="e">
        <f>NA()</f>
        <v>#N/A</v>
      </c>
      <c r="L50" s="182">
        <f>IF(ISNUMBER('実質公債費比率（分子）の構造'!N$53),'実質公債費比率（分子）の構造'!N$53,NA())</f>
        <v>1721</v>
      </c>
      <c r="M50" s="182" t="e">
        <f>NA()</f>
        <v>#N/A</v>
      </c>
      <c r="N50" s="182" t="e">
        <f>NA()</f>
        <v>#N/A</v>
      </c>
      <c r="O50" s="182">
        <f>IF(ISNUMBER('実質公債費比率（分子）の構造'!O$53),'実質公債費比率（分子）の構造'!O$53,NA())</f>
        <v>1701</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35533</v>
      </c>
      <c r="E56" s="181"/>
      <c r="F56" s="181"/>
      <c r="G56" s="181">
        <f>'将来負担比率（分子）の構造'!J$52</f>
        <v>39146</v>
      </c>
      <c r="H56" s="181"/>
      <c r="I56" s="181"/>
      <c r="J56" s="181">
        <f>'将来負担比率（分子）の構造'!K$52</f>
        <v>39633</v>
      </c>
      <c r="K56" s="181"/>
      <c r="L56" s="181"/>
      <c r="M56" s="181">
        <f>'将来負担比率（分子）の構造'!L$52</f>
        <v>39496</v>
      </c>
      <c r="N56" s="181"/>
      <c r="O56" s="181"/>
      <c r="P56" s="181">
        <f>'将来負担比率（分子）の構造'!M$52</f>
        <v>38214</v>
      </c>
    </row>
    <row r="57" spans="1:16">
      <c r="A57" s="181" t="s">
        <v>41</v>
      </c>
      <c r="B57" s="181"/>
      <c r="C57" s="181"/>
      <c r="D57" s="181">
        <f>'将来負担比率（分子）の構造'!I$51</f>
        <v>846</v>
      </c>
      <c r="E57" s="181"/>
      <c r="F57" s="181"/>
      <c r="G57" s="181">
        <f>'将来負担比率（分子）の構造'!J$51</f>
        <v>751</v>
      </c>
      <c r="H57" s="181"/>
      <c r="I57" s="181"/>
      <c r="J57" s="181">
        <f>'将来負担比率（分子）の構造'!K$51</f>
        <v>621</v>
      </c>
      <c r="K57" s="181"/>
      <c r="L57" s="181"/>
      <c r="M57" s="181">
        <f>'将来負担比率（分子）の構造'!L$51</f>
        <v>499</v>
      </c>
      <c r="N57" s="181"/>
      <c r="O57" s="181"/>
      <c r="P57" s="181">
        <f>'将来負担比率（分子）の構造'!M$51</f>
        <v>403</v>
      </c>
    </row>
    <row r="58" spans="1:16">
      <c r="A58" s="181" t="s">
        <v>40</v>
      </c>
      <c r="B58" s="181"/>
      <c r="C58" s="181"/>
      <c r="D58" s="181">
        <f>'将来負担比率（分子）の構造'!I$50</f>
        <v>8767</v>
      </c>
      <c r="E58" s="181"/>
      <c r="F58" s="181"/>
      <c r="G58" s="181">
        <f>'将来負担比率（分子）の構造'!J$50</f>
        <v>8057</v>
      </c>
      <c r="H58" s="181"/>
      <c r="I58" s="181"/>
      <c r="J58" s="181">
        <f>'将来負担比率（分子）の構造'!K$50</f>
        <v>7195</v>
      </c>
      <c r="K58" s="181"/>
      <c r="L58" s="181"/>
      <c r="M58" s="181">
        <f>'将来負担比率（分子）の構造'!L$50</f>
        <v>6822</v>
      </c>
      <c r="N58" s="181"/>
      <c r="O58" s="181"/>
      <c r="P58" s="181">
        <f>'将来負担比率（分子）の構造'!M$50</f>
        <v>6106</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f>'将来負担比率（分子）の構造'!I$46</f>
        <v>144</v>
      </c>
      <c r="C61" s="181"/>
      <c r="D61" s="181"/>
      <c r="E61" s="181">
        <f>'将来負担比率（分子）の構造'!J$46</f>
        <v>94</v>
      </c>
      <c r="F61" s="181"/>
      <c r="G61" s="181"/>
      <c r="H61" s="181">
        <f>'将来負担比率（分子）の構造'!K$46</f>
        <v>99</v>
      </c>
      <c r="I61" s="181"/>
      <c r="J61" s="181"/>
      <c r="K61" s="181">
        <f>'将来負担比率（分子）の構造'!L$46</f>
        <v>112</v>
      </c>
      <c r="L61" s="181"/>
      <c r="M61" s="181"/>
      <c r="N61" s="181">
        <f>'将来負担比率（分子）の構造'!M$46</f>
        <v>21</v>
      </c>
      <c r="O61" s="181"/>
      <c r="P61" s="181"/>
    </row>
    <row r="62" spans="1:16">
      <c r="A62" s="181" t="s">
        <v>34</v>
      </c>
      <c r="B62" s="181">
        <f>'将来負担比率（分子）の構造'!I$45</f>
        <v>4753</v>
      </c>
      <c r="C62" s="181"/>
      <c r="D62" s="181"/>
      <c r="E62" s="181">
        <f>'将来負担比率（分子）の構造'!J$45</f>
        <v>4755</v>
      </c>
      <c r="F62" s="181"/>
      <c r="G62" s="181"/>
      <c r="H62" s="181">
        <f>'将来負担比率（分子）の構造'!K$45</f>
        <v>4605</v>
      </c>
      <c r="I62" s="181"/>
      <c r="J62" s="181"/>
      <c r="K62" s="181">
        <f>'将来負担比率（分子）の構造'!L$45</f>
        <v>4407</v>
      </c>
      <c r="L62" s="181"/>
      <c r="M62" s="181"/>
      <c r="N62" s="181">
        <f>'将来負担比率（分子）の構造'!M$45</f>
        <v>4334</v>
      </c>
      <c r="O62" s="181"/>
      <c r="P62" s="181"/>
    </row>
    <row r="63" spans="1:16">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32</v>
      </c>
      <c r="B64" s="181">
        <f>'将来負担比率（分子）の構造'!I$43</f>
        <v>18752</v>
      </c>
      <c r="C64" s="181"/>
      <c r="D64" s="181"/>
      <c r="E64" s="181">
        <f>'将来負担比率（分子）の構造'!J$43</f>
        <v>19204</v>
      </c>
      <c r="F64" s="181"/>
      <c r="G64" s="181"/>
      <c r="H64" s="181">
        <f>'将来負担比率（分子）の構造'!K$43</f>
        <v>18509</v>
      </c>
      <c r="I64" s="181"/>
      <c r="J64" s="181"/>
      <c r="K64" s="181">
        <f>'将来負担比率（分子）の構造'!L$43</f>
        <v>17943</v>
      </c>
      <c r="L64" s="181"/>
      <c r="M64" s="181"/>
      <c r="N64" s="181">
        <f>'将来負担比率（分子）の構造'!M$43</f>
        <v>17084</v>
      </c>
      <c r="O64" s="181"/>
      <c r="P64" s="181"/>
    </row>
    <row r="65" spans="1:16">
      <c r="A65" s="181" t="s">
        <v>31</v>
      </c>
      <c r="B65" s="181">
        <f>'将来負担比率（分子）の構造'!I$42</f>
        <v>342</v>
      </c>
      <c r="C65" s="181"/>
      <c r="D65" s="181"/>
      <c r="E65" s="181">
        <f>'将来負担比率（分子）の構造'!J$42</f>
        <v>296</v>
      </c>
      <c r="F65" s="181"/>
      <c r="G65" s="181"/>
      <c r="H65" s="181">
        <f>'将来負担比率（分子）の構造'!K$42</f>
        <v>253</v>
      </c>
      <c r="I65" s="181"/>
      <c r="J65" s="181"/>
      <c r="K65" s="181">
        <f>'将来負担比率（分子）の構造'!L$42</f>
        <v>215</v>
      </c>
      <c r="L65" s="181"/>
      <c r="M65" s="181"/>
      <c r="N65" s="181">
        <f>'将来負担比率（分子）の構造'!M$42</f>
        <v>175</v>
      </c>
      <c r="O65" s="181"/>
      <c r="P65" s="181"/>
    </row>
    <row r="66" spans="1:16">
      <c r="A66" s="181" t="s">
        <v>30</v>
      </c>
      <c r="B66" s="181">
        <f>'将来負担比率（分子）の構造'!I$41</f>
        <v>33329</v>
      </c>
      <c r="C66" s="181"/>
      <c r="D66" s="181"/>
      <c r="E66" s="181">
        <f>'将来負担比率（分子）の構造'!J$41</f>
        <v>37554</v>
      </c>
      <c r="F66" s="181"/>
      <c r="G66" s="181"/>
      <c r="H66" s="181">
        <f>'将来負担比率（分子）の構造'!K$41</f>
        <v>38479</v>
      </c>
      <c r="I66" s="181"/>
      <c r="J66" s="181"/>
      <c r="K66" s="181">
        <f>'将来負担比率（分子）の構造'!L$41</f>
        <v>38275</v>
      </c>
      <c r="L66" s="181"/>
      <c r="M66" s="181"/>
      <c r="N66" s="181">
        <f>'将来負担比率（分子）の構造'!M$41</f>
        <v>36771</v>
      </c>
      <c r="O66" s="181"/>
      <c r="P66" s="181"/>
    </row>
    <row r="67" spans="1:16">
      <c r="A67" s="181" t="s">
        <v>74</v>
      </c>
      <c r="B67" s="181" t="e">
        <f>NA()</f>
        <v>#N/A</v>
      </c>
      <c r="C67" s="181">
        <f>IF(ISNUMBER('将来負担比率（分子）の構造'!I$53), IF('将来負担比率（分子）の構造'!I$53 &lt; 0, 0, '将来負担比率（分子）の構造'!I$53), NA())</f>
        <v>12175</v>
      </c>
      <c r="D67" s="181" t="e">
        <f>NA()</f>
        <v>#N/A</v>
      </c>
      <c r="E67" s="181" t="e">
        <f>NA()</f>
        <v>#N/A</v>
      </c>
      <c r="F67" s="181">
        <f>IF(ISNUMBER('将来負担比率（分子）の構造'!J$53), IF('将来負担比率（分子）の構造'!J$53 &lt; 0, 0, '将来負担比率（分子）の構造'!J$53), NA())</f>
        <v>13949</v>
      </c>
      <c r="G67" s="181" t="e">
        <f>NA()</f>
        <v>#N/A</v>
      </c>
      <c r="H67" s="181" t="e">
        <f>NA()</f>
        <v>#N/A</v>
      </c>
      <c r="I67" s="181">
        <f>IF(ISNUMBER('将来負担比率（分子）の構造'!K$53), IF('将来負担比率（分子）の構造'!K$53 &lt; 0, 0, '将来負担比率（分子）の構造'!K$53), NA())</f>
        <v>14496</v>
      </c>
      <c r="J67" s="181" t="e">
        <f>NA()</f>
        <v>#N/A</v>
      </c>
      <c r="K67" s="181" t="e">
        <f>NA()</f>
        <v>#N/A</v>
      </c>
      <c r="L67" s="181">
        <f>IF(ISNUMBER('将来負担比率（分子）の構造'!L$53), IF('将来負担比率（分子）の構造'!L$53 &lt; 0, 0, '将来負担比率（分子）の構造'!L$53), NA())</f>
        <v>14135</v>
      </c>
      <c r="M67" s="181" t="e">
        <f>NA()</f>
        <v>#N/A</v>
      </c>
      <c r="N67" s="181" t="e">
        <f>NA()</f>
        <v>#N/A</v>
      </c>
      <c r="O67" s="181">
        <f>IF(ISNUMBER('将来負担比率（分子）の構造'!M$53), IF('将来負担比率（分子）の構造'!M$53 &lt; 0, 0, '将来負担比率（分子）の構造'!M$53), NA())</f>
        <v>13663</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1714</v>
      </c>
      <c r="C72" s="185">
        <f>基金残高に係る経年分析!G55</f>
        <v>1404</v>
      </c>
      <c r="D72" s="185">
        <f>基金残高に係る経年分析!H55</f>
        <v>878</v>
      </c>
    </row>
    <row r="73" spans="1:16">
      <c r="A73" s="184" t="s">
        <v>77</v>
      </c>
      <c r="B73" s="185">
        <f>基金残高に係る経年分析!F56</f>
        <v>396</v>
      </c>
      <c r="C73" s="185">
        <f>基金残高に係る経年分析!G56</f>
        <v>397</v>
      </c>
      <c r="D73" s="185">
        <f>基金残高に係る経年分析!H56</f>
        <v>397</v>
      </c>
    </row>
    <row r="74" spans="1:16">
      <c r="A74" s="184" t="s">
        <v>78</v>
      </c>
      <c r="B74" s="185">
        <f>基金残高に係る経年分析!F57</f>
        <v>5635</v>
      </c>
      <c r="C74" s="185">
        <f>基金残高に係る経年分析!G57</f>
        <v>5300</v>
      </c>
      <c r="D74" s="185">
        <f>基金残高に係る経年分析!H57</f>
        <v>4928</v>
      </c>
    </row>
  </sheetData>
  <sheetProtection algorithmName="SHA-512" hashValue="dztNRg6E/M/mLDNNhgkrpi5klQisnqcUEFyrjXb/q10IknWz1BaJUO3/U++1zgNGgKVf9DzAwgtWF+QSfMrnAA==" saltValue="DOc0M0Emhe5wItvRC91X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226</v>
      </c>
      <c r="C5" s="670"/>
      <c r="D5" s="670"/>
      <c r="E5" s="670"/>
      <c r="F5" s="670"/>
      <c r="G5" s="670"/>
      <c r="H5" s="670"/>
      <c r="I5" s="670"/>
      <c r="J5" s="670"/>
      <c r="K5" s="670"/>
      <c r="L5" s="670"/>
      <c r="M5" s="670"/>
      <c r="N5" s="670"/>
      <c r="O5" s="670"/>
      <c r="P5" s="670"/>
      <c r="Q5" s="671"/>
      <c r="R5" s="672">
        <v>5294067</v>
      </c>
      <c r="S5" s="673"/>
      <c r="T5" s="673"/>
      <c r="U5" s="673"/>
      <c r="V5" s="673"/>
      <c r="W5" s="673"/>
      <c r="X5" s="673"/>
      <c r="Y5" s="674"/>
      <c r="Z5" s="675">
        <v>21.2</v>
      </c>
      <c r="AA5" s="675"/>
      <c r="AB5" s="675"/>
      <c r="AC5" s="675"/>
      <c r="AD5" s="676">
        <v>5294067</v>
      </c>
      <c r="AE5" s="676"/>
      <c r="AF5" s="676"/>
      <c r="AG5" s="676"/>
      <c r="AH5" s="676"/>
      <c r="AI5" s="676"/>
      <c r="AJ5" s="676"/>
      <c r="AK5" s="676"/>
      <c r="AL5" s="677">
        <v>37.5</v>
      </c>
      <c r="AM5" s="678"/>
      <c r="AN5" s="678"/>
      <c r="AO5" s="679"/>
      <c r="AP5" s="669" t="s">
        <v>227</v>
      </c>
      <c r="AQ5" s="670"/>
      <c r="AR5" s="670"/>
      <c r="AS5" s="670"/>
      <c r="AT5" s="670"/>
      <c r="AU5" s="670"/>
      <c r="AV5" s="670"/>
      <c r="AW5" s="670"/>
      <c r="AX5" s="670"/>
      <c r="AY5" s="670"/>
      <c r="AZ5" s="670"/>
      <c r="BA5" s="670"/>
      <c r="BB5" s="670"/>
      <c r="BC5" s="670"/>
      <c r="BD5" s="670"/>
      <c r="BE5" s="670"/>
      <c r="BF5" s="671"/>
      <c r="BG5" s="683">
        <v>5291041</v>
      </c>
      <c r="BH5" s="684"/>
      <c r="BI5" s="684"/>
      <c r="BJ5" s="684"/>
      <c r="BK5" s="684"/>
      <c r="BL5" s="684"/>
      <c r="BM5" s="684"/>
      <c r="BN5" s="685"/>
      <c r="BO5" s="686">
        <v>99.9</v>
      </c>
      <c r="BP5" s="686"/>
      <c r="BQ5" s="686"/>
      <c r="BR5" s="686"/>
      <c r="BS5" s="687">
        <v>382633</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c r="B6" s="680" t="s">
        <v>231</v>
      </c>
      <c r="C6" s="681"/>
      <c r="D6" s="681"/>
      <c r="E6" s="681"/>
      <c r="F6" s="681"/>
      <c r="G6" s="681"/>
      <c r="H6" s="681"/>
      <c r="I6" s="681"/>
      <c r="J6" s="681"/>
      <c r="K6" s="681"/>
      <c r="L6" s="681"/>
      <c r="M6" s="681"/>
      <c r="N6" s="681"/>
      <c r="O6" s="681"/>
      <c r="P6" s="681"/>
      <c r="Q6" s="682"/>
      <c r="R6" s="683">
        <v>246535</v>
      </c>
      <c r="S6" s="684"/>
      <c r="T6" s="684"/>
      <c r="U6" s="684"/>
      <c r="V6" s="684"/>
      <c r="W6" s="684"/>
      <c r="X6" s="684"/>
      <c r="Y6" s="685"/>
      <c r="Z6" s="686">
        <v>1</v>
      </c>
      <c r="AA6" s="686"/>
      <c r="AB6" s="686"/>
      <c r="AC6" s="686"/>
      <c r="AD6" s="687">
        <v>246535</v>
      </c>
      <c r="AE6" s="687"/>
      <c r="AF6" s="687"/>
      <c r="AG6" s="687"/>
      <c r="AH6" s="687"/>
      <c r="AI6" s="687"/>
      <c r="AJ6" s="687"/>
      <c r="AK6" s="687"/>
      <c r="AL6" s="688">
        <v>1.7</v>
      </c>
      <c r="AM6" s="689"/>
      <c r="AN6" s="689"/>
      <c r="AO6" s="690"/>
      <c r="AP6" s="680" t="s">
        <v>232</v>
      </c>
      <c r="AQ6" s="681"/>
      <c r="AR6" s="681"/>
      <c r="AS6" s="681"/>
      <c r="AT6" s="681"/>
      <c r="AU6" s="681"/>
      <c r="AV6" s="681"/>
      <c r="AW6" s="681"/>
      <c r="AX6" s="681"/>
      <c r="AY6" s="681"/>
      <c r="AZ6" s="681"/>
      <c r="BA6" s="681"/>
      <c r="BB6" s="681"/>
      <c r="BC6" s="681"/>
      <c r="BD6" s="681"/>
      <c r="BE6" s="681"/>
      <c r="BF6" s="682"/>
      <c r="BG6" s="683">
        <v>5291041</v>
      </c>
      <c r="BH6" s="684"/>
      <c r="BI6" s="684"/>
      <c r="BJ6" s="684"/>
      <c r="BK6" s="684"/>
      <c r="BL6" s="684"/>
      <c r="BM6" s="684"/>
      <c r="BN6" s="685"/>
      <c r="BO6" s="686">
        <v>99.9</v>
      </c>
      <c r="BP6" s="686"/>
      <c r="BQ6" s="686"/>
      <c r="BR6" s="686"/>
      <c r="BS6" s="687">
        <v>382633</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194737</v>
      </c>
      <c r="CS6" s="684"/>
      <c r="CT6" s="684"/>
      <c r="CU6" s="684"/>
      <c r="CV6" s="684"/>
      <c r="CW6" s="684"/>
      <c r="CX6" s="684"/>
      <c r="CY6" s="685"/>
      <c r="CZ6" s="677">
        <v>0.8</v>
      </c>
      <c r="DA6" s="678"/>
      <c r="DB6" s="678"/>
      <c r="DC6" s="697"/>
      <c r="DD6" s="692" t="s">
        <v>234</v>
      </c>
      <c r="DE6" s="684"/>
      <c r="DF6" s="684"/>
      <c r="DG6" s="684"/>
      <c r="DH6" s="684"/>
      <c r="DI6" s="684"/>
      <c r="DJ6" s="684"/>
      <c r="DK6" s="684"/>
      <c r="DL6" s="684"/>
      <c r="DM6" s="684"/>
      <c r="DN6" s="684"/>
      <c r="DO6" s="684"/>
      <c r="DP6" s="685"/>
      <c r="DQ6" s="692">
        <v>194737</v>
      </c>
      <c r="DR6" s="684"/>
      <c r="DS6" s="684"/>
      <c r="DT6" s="684"/>
      <c r="DU6" s="684"/>
      <c r="DV6" s="684"/>
      <c r="DW6" s="684"/>
      <c r="DX6" s="684"/>
      <c r="DY6" s="684"/>
      <c r="DZ6" s="684"/>
      <c r="EA6" s="684"/>
      <c r="EB6" s="684"/>
      <c r="EC6" s="693"/>
    </row>
    <row r="7" spans="2:143" ht="11.25" customHeight="1">
      <c r="B7" s="680" t="s">
        <v>235</v>
      </c>
      <c r="C7" s="681"/>
      <c r="D7" s="681"/>
      <c r="E7" s="681"/>
      <c r="F7" s="681"/>
      <c r="G7" s="681"/>
      <c r="H7" s="681"/>
      <c r="I7" s="681"/>
      <c r="J7" s="681"/>
      <c r="K7" s="681"/>
      <c r="L7" s="681"/>
      <c r="M7" s="681"/>
      <c r="N7" s="681"/>
      <c r="O7" s="681"/>
      <c r="P7" s="681"/>
      <c r="Q7" s="682"/>
      <c r="R7" s="683">
        <v>5469</v>
      </c>
      <c r="S7" s="684"/>
      <c r="T7" s="684"/>
      <c r="U7" s="684"/>
      <c r="V7" s="684"/>
      <c r="W7" s="684"/>
      <c r="X7" s="684"/>
      <c r="Y7" s="685"/>
      <c r="Z7" s="686">
        <v>0</v>
      </c>
      <c r="AA7" s="686"/>
      <c r="AB7" s="686"/>
      <c r="AC7" s="686"/>
      <c r="AD7" s="687">
        <v>5469</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1887598</v>
      </c>
      <c r="BH7" s="684"/>
      <c r="BI7" s="684"/>
      <c r="BJ7" s="684"/>
      <c r="BK7" s="684"/>
      <c r="BL7" s="684"/>
      <c r="BM7" s="684"/>
      <c r="BN7" s="685"/>
      <c r="BO7" s="686">
        <v>35.700000000000003</v>
      </c>
      <c r="BP7" s="686"/>
      <c r="BQ7" s="686"/>
      <c r="BR7" s="686"/>
      <c r="BS7" s="687">
        <v>9396</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3199117</v>
      </c>
      <c r="CS7" s="684"/>
      <c r="CT7" s="684"/>
      <c r="CU7" s="684"/>
      <c r="CV7" s="684"/>
      <c r="CW7" s="684"/>
      <c r="CX7" s="684"/>
      <c r="CY7" s="685"/>
      <c r="CZ7" s="686">
        <v>13</v>
      </c>
      <c r="DA7" s="686"/>
      <c r="DB7" s="686"/>
      <c r="DC7" s="686"/>
      <c r="DD7" s="692">
        <v>142324</v>
      </c>
      <c r="DE7" s="684"/>
      <c r="DF7" s="684"/>
      <c r="DG7" s="684"/>
      <c r="DH7" s="684"/>
      <c r="DI7" s="684"/>
      <c r="DJ7" s="684"/>
      <c r="DK7" s="684"/>
      <c r="DL7" s="684"/>
      <c r="DM7" s="684"/>
      <c r="DN7" s="684"/>
      <c r="DO7" s="684"/>
      <c r="DP7" s="685"/>
      <c r="DQ7" s="692">
        <v>1959508</v>
      </c>
      <c r="DR7" s="684"/>
      <c r="DS7" s="684"/>
      <c r="DT7" s="684"/>
      <c r="DU7" s="684"/>
      <c r="DV7" s="684"/>
      <c r="DW7" s="684"/>
      <c r="DX7" s="684"/>
      <c r="DY7" s="684"/>
      <c r="DZ7" s="684"/>
      <c r="EA7" s="684"/>
      <c r="EB7" s="684"/>
      <c r="EC7" s="693"/>
    </row>
    <row r="8" spans="2:143" ht="11.25" customHeight="1">
      <c r="B8" s="680" t="s">
        <v>238</v>
      </c>
      <c r="C8" s="681"/>
      <c r="D8" s="681"/>
      <c r="E8" s="681"/>
      <c r="F8" s="681"/>
      <c r="G8" s="681"/>
      <c r="H8" s="681"/>
      <c r="I8" s="681"/>
      <c r="J8" s="681"/>
      <c r="K8" s="681"/>
      <c r="L8" s="681"/>
      <c r="M8" s="681"/>
      <c r="N8" s="681"/>
      <c r="O8" s="681"/>
      <c r="P8" s="681"/>
      <c r="Q8" s="682"/>
      <c r="R8" s="683">
        <v>15271</v>
      </c>
      <c r="S8" s="684"/>
      <c r="T8" s="684"/>
      <c r="U8" s="684"/>
      <c r="V8" s="684"/>
      <c r="W8" s="684"/>
      <c r="X8" s="684"/>
      <c r="Y8" s="685"/>
      <c r="Z8" s="686">
        <v>0.1</v>
      </c>
      <c r="AA8" s="686"/>
      <c r="AB8" s="686"/>
      <c r="AC8" s="686"/>
      <c r="AD8" s="687">
        <v>15271</v>
      </c>
      <c r="AE8" s="687"/>
      <c r="AF8" s="687"/>
      <c r="AG8" s="687"/>
      <c r="AH8" s="687"/>
      <c r="AI8" s="687"/>
      <c r="AJ8" s="687"/>
      <c r="AK8" s="687"/>
      <c r="AL8" s="688">
        <v>0.1</v>
      </c>
      <c r="AM8" s="689"/>
      <c r="AN8" s="689"/>
      <c r="AO8" s="690"/>
      <c r="AP8" s="680" t="s">
        <v>239</v>
      </c>
      <c r="AQ8" s="681"/>
      <c r="AR8" s="681"/>
      <c r="AS8" s="681"/>
      <c r="AT8" s="681"/>
      <c r="AU8" s="681"/>
      <c r="AV8" s="681"/>
      <c r="AW8" s="681"/>
      <c r="AX8" s="681"/>
      <c r="AY8" s="681"/>
      <c r="AZ8" s="681"/>
      <c r="BA8" s="681"/>
      <c r="BB8" s="681"/>
      <c r="BC8" s="681"/>
      <c r="BD8" s="681"/>
      <c r="BE8" s="681"/>
      <c r="BF8" s="682"/>
      <c r="BG8" s="683">
        <v>68208</v>
      </c>
      <c r="BH8" s="684"/>
      <c r="BI8" s="684"/>
      <c r="BJ8" s="684"/>
      <c r="BK8" s="684"/>
      <c r="BL8" s="684"/>
      <c r="BM8" s="684"/>
      <c r="BN8" s="685"/>
      <c r="BO8" s="686">
        <v>1.3</v>
      </c>
      <c r="BP8" s="686"/>
      <c r="BQ8" s="686"/>
      <c r="BR8" s="686"/>
      <c r="BS8" s="692" t="s">
        <v>240</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6830677</v>
      </c>
      <c r="CS8" s="684"/>
      <c r="CT8" s="684"/>
      <c r="CU8" s="684"/>
      <c r="CV8" s="684"/>
      <c r="CW8" s="684"/>
      <c r="CX8" s="684"/>
      <c r="CY8" s="685"/>
      <c r="CZ8" s="686">
        <v>27.8</v>
      </c>
      <c r="DA8" s="686"/>
      <c r="DB8" s="686"/>
      <c r="DC8" s="686"/>
      <c r="DD8" s="692">
        <v>70895</v>
      </c>
      <c r="DE8" s="684"/>
      <c r="DF8" s="684"/>
      <c r="DG8" s="684"/>
      <c r="DH8" s="684"/>
      <c r="DI8" s="684"/>
      <c r="DJ8" s="684"/>
      <c r="DK8" s="684"/>
      <c r="DL8" s="684"/>
      <c r="DM8" s="684"/>
      <c r="DN8" s="684"/>
      <c r="DO8" s="684"/>
      <c r="DP8" s="685"/>
      <c r="DQ8" s="692">
        <v>3629752</v>
      </c>
      <c r="DR8" s="684"/>
      <c r="DS8" s="684"/>
      <c r="DT8" s="684"/>
      <c r="DU8" s="684"/>
      <c r="DV8" s="684"/>
      <c r="DW8" s="684"/>
      <c r="DX8" s="684"/>
      <c r="DY8" s="684"/>
      <c r="DZ8" s="684"/>
      <c r="EA8" s="684"/>
      <c r="EB8" s="684"/>
      <c r="EC8" s="693"/>
    </row>
    <row r="9" spans="2:143" ht="11.25" customHeight="1">
      <c r="B9" s="680" t="s">
        <v>242</v>
      </c>
      <c r="C9" s="681"/>
      <c r="D9" s="681"/>
      <c r="E9" s="681"/>
      <c r="F9" s="681"/>
      <c r="G9" s="681"/>
      <c r="H9" s="681"/>
      <c r="I9" s="681"/>
      <c r="J9" s="681"/>
      <c r="K9" s="681"/>
      <c r="L9" s="681"/>
      <c r="M9" s="681"/>
      <c r="N9" s="681"/>
      <c r="O9" s="681"/>
      <c r="P9" s="681"/>
      <c r="Q9" s="682"/>
      <c r="R9" s="683">
        <v>7392</v>
      </c>
      <c r="S9" s="684"/>
      <c r="T9" s="684"/>
      <c r="U9" s="684"/>
      <c r="V9" s="684"/>
      <c r="W9" s="684"/>
      <c r="X9" s="684"/>
      <c r="Y9" s="685"/>
      <c r="Z9" s="686">
        <v>0</v>
      </c>
      <c r="AA9" s="686"/>
      <c r="AB9" s="686"/>
      <c r="AC9" s="686"/>
      <c r="AD9" s="687">
        <v>7392</v>
      </c>
      <c r="AE9" s="687"/>
      <c r="AF9" s="687"/>
      <c r="AG9" s="687"/>
      <c r="AH9" s="687"/>
      <c r="AI9" s="687"/>
      <c r="AJ9" s="687"/>
      <c r="AK9" s="687"/>
      <c r="AL9" s="688">
        <v>0.1</v>
      </c>
      <c r="AM9" s="689"/>
      <c r="AN9" s="689"/>
      <c r="AO9" s="690"/>
      <c r="AP9" s="680" t="s">
        <v>243</v>
      </c>
      <c r="AQ9" s="681"/>
      <c r="AR9" s="681"/>
      <c r="AS9" s="681"/>
      <c r="AT9" s="681"/>
      <c r="AU9" s="681"/>
      <c r="AV9" s="681"/>
      <c r="AW9" s="681"/>
      <c r="AX9" s="681"/>
      <c r="AY9" s="681"/>
      <c r="AZ9" s="681"/>
      <c r="BA9" s="681"/>
      <c r="BB9" s="681"/>
      <c r="BC9" s="681"/>
      <c r="BD9" s="681"/>
      <c r="BE9" s="681"/>
      <c r="BF9" s="682"/>
      <c r="BG9" s="683">
        <v>1550324</v>
      </c>
      <c r="BH9" s="684"/>
      <c r="BI9" s="684"/>
      <c r="BJ9" s="684"/>
      <c r="BK9" s="684"/>
      <c r="BL9" s="684"/>
      <c r="BM9" s="684"/>
      <c r="BN9" s="685"/>
      <c r="BO9" s="686">
        <v>29.3</v>
      </c>
      <c r="BP9" s="686"/>
      <c r="BQ9" s="686"/>
      <c r="BR9" s="686"/>
      <c r="BS9" s="692" t="s">
        <v>240</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2099908</v>
      </c>
      <c r="CS9" s="684"/>
      <c r="CT9" s="684"/>
      <c r="CU9" s="684"/>
      <c r="CV9" s="684"/>
      <c r="CW9" s="684"/>
      <c r="CX9" s="684"/>
      <c r="CY9" s="685"/>
      <c r="CZ9" s="686">
        <v>8.6</v>
      </c>
      <c r="DA9" s="686"/>
      <c r="DB9" s="686"/>
      <c r="DC9" s="686"/>
      <c r="DD9" s="692">
        <v>18296</v>
      </c>
      <c r="DE9" s="684"/>
      <c r="DF9" s="684"/>
      <c r="DG9" s="684"/>
      <c r="DH9" s="684"/>
      <c r="DI9" s="684"/>
      <c r="DJ9" s="684"/>
      <c r="DK9" s="684"/>
      <c r="DL9" s="684"/>
      <c r="DM9" s="684"/>
      <c r="DN9" s="684"/>
      <c r="DO9" s="684"/>
      <c r="DP9" s="685"/>
      <c r="DQ9" s="692">
        <v>1827135</v>
      </c>
      <c r="DR9" s="684"/>
      <c r="DS9" s="684"/>
      <c r="DT9" s="684"/>
      <c r="DU9" s="684"/>
      <c r="DV9" s="684"/>
      <c r="DW9" s="684"/>
      <c r="DX9" s="684"/>
      <c r="DY9" s="684"/>
      <c r="DZ9" s="684"/>
      <c r="EA9" s="684"/>
      <c r="EB9" s="684"/>
      <c r="EC9" s="693"/>
    </row>
    <row r="10" spans="2:143" ht="11.25" customHeight="1">
      <c r="B10" s="680" t="s">
        <v>245</v>
      </c>
      <c r="C10" s="681"/>
      <c r="D10" s="681"/>
      <c r="E10" s="681"/>
      <c r="F10" s="681"/>
      <c r="G10" s="681"/>
      <c r="H10" s="681"/>
      <c r="I10" s="681"/>
      <c r="J10" s="681"/>
      <c r="K10" s="681"/>
      <c r="L10" s="681"/>
      <c r="M10" s="681"/>
      <c r="N10" s="681"/>
      <c r="O10" s="681"/>
      <c r="P10" s="681"/>
      <c r="Q10" s="682"/>
      <c r="R10" s="683" t="s">
        <v>240</v>
      </c>
      <c r="S10" s="684"/>
      <c r="T10" s="684"/>
      <c r="U10" s="684"/>
      <c r="V10" s="684"/>
      <c r="W10" s="684"/>
      <c r="X10" s="684"/>
      <c r="Y10" s="685"/>
      <c r="Z10" s="686" t="s">
        <v>234</v>
      </c>
      <c r="AA10" s="686"/>
      <c r="AB10" s="686"/>
      <c r="AC10" s="686"/>
      <c r="AD10" s="687" t="s">
        <v>240</v>
      </c>
      <c r="AE10" s="687"/>
      <c r="AF10" s="687"/>
      <c r="AG10" s="687"/>
      <c r="AH10" s="687"/>
      <c r="AI10" s="687"/>
      <c r="AJ10" s="687"/>
      <c r="AK10" s="687"/>
      <c r="AL10" s="688" t="s">
        <v>240</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80684</v>
      </c>
      <c r="BH10" s="684"/>
      <c r="BI10" s="684"/>
      <c r="BJ10" s="684"/>
      <c r="BK10" s="684"/>
      <c r="BL10" s="684"/>
      <c r="BM10" s="684"/>
      <c r="BN10" s="685"/>
      <c r="BO10" s="686">
        <v>1.5</v>
      </c>
      <c r="BP10" s="686"/>
      <c r="BQ10" s="686"/>
      <c r="BR10" s="686"/>
      <c r="BS10" s="692" t="s">
        <v>234</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161890</v>
      </c>
      <c r="CS10" s="684"/>
      <c r="CT10" s="684"/>
      <c r="CU10" s="684"/>
      <c r="CV10" s="684"/>
      <c r="CW10" s="684"/>
      <c r="CX10" s="684"/>
      <c r="CY10" s="685"/>
      <c r="CZ10" s="686">
        <v>0.7</v>
      </c>
      <c r="DA10" s="686"/>
      <c r="DB10" s="686"/>
      <c r="DC10" s="686"/>
      <c r="DD10" s="692">
        <v>1210</v>
      </c>
      <c r="DE10" s="684"/>
      <c r="DF10" s="684"/>
      <c r="DG10" s="684"/>
      <c r="DH10" s="684"/>
      <c r="DI10" s="684"/>
      <c r="DJ10" s="684"/>
      <c r="DK10" s="684"/>
      <c r="DL10" s="684"/>
      <c r="DM10" s="684"/>
      <c r="DN10" s="684"/>
      <c r="DO10" s="684"/>
      <c r="DP10" s="685"/>
      <c r="DQ10" s="692">
        <v>11890</v>
      </c>
      <c r="DR10" s="684"/>
      <c r="DS10" s="684"/>
      <c r="DT10" s="684"/>
      <c r="DU10" s="684"/>
      <c r="DV10" s="684"/>
      <c r="DW10" s="684"/>
      <c r="DX10" s="684"/>
      <c r="DY10" s="684"/>
      <c r="DZ10" s="684"/>
      <c r="EA10" s="684"/>
      <c r="EB10" s="684"/>
      <c r="EC10" s="693"/>
    </row>
    <row r="11" spans="2:143" ht="11.25" customHeight="1">
      <c r="B11" s="680" t="s">
        <v>248</v>
      </c>
      <c r="C11" s="681"/>
      <c r="D11" s="681"/>
      <c r="E11" s="681"/>
      <c r="F11" s="681"/>
      <c r="G11" s="681"/>
      <c r="H11" s="681"/>
      <c r="I11" s="681"/>
      <c r="J11" s="681"/>
      <c r="K11" s="681"/>
      <c r="L11" s="681"/>
      <c r="M11" s="681"/>
      <c r="N11" s="681"/>
      <c r="O11" s="681"/>
      <c r="P11" s="681"/>
      <c r="Q11" s="682"/>
      <c r="R11" s="683">
        <v>675932</v>
      </c>
      <c r="S11" s="684"/>
      <c r="T11" s="684"/>
      <c r="U11" s="684"/>
      <c r="V11" s="684"/>
      <c r="W11" s="684"/>
      <c r="X11" s="684"/>
      <c r="Y11" s="685"/>
      <c r="Z11" s="688">
        <v>2.7</v>
      </c>
      <c r="AA11" s="689"/>
      <c r="AB11" s="689"/>
      <c r="AC11" s="701"/>
      <c r="AD11" s="692">
        <v>675932</v>
      </c>
      <c r="AE11" s="684"/>
      <c r="AF11" s="684"/>
      <c r="AG11" s="684"/>
      <c r="AH11" s="684"/>
      <c r="AI11" s="684"/>
      <c r="AJ11" s="684"/>
      <c r="AK11" s="685"/>
      <c r="AL11" s="688">
        <v>4.8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188382</v>
      </c>
      <c r="BH11" s="684"/>
      <c r="BI11" s="684"/>
      <c r="BJ11" s="684"/>
      <c r="BK11" s="684"/>
      <c r="BL11" s="684"/>
      <c r="BM11" s="684"/>
      <c r="BN11" s="685"/>
      <c r="BO11" s="686">
        <v>3.6</v>
      </c>
      <c r="BP11" s="686"/>
      <c r="BQ11" s="686"/>
      <c r="BR11" s="686"/>
      <c r="BS11" s="692">
        <v>9396</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1547937</v>
      </c>
      <c r="CS11" s="684"/>
      <c r="CT11" s="684"/>
      <c r="CU11" s="684"/>
      <c r="CV11" s="684"/>
      <c r="CW11" s="684"/>
      <c r="CX11" s="684"/>
      <c r="CY11" s="685"/>
      <c r="CZ11" s="686">
        <v>6.3</v>
      </c>
      <c r="DA11" s="686"/>
      <c r="DB11" s="686"/>
      <c r="DC11" s="686"/>
      <c r="DD11" s="692">
        <v>408666</v>
      </c>
      <c r="DE11" s="684"/>
      <c r="DF11" s="684"/>
      <c r="DG11" s="684"/>
      <c r="DH11" s="684"/>
      <c r="DI11" s="684"/>
      <c r="DJ11" s="684"/>
      <c r="DK11" s="684"/>
      <c r="DL11" s="684"/>
      <c r="DM11" s="684"/>
      <c r="DN11" s="684"/>
      <c r="DO11" s="684"/>
      <c r="DP11" s="685"/>
      <c r="DQ11" s="692">
        <v>826911</v>
      </c>
      <c r="DR11" s="684"/>
      <c r="DS11" s="684"/>
      <c r="DT11" s="684"/>
      <c r="DU11" s="684"/>
      <c r="DV11" s="684"/>
      <c r="DW11" s="684"/>
      <c r="DX11" s="684"/>
      <c r="DY11" s="684"/>
      <c r="DZ11" s="684"/>
      <c r="EA11" s="684"/>
      <c r="EB11" s="684"/>
      <c r="EC11" s="693"/>
    </row>
    <row r="12" spans="2:143" ht="11.25" customHeight="1">
      <c r="B12" s="680" t="s">
        <v>251</v>
      </c>
      <c r="C12" s="681"/>
      <c r="D12" s="681"/>
      <c r="E12" s="681"/>
      <c r="F12" s="681"/>
      <c r="G12" s="681"/>
      <c r="H12" s="681"/>
      <c r="I12" s="681"/>
      <c r="J12" s="681"/>
      <c r="K12" s="681"/>
      <c r="L12" s="681"/>
      <c r="M12" s="681"/>
      <c r="N12" s="681"/>
      <c r="O12" s="681"/>
      <c r="P12" s="681"/>
      <c r="Q12" s="682"/>
      <c r="R12" s="683" t="s">
        <v>240</v>
      </c>
      <c r="S12" s="684"/>
      <c r="T12" s="684"/>
      <c r="U12" s="684"/>
      <c r="V12" s="684"/>
      <c r="W12" s="684"/>
      <c r="X12" s="684"/>
      <c r="Y12" s="685"/>
      <c r="Z12" s="686" t="s">
        <v>240</v>
      </c>
      <c r="AA12" s="686"/>
      <c r="AB12" s="686"/>
      <c r="AC12" s="686"/>
      <c r="AD12" s="687" t="s">
        <v>137</v>
      </c>
      <c r="AE12" s="687"/>
      <c r="AF12" s="687"/>
      <c r="AG12" s="687"/>
      <c r="AH12" s="687"/>
      <c r="AI12" s="687"/>
      <c r="AJ12" s="687"/>
      <c r="AK12" s="687"/>
      <c r="AL12" s="688" t="s">
        <v>234</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3032433</v>
      </c>
      <c r="BH12" s="684"/>
      <c r="BI12" s="684"/>
      <c r="BJ12" s="684"/>
      <c r="BK12" s="684"/>
      <c r="BL12" s="684"/>
      <c r="BM12" s="684"/>
      <c r="BN12" s="685"/>
      <c r="BO12" s="686">
        <v>57.3</v>
      </c>
      <c r="BP12" s="686"/>
      <c r="BQ12" s="686"/>
      <c r="BR12" s="686"/>
      <c r="BS12" s="692">
        <v>373237</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926178</v>
      </c>
      <c r="CS12" s="684"/>
      <c r="CT12" s="684"/>
      <c r="CU12" s="684"/>
      <c r="CV12" s="684"/>
      <c r="CW12" s="684"/>
      <c r="CX12" s="684"/>
      <c r="CY12" s="685"/>
      <c r="CZ12" s="686">
        <v>3.8</v>
      </c>
      <c r="DA12" s="686"/>
      <c r="DB12" s="686"/>
      <c r="DC12" s="686"/>
      <c r="DD12" s="692">
        <v>97764</v>
      </c>
      <c r="DE12" s="684"/>
      <c r="DF12" s="684"/>
      <c r="DG12" s="684"/>
      <c r="DH12" s="684"/>
      <c r="DI12" s="684"/>
      <c r="DJ12" s="684"/>
      <c r="DK12" s="684"/>
      <c r="DL12" s="684"/>
      <c r="DM12" s="684"/>
      <c r="DN12" s="684"/>
      <c r="DO12" s="684"/>
      <c r="DP12" s="685"/>
      <c r="DQ12" s="692">
        <v>505425</v>
      </c>
      <c r="DR12" s="684"/>
      <c r="DS12" s="684"/>
      <c r="DT12" s="684"/>
      <c r="DU12" s="684"/>
      <c r="DV12" s="684"/>
      <c r="DW12" s="684"/>
      <c r="DX12" s="684"/>
      <c r="DY12" s="684"/>
      <c r="DZ12" s="684"/>
      <c r="EA12" s="684"/>
      <c r="EB12" s="684"/>
      <c r="EC12" s="693"/>
    </row>
    <row r="13" spans="2:143" ht="11.25" customHeight="1">
      <c r="B13" s="680" t="s">
        <v>254</v>
      </c>
      <c r="C13" s="681"/>
      <c r="D13" s="681"/>
      <c r="E13" s="681"/>
      <c r="F13" s="681"/>
      <c r="G13" s="681"/>
      <c r="H13" s="681"/>
      <c r="I13" s="681"/>
      <c r="J13" s="681"/>
      <c r="K13" s="681"/>
      <c r="L13" s="681"/>
      <c r="M13" s="681"/>
      <c r="N13" s="681"/>
      <c r="O13" s="681"/>
      <c r="P13" s="681"/>
      <c r="Q13" s="682"/>
      <c r="R13" s="683" t="s">
        <v>240</v>
      </c>
      <c r="S13" s="684"/>
      <c r="T13" s="684"/>
      <c r="U13" s="684"/>
      <c r="V13" s="684"/>
      <c r="W13" s="684"/>
      <c r="X13" s="684"/>
      <c r="Y13" s="685"/>
      <c r="Z13" s="686" t="s">
        <v>137</v>
      </c>
      <c r="AA13" s="686"/>
      <c r="AB13" s="686"/>
      <c r="AC13" s="686"/>
      <c r="AD13" s="687" t="s">
        <v>240</v>
      </c>
      <c r="AE13" s="687"/>
      <c r="AF13" s="687"/>
      <c r="AG13" s="687"/>
      <c r="AH13" s="687"/>
      <c r="AI13" s="687"/>
      <c r="AJ13" s="687"/>
      <c r="AK13" s="687"/>
      <c r="AL13" s="688" t="s">
        <v>234</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2999299</v>
      </c>
      <c r="BH13" s="684"/>
      <c r="BI13" s="684"/>
      <c r="BJ13" s="684"/>
      <c r="BK13" s="684"/>
      <c r="BL13" s="684"/>
      <c r="BM13" s="684"/>
      <c r="BN13" s="685"/>
      <c r="BO13" s="686">
        <v>56.7</v>
      </c>
      <c r="BP13" s="686"/>
      <c r="BQ13" s="686"/>
      <c r="BR13" s="686"/>
      <c r="BS13" s="692">
        <v>373237</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2479250</v>
      </c>
      <c r="CS13" s="684"/>
      <c r="CT13" s="684"/>
      <c r="CU13" s="684"/>
      <c r="CV13" s="684"/>
      <c r="CW13" s="684"/>
      <c r="CX13" s="684"/>
      <c r="CY13" s="685"/>
      <c r="CZ13" s="686">
        <v>10.1</v>
      </c>
      <c r="DA13" s="686"/>
      <c r="DB13" s="686"/>
      <c r="DC13" s="686"/>
      <c r="DD13" s="692">
        <v>1237413</v>
      </c>
      <c r="DE13" s="684"/>
      <c r="DF13" s="684"/>
      <c r="DG13" s="684"/>
      <c r="DH13" s="684"/>
      <c r="DI13" s="684"/>
      <c r="DJ13" s="684"/>
      <c r="DK13" s="684"/>
      <c r="DL13" s="684"/>
      <c r="DM13" s="684"/>
      <c r="DN13" s="684"/>
      <c r="DO13" s="684"/>
      <c r="DP13" s="685"/>
      <c r="DQ13" s="692">
        <v>1299719</v>
      </c>
      <c r="DR13" s="684"/>
      <c r="DS13" s="684"/>
      <c r="DT13" s="684"/>
      <c r="DU13" s="684"/>
      <c r="DV13" s="684"/>
      <c r="DW13" s="684"/>
      <c r="DX13" s="684"/>
      <c r="DY13" s="684"/>
      <c r="DZ13" s="684"/>
      <c r="EA13" s="684"/>
      <c r="EB13" s="684"/>
      <c r="EC13" s="693"/>
    </row>
    <row r="14" spans="2:143" ht="11.25" customHeight="1">
      <c r="B14" s="680" t="s">
        <v>257</v>
      </c>
      <c r="C14" s="681"/>
      <c r="D14" s="681"/>
      <c r="E14" s="681"/>
      <c r="F14" s="681"/>
      <c r="G14" s="681"/>
      <c r="H14" s="681"/>
      <c r="I14" s="681"/>
      <c r="J14" s="681"/>
      <c r="K14" s="681"/>
      <c r="L14" s="681"/>
      <c r="M14" s="681"/>
      <c r="N14" s="681"/>
      <c r="O14" s="681"/>
      <c r="P14" s="681"/>
      <c r="Q14" s="682"/>
      <c r="R14" s="683">
        <v>21762</v>
      </c>
      <c r="S14" s="684"/>
      <c r="T14" s="684"/>
      <c r="U14" s="684"/>
      <c r="V14" s="684"/>
      <c r="W14" s="684"/>
      <c r="X14" s="684"/>
      <c r="Y14" s="685"/>
      <c r="Z14" s="686">
        <v>0.1</v>
      </c>
      <c r="AA14" s="686"/>
      <c r="AB14" s="686"/>
      <c r="AC14" s="686"/>
      <c r="AD14" s="687">
        <v>21762</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139378</v>
      </c>
      <c r="BH14" s="684"/>
      <c r="BI14" s="684"/>
      <c r="BJ14" s="684"/>
      <c r="BK14" s="684"/>
      <c r="BL14" s="684"/>
      <c r="BM14" s="684"/>
      <c r="BN14" s="685"/>
      <c r="BO14" s="686">
        <v>2.6</v>
      </c>
      <c r="BP14" s="686"/>
      <c r="BQ14" s="686"/>
      <c r="BR14" s="686"/>
      <c r="BS14" s="692" t="s">
        <v>240</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885216</v>
      </c>
      <c r="CS14" s="684"/>
      <c r="CT14" s="684"/>
      <c r="CU14" s="684"/>
      <c r="CV14" s="684"/>
      <c r="CW14" s="684"/>
      <c r="CX14" s="684"/>
      <c r="CY14" s="685"/>
      <c r="CZ14" s="686">
        <v>3.6</v>
      </c>
      <c r="DA14" s="686"/>
      <c r="DB14" s="686"/>
      <c r="DC14" s="686"/>
      <c r="DD14" s="692">
        <v>131505</v>
      </c>
      <c r="DE14" s="684"/>
      <c r="DF14" s="684"/>
      <c r="DG14" s="684"/>
      <c r="DH14" s="684"/>
      <c r="DI14" s="684"/>
      <c r="DJ14" s="684"/>
      <c r="DK14" s="684"/>
      <c r="DL14" s="684"/>
      <c r="DM14" s="684"/>
      <c r="DN14" s="684"/>
      <c r="DO14" s="684"/>
      <c r="DP14" s="685"/>
      <c r="DQ14" s="692">
        <v>730967</v>
      </c>
      <c r="DR14" s="684"/>
      <c r="DS14" s="684"/>
      <c r="DT14" s="684"/>
      <c r="DU14" s="684"/>
      <c r="DV14" s="684"/>
      <c r="DW14" s="684"/>
      <c r="DX14" s="684"/>
      <c r="DY14" s="684"/>
      <c r="DZ14" s="684"/>
      <c r="EA14" s="684"/>
      <c r="EB14" s="684"/>
      <c r="EC14" s="693"/>
    </row>
    <row r="15" spans="2:143" ht="11.25" customHeight="1">
      <c r="B15" s="680" t="s">
        <v>260</v>
      </c>
      <c r="C15" s="681"/>
      <c r="D15" s="681"/>
      <c r="E15" s="681"/>
      <c r="F15" s="681"/>
      <c r="G15" s="681"/>
      <c r="H15" s="681"/>
      <c r="I15" s="681"/>
      <c r="J15" s="681"/>
      <c r="K15" s="681"/>
      <c r="L15" s="681"/>
      <c r="M15" s="681"/>
      <c r="N15" s="681"/>
      <c r="O15" s="681"/>
      <c r="P15" s="681"/>
      <c r="Q15" s="682"/>
      <c r="R15" s="683" t="s">
        <v>240</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240</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231632</v>
      </c>
      <c r="BH15" s="684"/>
      <c r="BI15" s="684"/>
      <c r="BJ15" s="684"/>
      <c r="BK15" s="684"/>
      <c r="BL15" s="684"/>
      <c r="BM15" s="684"/>
      <c r="BN15" s="685"/>
      <c r="BO15" s="686">
        <v>4.4000000000000004</v>
      </c>
      <c r="BP15" s="686"/>
      <c r="BQ15" s="686"/>
      <c r="BR15" s="686"/>
      <c r="BS15" s="692" t="s">
        <v>137</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2336219</v>
      </c>
      <c r="CS15" s="684"/>
      <c r="CT15" s="684"/>
      <c r="CU15" s="684"/>
      <c r="CV15" s="684"/>
      <c r="CW15" s="684"/>
      <c r="CX15" s="684"/>
      <c r="CY15" s="685"/>
      <c r="CZ15" s="686">
        <v>9.5</v>
      </c>
      <c r="DA15" s="686"/>
      <c r="DB15" s="686"/>
      <c r="DC15" s="686"/>
      <c r="DD15" s="692">
        <v>482892</v>
      </c>
      <c r="DE15" s="684"/>
      <c r="DF15" s="684"/>
      <c r="DG15" s="684"/>
      <c r="DH15" s="684"/>
      <c r="DI15" s="684"/>
      <c r="DJ15" s="684"/>
      <c r="DK15" s="684"/>
      <c r="DL15" s="684"/>
      <c r="DM15" s="684"/>
      <c r="DN15" s="684"/>
      <c r="DO15" s="684"/>
      <c r="DP15" s="685"/>
      <c r="DQ15" s="692">
        <v>1623351</v>
      </c>
      <c r="DR15" s="684"/>
      <c r="DS15" s="684"/>
      <c r="DT15" s="684"/>
      <c r="DU15" s="684"/>
      <c r="DV15" s="684"/>
      <c r="DW15" s="684"/>
      <c r="DX15" s="684"/>
      <c r="DY15" s="684"/>
      <c r="DZ15" s="684"/>
      <c r="EA15" s="684"/>
      <c r="EB15" s="684"/>
      <c r="EC15" s="693"/>
    </row>
    <row r="16" spans="2:143" ht="11.25" customHeight="1">
      <c r="B16" s="680" t="s">
        <v>263</v>
      </c>
      <c r="C16" s="681"/>
      <c r="D16" s="681"/>
      <c r="E16" s="681"/>
      <c r="F16" s="681"/>
      <c r="G16" s="681"/>
      <c r="H16" s="681"/>
      <c r="I16" s="681"/>
      <c r="J16" s="681"/>
      <c r="K16" s="681"/>
      <c r="L16" s="681"/>
      <c r="M16" s="681"/>
      <c r="N16" s="681"/>
      <c r="O16" s="681"/>
      <c r="P16" s="681"/>
      <c r="Q16" s="682"/>
      <c r="R16" s="683">
        <v>5239</v>
      </c>
      <c r="S16" s="684"/>
      <c r="T16" s="684"/>
      <c r="U16" s="684"/>
      <c r="V16" s="684"/>
      <c r="W16" s="684"/>
      <c r="X16" s="684"/>
      <c r="Y16" s="685"/>
      <c r="Z16" s="686">
        <v>0</v>
      </c>
      <c r="AA16" s="686"/>
      <c r="AB16" s="686"/>
      <c r="AC16" s="686"/>
      <c r="AD16" s="687">
        <v>5239</v>
      </c>
      <c r="AE16" s="687"/>
      <c r="AF16" s="687"/>
      <c r="AG16" s="687"/>
      <c r="AH16" s="687"/>
      <c r="AI16" s="687"/>
      <c r="AJ16" s="687"/>
      <c r="AK16" s="687"/>
      <c r="AL16" s="688">
        <v>0</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240</v>
      </c>
      <c r="BP16" s="686"/>
      <c r="BQ16" s="686"/>
      <c r="BR16" s="686"/>
      <c r="BS16" s="692" t="s">
        <v>234</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150392</v>
      </c>
      <c r="CS16" s="684"/>
      <c r="CT16" s="684"/>
      <c r="CU16" s="684"/>
      <c r="CV16" s="684"/>
      <c r="CW16" s="684"/>
      <c r="CX16" s="684"/>
      <c r="CY16" s="685"/>
      <c r="CZ16" s="686">
        <v>0.6</v>
      </c>
      <c r="DA16" s="686"/>
      <c r="DB16" s="686"/>
      <c r="DC16" s="686"/>
      <c r="DD16" s="692" t="s">
        <v>234</v>
      </c>
      <c r="DE16" s="684"/>
      <c r="DF16" s="684"/>
      <c r="DG16" s="684"/>
      <c r="DH16" s="684"/>
      <c r="DI16" s="684"/>
      <c r="DJ16" s="684"/>
      <c r="DK16" s="684"/>
      <c r="DL16" s="684"/>
      <c r="DM16" s="684"/>
      <c r="DN16" s="684"/>
      <c r="DO16" s="684"/>
      <c r="DP16" s="685"/>
      <c r="DQ16" s="692">
        <v>52495</v>
      </c>
      <c r="DR16" s="684"/>
      <c r="DS16" s="684"/>
      <c r="DT16" s="684"/>
      <c r="DU16" s="684"/>
      <c r="DV16" s="684"/>
      <c r="DW16" s="684"/>
      <c r="DX16" s="684"/>
      <c r="DY16" s="684"/>
      <c r="DZ16" s="684"/>
      <c r="EA16" s="684"/>
      <c r="EB16" s="684"/>
      <c r="EC16" s="693"/>
    </row>
    <row r="17" spans="2:133" ht="11.25" customHeight="1">
      <c r="B17" s="680" t="s">
        <v>266</v>
      </c>
      <c r="C17" s="681"/>
      <c r="D17" s="681"/>
      <c r="E17" s="681"/>
      <c r="F17" s="681"/>
      <c r="G17" s="681"/>
      <c r="H17" s="681"/>
      <c r="I17" s="681"/>
      <c r="J17" s="681"/>
      <c r="K17" s="681"/>
      <c r="L17" s="681"/>
      <c r="M17" s="681"/>
      <c r="N17" s="681"/>
      <c r="O17" s="681"/>
      <c r="P17" s="681"/>
      <c r="Q17" s="682"/>
      <c r="R17" s="683">
        <v>106494</v>
      </c>
      <c r="S17" s="684"/>
      <c r="T17" s="684"/>
      <c r="U17" s="684"/>
      <c r="V17" s="684"/>
      <c r="W17" s="684"/>
      <c r="X17" s="684"/>
      <c r="Y17" s="685"/>
      <c r="Z17" s="686">
        <v>0.4</v>
      </c>
      <c r="AA17" s="686"/>
      <c r="AB17" s="686"/>
      <c r="AC17" s="686"/>
      <c r="AD17" s="687">
        <v>106494</v>
      </c>
      <c r="AE17" s="687"/>
      <c r="AF17" s="687"/>
      <c r="AG17" s="687"/>
      <c r="AH17" s="687"/>
      <c r="AI17" s="687"/>
      <c r="AJ17" s="687"/>
      <c r="AK17" s="687"/>
      <c r="AL17" s="688">
        <v>0.8</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240</v>
      </c>
      <c r="BP17" s="686"/>
      <c r="BQ17" s="686"/>
      <c r="BR17" s="686"/>
      <c r="BS17" s="692" t="s">
        <v>234</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3747045</v>
      </c>
      <c r="CS17" s="684"/>
      <c r="CT17" s="684"/>
      <c r="CU17" s="684"/>
      <c r="CV17" s="684"/>
      <c r="CW17" s="684"/>
      <c r="CX17" s="684"/>
      <c r="CY17" s="685"/>
      <c r="CZ17" s="686">
        <v>15.3</v>
      </c>
      <c r="DA17" s="686"/>
      <c r="DB17" s="686"/>
      <c r="DC17" s="686"/>
      <c r="DD17" s="692" t="s">
        <v>240</v>
      </c>
      <c r="DE17" s="684"/>
      <c r="DF17" s="684"/>
      <c r="DG17" s="684"/>
      <c r="DH17" s="684"/>
      <c r="DI17" s="684"/>
      <c r="DJ17" s="684"/>
      <c r="DK17" s="684"/>
      <c r="DL17" s="684"/>
      <c r="DM17" s="684"/>
      <c r="DN17" s="684"/>
      <c r="DO17" s="684"/>
      <c r="DP17" s="685"/>
      <c r="DQ17" s="692">
        <v>3657460</v>
      </c>
      <c r="DR17" s="684"/>
      <c r="DS17" s="684"/>
      <c r="DT17" s="684"/>
      <c r="DU17" s="684"/>
      <c r="DV17" s="684"/>
      <c r="DW17" s="684"/>
      <c r="DX17" s="684"/>
      <c r="DY17" s="684"/>
      <c r="DZ17" s="684"/>
      <c r="EA17" s="684"/>
      <c r="EB17" s="684"/>
      <c r="EC17" s="693"/>
    </row>
    <row r="18" spans="2:133" ht="11.25" customHeight="1">
      <c r="B18" s="680" t="s">
        <v>269</v>
      </c>
      <c r="C18" s="681"/>
      <c r="D18" s="681"/>
      <c r="E18" s="681"/>
      <c r="F18" s="681"/>
      <c r="G18" s="681"/>
      <c r="H18" s="681"/>
      <c r="I18" s="681"/>
      <c r="J18" s="681"/>
      <c r="K18" s="681"/>
      <c r="L18" s="681"/>
      <c r="M18" s="681"/>
      <c r="N18" s="681"/>
      <c r="O18" s="681"/>
      <c r="P18" s="681"/>
      <c r="Q18" s="682"/>
      <c r="R18" s="683">
        <v>20170</v>
      </c>
      <c r="S18" s="684"/>
      <c r="T18" s="684"/>
      <c r="U18" s="684"/>
      <c r="V18" s="684"/>
      <c r="W18" s="684"/>
      <c r="X18" s="684"/>
      <c r="Y18" s="685"/>
      <c r="Z18" s="686">
        <v>0.1</v>
      </c>
      <c r="AA18" s="686"/>
      <c r="AB18" s="686"/>
      <c r="AC18" s="686"/>
      <c r="AD18" s="687">
        <v>20170</v>
      </c>
      <c r="AE18" s="687"/>
      <c r="AF18" s="687"/>
      <c r="AG18" s="687"/>
      <c r="AH18" s="687"/>
      <c r="AI18" s="687"/>
      <c r="AJ18" s="687"/>
      <c r="AK18" s="687"/>
      <c r="AL18" s="688">
        <v>0.1</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686" t="s">
        <v>240</v>
      </c>
      <c r="BP18" s="686"/>
      <c r="BQ18" s="686"/>
      <c r="BR18" s="686"/>
      <c r="BS18" s="692" t="s">
        <v>240</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240</v>
      </c>
      <c r="DA18" s="686"/>
      <c r="DB18" s="686"/>
      <c r="DC18" s="686"/>
      <c r="DD18" s="692" t="s">
        <v>240</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c r="B19" s="680" t="s">
        <v>272</v>
      </c>
      <c r="C19" s="681"/>
      <c r="D19" s="681"/>
      <c r="E19" s="681"/>
      <c r="F19" s="681"/>
      <c r="G19" s="681"/>
      <c r="H19" s="681"/>
      <c r="I19" s="681"/>
      <c r="J19" s="681"/>
      <c r="K19" s="681"/>
      <c r="L19" s="681"/>
      <c r="M19" s="681"/>
      <c r="N19" s="681"/>
      <c r="O19" s="681"/>
      <c r="P19" s="681"/>
      <c r="Q19" s="682"/>
      <c r="R19" s="683">
        <v>2964</v>
      </c>
      <c r="S19" s="684"/>
      <c r="T19" s="684"/>
      <c r="U19" s="684"/>
      <c r="V19" s="684"/>
      <c r="W19" s="684"/>
      <c r="X19" s="684"/>
      <c r="Y19" s="685"/>
      <c r="Z19" s="686">
        <v>0</v>
      </c>
      <c r="AA19" s="686"/>
      <c r="AB19" s="686"/>
      <c r="AC19" s="686"/>
      <c r="AD19" s="687">
        <v>2964</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3026</v>
      </c>
      <c r="BH19" s="684"/>
      <c r="BI19" s="684"/>
      <c r="BJ19" s="684"/>
      <c r="BK19" s="684"/>
      <c r="BL19" s="684"/>
      <c r="BM19" s="684"/>
      <c r="BN19" s="685"/>
      <c r="BO19" s="686">
        <v>0.1</v>
      </c>
      <c r="BP19" s="686"/>
      <c r="BQ19" s="686"/>
      <c r="BR19" s="686"/>
      <c r="BS19" s="692" t="s">
        <v>240</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240</v>
      </c>
      <c r="DA19" s="686"/>
      <c r="DB19" s="686"/>
      <c r="DC19" s="686"/>
      <c r="DD19" s="692" t="s">
        <v>240</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c r="B20" s="680" t="s">
        <v>275</v>
      </c>
      <c r="C20" s="681"/>
      <c r="D20" s="681"/>
      <c r="E20" s="681"/>
      <c r="F20" s="681"/>
      <c r="G20" s="681"/>
      <c r="H20" s="681"/>
      <c r="I20" s="681"/>
      <c r="J20" s="681"/>
      <c r="K20" s="681"/>
      <c r="L20" s="681"/>
      <c r="M20" s="681"/>
      <c r="N20" s="681"/>
      <c r="O20" s="681"/>
      <c r="P20" s="681"/>
      <c r="Q20" s="682"/>
      <c r="R20" s="683">
        <v>1129</v>
      </c>
      <c r="S20" s="684"/>
      <c r="T20" s="684"/>
      <c r="U20" s="684"/>
      <c r="V20" s="684"/>
      <c r="W20" s="684"/>
      <c r="X20" s="684"/>
      <c r="Y20" s="685"/>
      <c r="Z20" s="686">
        <v>0</v>
      </c>
      <c r="AA20" s="686"/>
      <c r="AB20" s="686"/>
      <c r="AC20" s="686"/>
      <c r="AD20" s="687">
        <v>1129</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3026</v>
      </c>
      <c r="BH20" s="684"/>
      <c r="BI20" s="684"/>
      <c r="BJ20" s="684"/>
      <c r="BK20" s="684"/>
      <c r="BL20" s="684"/>
      <c r="BM20" s="684"/>
      <c r="BN20" s="685"/>
      <c r="BO20" s="686">
        <v>0.1</v>
      </c>
      <c r="BP20" s="686"/>
      <c r="BQ20" s="686"/>
      <c r="BR20" s="686"/>
      <c r="BS20" s="692" t="s">
        <v>234</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24558566</v>
      </c>
      <c r="CS20" s="684"/>
      <c r="CT20" s="684"/>
      <c r="CU20" s="684"/>
      <c r="CV20" s="684"/>
      <c r="CW20" s="684"/>
      <c r="CX20" s="684"/>
      <c r="CY20" s="685"/>
      <c r="CZ20" s="686">
        <v>100</v>
      </c>
      <c r="DA20" s="686"/>
      <c r="DB20" s="686"/>
      <c r="DC20" s="686"/>
      <c r="DD20" s="692">
        <v>2590965</v>
      </c>
      <c r="DE20" s="684"/>
      <c r="DF20" s="684"/>
      <c r="DG20" s="684"/>
      <c r="DH20" s="684"/>
      <c r="DI20" s="684"/>
      <c r="DJ20" s="684"/>
      <c r="DK20" s="684"/>
      <c r="DL20" s="684"/>
      <c r="DM20" s="684"/>
      <c r="DN20" s="684"/>
      <c r="DO20" s="684"/>
      <c r="DP20" s="685"/>
      <c r="DQ20" s="692">
        <v>16319350</v>
      </c>
      <c r="DR20" s="684"/>
      <c r="DS20" s="684"/>
      <c r="DT20" s="684"/>
      <c r="DU20" s="684"/>
      <c r="DV20" s="684"/>
      <c r="DW20" s="684"/>
      <c r="DX20" s="684"/>
      <c r="DY20" s="684"/>
      <c r="DZ20" s="684"/>
      <c r="EA20" s="684"/>
      <c r="EB20" s="684"/>
      <c r="EC20" s="693"/>
    </row>
    <row r="21" spans="2:133" ht="11.25" customHeight="1">
      <c r="B21" s="680" t="s">
        <v>278</v>
      </c>
      <c r="C21" s="681"/>
      <c r="D21" s="681"/>
      <c r="E21" s="681"/>
      <c r="F21" s="681"/>
      <c r="G21" s="681"/>
      <c r="H21" s="681"/>
      <c r="I21" s="681"/>
      <c r="J21" s="681"/>
      <c r="K21" s="681"/>
      <c r="L21" s="681"/>
      <c r="M21" s="681"/>
      <c r="N21" s="681"/>
      <c r="O21" s="681"/>
      <c r="P21" s="681"/>
      <c r="Q21" s="682"/>
      <c r="R21" s="683">
        <v>82231</v>
      </c>
      <c r="S21" s="684"/>
      <c r="T21" s="684"/>
      <c r="U21" s="684"/>
      <c r="V21" s="684"/>
      <c r="W21" s="684"/>
      <c r="X21" s="684"/>
      <c r="Y21" s="685"/>
      <c r="Z21" s="686">
        <v>0.3</v>
      </c>
      <c r="AA21" s="686"/>
      <c r="AB21" s="686"/>
      <c r="AC21" s="686"/>
      <c r="AD21" s="687">
        <v>82231</v>
      </c>
      <c r="AE21" s="687"/>
      <c r="AF21" s="687"/>
      <c r="AG21" s="687"/>
      <c r="AH21" s="687"/>
      <c r="AI21" s="687"/>
      <c r="AJ21" s="687"/>
      <c r="AK21" s="687"/>
      <c r="AL21" s="688">
        <v>0.6</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3026</v>
      </c>
      <c r="BH21" s="684"/>
      <c r="BI21" s="684"/>
      <c r="BJ21" s="684"/>
      <c r="BK21" s="684"/>
      <c r="BL21" s="684"/>
      <c r="BM21" s="684"/>
      <c r="BN21" s="685"/>
      <c r="BO21" s="686">
        <v>0.1</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280</v>
      </c>
      <c r="C22" s="681"/>
      <c r="D22" s="681"/>
      <c r="E22" s="681"/>
      <c r="F22" s="681"/>
      <c r="G22" s="681"/>
      <c r="H22" s="681"/>
      <c r="I22" s="681"/>
      <c r="J22" s="681"/>
      <c r="K22" s="681"/>
      <c r="L22" s="681"/>
      <c r="M22" s="681"/>
      <c r="N22" s="681"/>
      <c r="O22" s="681"/>
      <c r="P22" s="681"/>
      <c r="Q22" s="682"/>
      <c r="R22" s="683">
        <v>8839416</v>
      </c>
      <c r="S22" s="684"/>
      <c r="T22" s="684"/>
      <c r="U22" s="684"/>
      <c r="V22" s="684"/>
      <c r="W22" s="684"/>
      <c r="X22" s="684"/>
      <c r="Y22" s="685"/>
      <c r="Z22" s="686">
        <v>35.4</v>
      </c>
      <c r="AA22" s="686"/>
      <c r="AB22" s="686"/>
      <c r="AC22" s="686"/>
      <c r="AD22" s="687">
        <v>7706144</v>
      </c>
      <c r="AE22" s="687"/>
      <c r="AF22" s="687"/>
      <c r="AG22" s="687"/>
      <c r="AH22" s="687"/>
      <c r="AI22" s="687"/>
      <c r="AJ22" s="687"/>
      <c r="AK22" s="687"/>
      <c r="AL22" s="688">
        <v>54.5</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240</v>
      </c>
      <c r="BP22" s="686"/>
      <c r="BQ22" s="686"/>
      <c r="BR22" s="686"/>
      <c r="BS22" s="692" t="s">
        <v>234</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283</v>
      </c>
      <c r="C23" s="681"/>
      <c r="D23" s="681"/>
      <c r="E23" s="681"/>
      <c r="F23" s="681"/>
      <c r="G23" s="681"/>
      <c r="H23" s="681"/>
      <c r="I23" s="681"/>
      <c r="J23" s="681"/>
      <c r="K23" s="681"/>
      <c r="L23" s="681"/>
      <c r="M23" s="681"/>
      <c r="N23" s="681"/>
      <c r="O23" s="681"/>
      <c r="P23" s="681"/>
      <c r="Q23" s="682"/>
      <c r="R23" s="683">
        <v>7706144</v>
      </c>
      <c r="S23" s="684"/>
      <c r="T23" s="684"/>
      <c r="U23" s="684"/>
      <c r="V23" s="684"/>
      <c r="W23" s="684"/>
      <c r="X23" s="684"/>
      <c r="Y23" s="685"/>
      <c r="Z23" s="686">
        <v>30.8</v>
      </c>
      <c r="AA23" s="686"/>
      <c r="AB23" s="686"/>
      <c r="AC23" s="686"/>
      <c r="AD23" s="687">
        <v>7706144</v>
      </c>
      <c r="AE23" s="687"/>
      <c r="AF23" s="687"/>
      <c r="AG23" s="687"/>
      <c r="AH23" s="687"/>
      <c r="AI23" s="687"/>
      <c r="AJ23" s="687"/>
      <c r="AK23" s="687"/>
      <c r="AL23" s="688">
        <v>54.5</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234</v>
      </c>
      <c r="BH23" s="684"/>
      <c r="BI23" s="684"/>
      <c r="BJ23" s="684"/>
      <c r="BK23" s="684"/>
      <c r="BL23" s="684"/>
      <c r="BM23" s="684"/>
      <c r="BN23" s="685"/>
      <c r="BO23" s="686" t="s">
        <v>234</v>
      </c>
      <c r="BP23" s="686"/>
      <c r="BQ23" s="686"/>
      <c r="BR23" s="686"/>
      <c r="BS23" s="692" t="s">
        <v>240</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c r="B24" s="680" t="s">
        <v>290</v>
      </c>
      <c r="C24" s="681"/>
      <c r="D24" s="681"/>
      <c r="E24" s="681"/>
      <c r="F24" s="681"/>
      <c r="G24" s="681"/>
      <c r="H24" s="681"/>
      <c r="I24" s="681"/>
      <c r="J24" s="681"/>
      <c r="K24" s="681"/>
      <c r="L24" s="681"/>
      <c r="M24" s="681"/>
      <c r="N24" s="681"/>
      <c r="O24" s="681"/>
      <c r="P24" s="681"/>
      <c r="Q24" s="682"/>
      <c r="R24" s="683">
        <v>1133272</v>
      </c>
      <c r="S24" s="684"/>
      <c r="T24" s="684"/>
      <c r="U24" s="684"/>
      <c r="V24" s="684"/>
      <c r="W24" s="684"/>
      <c r="X24" s="684"/>
      <c r="Y24" s="685"/>
      <c r="Z24" s="686">
        <v>4.5</v>
      </c>
      <c r="AA24" s="686"/>
      <c r="AB24" s="686"/>
      <c r="AC24" s="686"/>
      <c r="AD24" s="687" t="s">
        <v>240</v>
      </c>
      <c r="AE24" s="687"/>
      <c r="AF24" s="687"/>
      <c r="AG24" s="687"/>
      <c r="AH24" s="687"/>
      <c r="AI24" s="687"/>
      <c r="AJ24" s="687"/>
      <c r="AK24" s="687"/>
      <c r="AL24" s="688" t="s">
        <v>240</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240</v>
      </c>
      <c r="BP24" s="686"/>
      <c r="BQ24" s="686"/>
      <c r="BR24" s="686"/>
      <c r="BS24" s="692" t="s">
        <v>234</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11663752</v>
      </c>
      <c r="CS24" s="673"/>
      <c r="CT24" s="673"/>
      <c r="CU24" s="673"/>
      <c r="CV24" s="673"/>
      <c r="CW24" s="673"/>
      <c r="CX24" s="673"/>
      <c r="CY24" s="674"/>
      <c r="CZ24" s="677">
        <v>47.5</v>
      </c>
      <c r="DA24" s="678"/>
      <c r="DB24" s="678"/>
      <c r="DC24" s="697"/>
      <c r="DD24" s="722">
        <v>8813848</v>
      </c>
      <c r="DE24" s="673"/>
      <c r="DF24" s="673"/>
      <c r="DG24" s="673"/>
      <c r="DH24" s="673"/>
      <c r="DI24" s="673"/>
      <c r="DJ24" s="673"/>
      <c r="DK24" s="674"/>
      <c r="DL24" s="722">
        <v>8698512</v>
      </c>
      <c r="DM24" s="673"/>
      <c r="DN24" s="673"/>
      <c r="DO24" s="673"/>
      <c r="DP24" s="673"/>
      <c r="DQ24" s="673"/>
      <c r="DR24" s="673"/>
      <c r="DS24" s="673"/>
      <c r="DT24" s="673"/>
      <c r="DU24" s="673"/>
      <c r="DV24" s="674"/>
      <c r="DW24" s="677">
        <v>59.4</v>
      </c>
      <c r="DX24" s="678"/>
      <c r="DY24" s="678"/>
      <c r="DZ24" s="678"/>
      <c r="EA24" s="678"/>
      <c r="EB24" s="678"/>
      <c r="EC24" s="679"/>
    </row>
    <row r="25" spans="2:133" ht="11.25" customHeight="1">
      <c r="B25" s="680" t="s">
        <v>293</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234</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234</v>
      </c>
      <c r="BP25" s="686"/>
      <c r="BQ25" s="686"/>
      <c r="BR25" s="686"/>
      <c r="BS25" s="692" t="s">
        <v>240</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4332766</v>
      </c>
      <c r="CS25" s="719"/>
      <c r="CT25" s="719"/>
      <c r="CU25" s="719"/>
      <c r="CV25" s="719"/>
      <c r="CW25" s="719"/>
      <c r="CX25" s="719"/>
      <c r="CY25" s="720"/>
      <c r="CZ25" s="688">
        <v>17.600000000000001</v>
      </c>
      <c r="DA25" s="717"/>
      <c r="DB25" s="717"/>
      <c r="DC25" s="721"/>
      <c r="DD25" s="692">
        <v>4165367</v>
      </c>
      <c r="DE25" s="719"/>
      <c r="DF25" s="719"/>
      <c r="DG25" s="719"/>
      <c r="DH25" s="719"/>
      <c r="DI25" s="719"/>
      <c r="DJ25" s="719"/>
      <c r="DK25" s="720"/>
      <c r="DL25" s="692">
        <v>4077841</v>
      </c>
      <c r="DM25" s="719"/>
      <c r="DN25" s="719"/>
      <c r="DO25" s="719"/>
      <c r="DP25" s="719"/>
      <c r="DQ25" s="719"/>
      <c r="DR25" s="719"/>
      <c r="DS25" s="719"/>
      <c r="DT25" s="719"/>
      <c r="DU25" s="719"/>
      <c r="DV25" s="720"/>
      <c r="DW25" s="688">
        <v>27.8</v>
      </c>
      <c r="DX25" s="717"/>
      <c r="DY25" s="717"/>
      <c r="DZ25" s="717"/>
      <c r="EA25" s="717"/>
      <c r="EB25" s="717"/>
      <c r="EC25" s="718"/>
    </row>
    <row r="26" spans="2:133" ht="11.25" customHeight="1">
      <c r="B26" s="680" t="s">
        <v>296</v>
      </c>
      <c r="C26" s="681"/>
      <c r="D26" s="681"/>
      <c r="E26" s="681"/>
      <c r="F26" s="681"/>
      <c r="G26" s="681"/>
      <c r="H26" s="681"/>
      <c r="I26" s="681"/>
      <c r="J26" s="681"/>
      <c r="K26" s="681"/>
      <c r="L26" s="681"/>
      <c r="M26" s="681"/>
      <c r="N26" s="681"/>
      <c r="O26" s="681"/>
      <c r="P26" s="681"/>
      <c r="Q26" s="682"/>
      <c r="R26" s="683">
        <v>15217577</v>
      </c>
      <c r="S26" s="684"/>
      <c r="T26" s="684"/>
      <c r="U26" s="684"/>
      <c r="V26" s="684"/>
      <c r="W26" s="684"/>
      <c r="X26" s="684"/>
      <c r="Y26" s="685"/>
      <c r="Z26" s="686">
        <v>60.9</v>
      </c>
      <c r="AA26" s="686"/>
      <c r="AB26" s="686"/>
      <c r="AC26" s="686"/>
      <c r="AD26" s="687">
        <v>14084305</v>
      </c>
      <c r="AE26" s="687"/>
      <c r="AF26" s="687"/>
      <c r="AG26" s="687"/>
      <c r="AH26" s="687"/>
      <c r="AI26" s="687"/>
      <c r="AJ26" s="687"/>
      <c r="AK26" s="687"/>
      <c r="AL26" s="688">
        <v>99.7</v>
      </c>
      <c r="AM26" s="689"/>
      <c r="AN26" s="689"/>
      <c r="AO26" s="690"/>
      <c r="AP26" s="702" t="s">
        <v>297</v>
      </c>
      <c r="AQ26" s="723"/>
      <c r="AR26" s="723"/>
      <c r="AS26" s="723"/>
      <c r="AT26" s="723"/>
      <c r="AU26" s="723"/>
      <c r="AV26" s="723"/>
      <c r="AW26" s="723"/>
      <c r="AX26" s="723"/>
      <c r="AY26" s="723"/>
      <c r="AZ26" s="723"/>
      <c r="BA26" s="723"/>
      <c r="BB26" s="723"/>
      <c r="BC26" s="723"/>
      <c r="BD26" s="723"/>
      <c r="BE26" s="723"/>
      <c r="BF26" s="704"/>
      <c r="BG26" s="683" t="s">
        <v>137</v>
      </c>
      <c r="BH26" s="684"/>
      <c r="BI26" s="684"/>
      <c r="BJ26" s="684"/>
      <c r="BK26" s="684"/>
      <c r="BL26" s="684"/>
      <c r="BM26" s="684"/>
      <c r="BN26" s="685"/>
      <c r="BO26" s="686" t="s">
        <v>240</v>
      </c>
      <c r="BP26" s="686"/>
      <c r="BQ26" s="686"/>
      <c r="BR26" s="686"/>
      <c r="BS26" s="692" t="s">
        <v>240</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2765400</v>
      </c>
      <c r="CS26" s="684"/>
      <c r="CT26" s="684"/>
      <c r="CU26" s="684"/>
      <c r="CV26" s="684"/>
      <c r="CW26" s="684"/>
      <c r="CX26" s="684"/>
      <c r="CY26" s="685"/>
      <c r="CZ26" s="688">
        <v>11.3</v>
      </c>
      <c r="DA26" s="717"/>
      <c r="DB26" s="717"/>
      <c r="DC26" s="721"/>
      <c r="DD26" s="692">
        <v>2742175</v>
      </c>
      <c r="DE26" s="684"/>
      <c r="DF26" s="684"/>
      <c r="DG26" s="684"/>
      <c r="DH26" s="684"/>
      <c r="DI26" s="684"/>
      <c r="DJ26" s="684"/>
      <c r="DK26" s="685"/>
      <c r="DL26" s="692" t="s">
        <v>234</v>
      </c>
      <c r="DM26" s="684"/>
      <c r="DN26" s="684"/>
      <c r="DO26" s="684"/>
      <c r="DP26" s="684"/>
      <c r="DQ26" s="684"/>
      <c r="DR26" s="684"/>
      <c r="DS26" s="684"/>
      <c r="DT26" s="684"/>
      <c r="DU26" s="684"/>
      <c r="DV26" s="685"/>
      <c r="DW26" s="688" t="s">
        <v>240</v>
      </c>
      <c r="DX26" s="717"/>
      <c r="DY26" s="717"/>
      <c r="DZ26" s="717"/>
      <c r="EA26" s="717"/>
      <c r="EB26" s="717"/>
      <c r="EC26" s="718"/>
    </row>
    <row r="27" spans="2:133" ht="11.25" customHeight="1">
      <c r="B27" s="680" t="s">
        <v>299</v>
      </c>
      <c r="C27" s="681"/>
      <c r="D27" s="681"/>
      <c r="E27" s="681"/>
      <c r="F27" s="681"/>
      <c r="G27" s="681"/>
      <c r="H27" s="681"/>
      <c r="I27" s="681"/>
      <c r="J27" s="681"/>
      <c r="K27" s="681"/>
      <c r="L27" s="681"/>
      <c r="M27" s="681"/>
      <c r="N27" s="681"/>
      <c r="O27" s="681"/>
      <c r="P27" s="681"/>
      <c r="Q27" s="682"/>
      <c r="R27" s="683">
        <v>5154</v>
      </c>
      <c r="S27" s="684"/>
      <c r="T27" s="684"/>
      <c r="U27" s="684"/>
      <c r="V27" s="684"/>
      <c r="W27" s="684"/>
      <c r="X27" s="684"/>
      <c r="Y27" s="685"/>
      <c r="Z27" s="686">
        <v>0</v>
      </c>
      <c r="AA27" s="686"/>
      <c r="AB27" s="686"/>
      <c r="AC27" s="686"/>
      <c r="AD27" s="687">
        <v>5154</v>
      </c>
      <c r="AE27" s="687"/>
      <c r="AF27" s="687"/>
      <c r="AG27" s="687"/>
      <c r="AH27" s="687"/>
      <c r="AI27" s="687"/>
      <c r="AJ27" s="687"/>
      <c r="AK27" s="687"/>
      <c r="AL27" s="688">
        <v>0</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5294067</v>
      </c>
      <c r="BH27" s="684"/>
      <c r="BI27" s="684"/>
      <c r="BJ27" s="684"/>
      <c r="BK27" s="684"/>
      <c r="BL27" s="684"/>
      <c r="BM27" s="684"/>
      <c r="BN27" s="685"/>
      <c r="BO27" s="686">
        <v>100</v>
      </c>
      <c r="BP27" s="686"/>
      <c r="BQ27" s="686"/>
      <c r="BR27" s="686"/>
      <c r="BS27" s="692">
        <v>382633</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3583941</v>
      </c>
      <c r="CS27" s="719"/>
      <c r="CT27" s="719"/>
      <c r="CU27" s="719"/>
      <c r="CV27" s="719"/>
      <c r="CW27" s="719"/>
      <c r="CX27" s="719"/>
      <c r="CY27" s="720"/>
      <c r="CZ27" s="688">
        <v>14.6</v>
      </c>
      <c r="DA27" s="717"/>
      <c r="DB27" s="717"/>
      <c r="DC27" s="721"/>
      <c r="DD27" s="692">
        <v>991021</v>
      </c>
      <c r="DE27" s="719"/>
      <c r="DF27" s="719"/>
      <c r="DG27" s="719"/>
      <c r="DH27" s="719"/>
      <c r="DI27" s="719"/>
      <c r="DJ27" s="719"/>
      <c r="DK27" s="720"/>
      <c r="DL27" s="692">
        <v>963211</v>
      </c>
      <c r="DM27" s="719"/>
      <c r="DN27" s="719"/>
      <c r="DO27" s="719"/>
      <c r="DP27" s="719"/>
      <c r="DQ27" s="719"/>
      <c r="DR27" s="719"/>
      <c r="DS27" s="719"/>
      <c r="DT27" s="719"/>
      <c r="DU27" s="719"/>
      <c r="DV27" s="720"/>
      <c r="DW27" s="688">
        <v>6.6</v>
      </c>
      <c r="DX27" s="717"/>
      <c r="DY27" s="717"/>
      <c r="DZ27" s="717"/>
      <c r="EA27" s="717"/>
      <c r="EB27" s="717"/>
      <c r="EC27" s="718"/>
    </row>
    <row r="28" spans="2:133" ht="11.25" customHeight="1">
      <c r="B28" s="680" t="s">
        <v>302</v>
      </c>
      <c r="C28" s="681"/>
      <c r="D28" s="681"/>
      <c r="E28" s="681"/>
      <c r="F28" s="681"/>
      <c r="G28" s="681"/>
      <c r="H28" s="681"/>
      <c r="I28" s="681"/>
      <c r="J28" s="681"/>
      <c r="K28" s="681"/>
      <c r="L28" s="681"/>
      <c r="M28" s="681"/>
      <c r="N28" s="681"/>
      <c r="O28" s="681"/>
      <c r="P28" s="681"/>
      <c r="Q28" s="682"/>
      <c r="R28" s="683">
        <v>123606</v>
      </c>
      <c r="S28" s="684"/>
      <c r="T28" s="684"/>
      <c r="U28" s="684"/>
      <c r="V28" s="684"/>
      <c r="W28" s="684"/>
      <c r="X28" s="684"/>
      <c r="Y28" s="685"/>
      <c r="Z28" s="686">
        <v>0.5</v>
      </c>
      <c r="AA28" s="686"/>
      <c r="AB28" s="686"/>
      <c r="AC28" s="686"/>
      <c r="AD28" s="687" t="s">
        <v>240</v>
      </c>
      <c r="AE28" s="687"/>
      <c r="AF28" s="687"/>
      <c r="AG28" s="687"/>
      <c r="AH28" s="687"/>
      <c r="AI28" s="687"/>
      <c r="AJ28" s="687"/>
      <c r="AK28" s="687"/>
      <c r="AL28" s="688" t="s">
        <v>240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3747045</v>
      </c>
      <c r="CS28" s="684"/>
      <c r="CT28" s="684"/>
      <c r="CU28" s="684"/>
      <c r="CV28" s="684"/>
      <c r="CW28" s="684"/>
      <c r="CX28" s="684"/>
      <c r="CY28" s="685"/>
      <c r="CZ28" s="688">
        <v>15.3</v>
      </c>
      <c r="DA28" s="717"/>
      <c r="DB28" s="717"/>
      <c r="DC28" s="721"/>
      <c r="DD28" s="692">
        <v>3657460</v>
      </c>
      <c r="DE28" s="684"/>
      <c r="DF28" s="684"/>
      <c r="DG28" s="684"/>
      <c r="DH28" s="684"/>
      <c r="DI28" s="684"/>
      <c r="DJ28" s="684"/>
      <c r="DK28" s="685"/>
      <c r="DL28" s="692">
        <v>3657460</v>
      </c>
      <c r="DM28" s="684"/>
      <c r="DN28" s="684"/>
      <c r="DO28" s="684"/>
      <c r="DP28" s="684"/>
      <c r="DQ28" s="684"/>
      <c r="DR28" s="684"/>
      <c r="DS28" s="684"/>
      <c r="DT28" s="684"/>
      <c r="DU28" s="684"/>
      <c r="DV28" s="685"/>
      <c r="DW28" s="688">
        <v>25</v>
      </c>
      <c r="DX28" s="717"/>
      <c r="DY28" s="717"/>
      <c r="DZ28" s="717"/>
      <c r="EA28" s="717"/>
      <c r="EB28" s="717"/>
      <c r="EC28" s="718"/>
    </row>
    <row r="29" spans="2:133" ht="11.25" customHeight="1">
      <c r="B29" s="680" t="s">
        <v>304</v>
      </c>
      <c r="C29" s="681"/>
      <c r="D29" s="681"/>
      <c r="E29" s="681"/>
      <c r="F29" s="681"/>
      <c r="G29" s="681"/>
      <c r="H29" s="681"/>
      <c r="I29" s="681"/>
      <c r="J29" s="681"/>
      <c r="K29" s="681"/>
      <c r="L29" s="681"/>
      <c r="M29" s="681"/>
      <c r="N29" s="681"/>
      <c r="O29" s="681"/>
      <c r="P29" s="681"/>
      <c r="Q29" s="682"/>
      <c r="R29" s="683">
        <v>363865</v>
      </c>
      <c r="S29" s="684"/>
      <c r="T29" s="684"/>
      <c r="U29" s="684"/>
      <c r="V29" s="684"/>
      <c r="W29" s="684"/>
      <c r="X29" s="684"/>
      <c r="Y29" s="685"/>
      <c r="Z29" s="686">
        <v>1.5</v>
      </c>
      <c r="AA29" s="686"/>
      <c r="AB29" s="686"/>
      <c r="AC29" s="686"/>
      <c r="AD29" s="687">
        <v>21417</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305</v>
      </c>
      <c r="CE29" s="728"/>
      <c r="CF29" s="698" t="s">
        <v>306</v>
      </c>
      <c r="CG29" s="699"/>
      <c r="CH29" s="699"/>
      <c r="CI29" s="699"/>
      <c r="CJ29" s="699"/>
      <c r="CK29" s="699"/>
      <c r="CL29" s="699"/>
      <c r="CM29" s="699"/>
      <c r="CN29" s="699"/>
      <c r="CO29" s="699"/>
      <c r="CP29" s="699"/>
      <c r="CQ29" s="700"/>
      <c r="CR29" s="683">
        <v>3743387</v>
      </c>
      <c r="CS29" s="719"/>
      <c r="CT29" s="719"/>
      <c r="CU29" s="719"/>
      <c r="CV29" s="719"/>
      <c r="CW29" s="719"/>
      <c r="CX29" s="719"/>
      <c r="CY29" s="720"/>
      <c r="CZ29" s="688">
        <v>15.2</v>
      </c>
      <c r="DA29" s="717"/>
      <c r="DB29" s="717"/>
      <c r="DC29" s="721"/>
      <c r="DD29" s="692">
        <v>3653802</v>
      </c>
      <c r="DE29" s="719"/>
      <c r="DF29" s="719"/>
      <c r="DG29" s="719"/>
      <c r="DH29" s="719"/>
      <c r="DI29" s="719"/>
      <c r="DJ29" s="719"/>
      <c r="DK29" s="720"/>
      <c r="DL29" s="692">
        <v>3653802</v>
      </c>
      <c r="DM29" s="719"/>
      <c r="DN29" s="719"/>
      <c r="DO29" s="719"/>
      <c r="DP29" s="719"/>
      <c r="DQ29" s="719"/>
      <c r="DR29" s="719"/>
      <c r="DS29" s="719"/>
      <c r="DT29" s="719"/>
      <c r="DU29" s="719"/>
      <c r="DV29" s="720"/>
      <c r="DW29" s="688">
        <v>24.9</v>
      </c>
      <c r="DX29" s="717"/>
      <c r="DY29" s="717"/>
      <c r="DZ29" s="717"/>
      <c r="EA29" s="717"/>
      <c r="EB29" s="717"/>
      <c r="EC29" s="718"/>
    </row>
    <row r="30" spans="2:133" ht="11.25" customHeight="1">
      <c r="B30" s="680" t="s">
        <v>307</v>
      </c>
      <c r="C30" s="681"/>
      <c r="D30" s="681"/>
      <c r="E30" s="681"/>
      <c r="F30" s="681"/>
      <c r="G30" s="681"/>
      <c r="H30" s="681"/>
      <c r="I30" s="681"/>
      <c r="J30" s="681"/>
      <c r="K30" s="681"/>
      <c r="L30" s="681"/>
      <c r="M30" s="681"/>
      <c r="N30" s="681"/>
      <c r="O30" s="681"/>
      <c r="P30" s="681"/>
      <c r="Q30" s="682"/>
      <c r="R30" s="683">
        <v>141474</v>
      </c>
      <c r="S30" s="684"/>
      <c r="T30" s="684"/>
      <c r="U30" s="684"/>
      <c r="V30" s="684"/>
      <c r="W30" s="684"/>
      <c r="X30" s="684"/>
      <c r="Y30" s="685"/>
      <c r="Z30" s="686">
        <v>0.6</v>
      </c>
      <c r="AA30" s="686"/>
      <c r="AB30" s="686"/>
      <c r="AC30" s="686"/>
      <c r="AD30" s="687" t="s">
        <v>240</v>
      </c>
      <c r="AE30" s="687"/>
      <c r="AF30" s="687"/>
      <c r="AG30" s="687"/>
      <c r="AH30" s="687"/>
      <c r="AI30" s="687"/>
      <c r="AJ30" s="687"/>
      <c r="AK30" s="687"/>
      <c r="AL30" s="688" t="s">
        <v>240</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9"/>
      <c r="CE30" s="730"/>
      <c r="CF30" s="698" t="s">
        <v>310</v>
      </c>
      <c r="CG30" s="699"/>
      <c r="CH30" s="699"/>
      <c r="CI30" s="699"/>
      <c r="CJ30" s="699"/>
      <c r="CK30" s="699"/>
      <c r="CL30" s="699"/>
      <c r="CM30" s="699"/>
      <c r="CN30" s="699"/>
      <c r="CO30" s="699"/>
      <c r="CP30" s="699"/>
      <c r="CQ30" s="700"/>
      <c r="CR30" s="683">
        <v>3588906</v>
      </c>
      <c r="CS30" s="684"/>
      <c r="CT30" s="684"/>
      <c r="CU30" s="684"/>
      <c r="CV30" s="684"/>
      <c r="CW30" s="684"/>
      <c r="CX30" s="684"/>
      <c r="CY30" s="685"/>
      <c r="CZ30" s="688">
        <v>14.6</v>
      </c>
      <c r="DA30" s="717"/>
      <c r="DB30" s="717"/>
      <c r="DC30" s="721"/>
      <c r="DD30" s="692">
        <v>3500565</v>
      </c>
      <c r="DE30" s="684"/>
      <c r="DF30" s="684"/>
      <c r="DG30" s="684"/>
      <c r="DH30" s="684"/>
      <c r="DI30" s="684"/>
      <c r="DJ30" s="684"/>
      <c r="DK30" s="685"/>
      <c r="DL30" s="692">
        <v>3500565</v>
      </c>
      <c r="DM30" s="684"/>
      <c r="DN30" s="684"/>
      <c r="DO30" s="684"/>
      <c r="DP30" s="684"/>
      <c r="DQ30" s="684"/>
      <c r="DR30" s="684"/>
      <c r="DS30" s="684"/>
      <c r="DT30" s="684"/>
      <c r="DU30" s="684"/>
      <c r="DV30" s="685"/>
      <c r="DW30" s="688">
        <v>23.9</v>
      </c>
      <c r="DX30" s="717"/>
      <c r="DY30" s="717"/>
      <c r="DZ30" s="717"/>
      <c r="EA30" s="717"/>
      <c r="EB30" s="717"/>
      <c r="EC30" s="718"/>
    </row>
    <row r="31" spans="2:133" ht="11.25" customHeight="1">
      <c r="B31" s="680" t="s">
        <v>311</v>
      </c>
      <c r="C31" s="681"/>
      <c r="D31" s="681"/>
      <c r="E31" s="681"/>
      <c r="F31" s="681"/>
      <c r="G31" s="681"/>
      <c r="H31" s="681"/>
      <c r="I31" s="681"/>
      <c r="J31" s="681"/>
      <c r="K31" s="681"/>
      <c r="L31" s="681"/>
      <c r="M31" s="681"/>
      <c r="N31" s="681"/>
      <c r="O31" s="681"/>
      <c r="P31" s="681"/>
      <c r="Q31" s="682"/>
      <c r="R31" s="683">
        <v>2458453</v>
      </c>
      <c r="S31" s="684"/>
      <c r="T31" s="684"/>
      <c r="U31" s="684"/>
      <c r="V31" s="684"/>
      <c r="W31" s="684"/>
      <c r="X31" s="684"/>
      <c r="Y31" s="685"/>
      <c r="Z31" s="686">
        <v>9.8000000000000007</v>
      </c>
      <c r="AA31" s="686"/>
      <c r="AB31" s="686"/>
      <c r="AC31" s="686"/>
      <c r="AD31" s="687" t="s">
        <v>240</v>
      </c>
      <c r="AE31" s="687"/>
      <c r="AF31" s="687"/>
      <c r="AG31" s="687"/>
      <c r="AH31" s="687"/>
      <c r="AI31" s="687"/>
      <c r="AJ31" s="687"/>
      <c r="AK31" s="687"/>
      <c r="AL31" s="688" t="s">
        <v>240</v>
      </c>
      <c r="AM31" s="689"/>
      <c r="AN31" s="689"/>
      <c r="AO31" s="690"/>
      <c r="AP31" s="740" t="s">
        <v>312</v>
      </c>
      <c r="AQ31" s="741"/>
      <c r="AR31" s="741"/>
      <c r="AS31" s="741"/>
      <c r="AT31" s="746" t="s">
        <v>313</v>
      </c>
      <c r="AU31" s="231"/>
      <c r="AV31" s="231"/>
      <c r="AW31" s="231"/>
      <c r="AX31" s="669" t="s">
        <v>187</v>
      </c>
      <c r="AY31" s="670"/>
      <c r="AZ31" s="670"/>
      <c r="BA31" s="670"/>
      <c r="BB31" s="670"/>
      <c r="BC31" s="670"/>
      <c r="BD31" s="670"/>
      <c r="BE31" s="670"/>
      <c r="BF31" s="671"/>
      <c r="BG31" s="751">
        <v>99.5</v>
      </c>
      <c r="BH31" s="738"/>
      <c r="BI31" s="738"/>
      <c r="BJ31" s="738"/>
      <c r="BK31" s="738"/>
      <c r="BL31" s="738"/>
      <c r="BM31" s="678">
        <v>97.8</v>
      </c>
      <c r="BN31" s="738"/>
      <c r="BO31" s="738"/>
      <c r="BP31" s="738"/>
      <c r="BQ31" s="739"/>
      <c r="BR31" s="751">
        <v>99.4</v>
      </c>
      <c r="BS31" s="738"/>
      <c r="BT31" s="738"/>
      <c r="BU31" s="738"/>
      <c r="BV31" s="738"/>
      <c r="BW31" s="738"/>
      <c r="BX31" s="678">
        <v>97.6</v>
      </c>
      <c r="BY31" s="738"/>
      <c r="BZ31" s="738"/>
      <c r="CA31" s="738"/>
      <c r="CB31" s="739"/>
      <c r="CD31" s="729"/>
      <c r="CE31" s="730"/>
      <c r="CF31" s="698" t="s">
        <v>314</v>
      </c>
      <c r="CG31" s="699"/>
      <c r="CH31" s="699"/>
      <c r="CI31" s="699"/>
      <c r="CJ31" s="699"/>
      <c r="CK31" s="699"/>
      <c r="CL31" s="699"/>
      <c r="CM31" s="699"/>
      <c r="CN31" s="699"/>
      <c r="CO31" s="699"/>
      <c r="CP31" s="699"/>
      <c r="CQ31" s="700"/>
      <c r="CR31" s="683">
        <v>154481</v>
      </c>
      <c r="CS31" s="719"/>
      <c r="CT31" s="719"/>
      <c r="CU31" s="719"/>
      <c r="CV31" s="719"/>
      <c r="CW31" s="719"/>
      <c r="CX31" s="719"/>
      <c r="CY31" s="720"/>
      <c r="CZ31" s="688">
        <v>0.6</v>
      </c>
      <c r="DA31" s="717"/>
      <c r="DB31" s="717"/>
      <c r="DC31" s="721"/>
      <c r="DD31" s="692">
        <v>153237</v>
      </c>
      <c r="DE31" s="719"/>
      <c r="DF31" s="719"/>
      <c r="DG31" s="719"/>
      <c r="DH31" s="719"/>
      <c r="DI31" s="719"/>
      <c r="DJ31" s="719"/>
      <c r="DK31" s="720"/>
      <c r="DL31" s="692">
        <v>153237</v>
      </c>
      <c r="DM31" s="719"/>
      <c r="DN31" s="719"/>
      <c r="DO31" s="719"/>
      <c r="DP31" s="719"/>
      <c r="DQ31" s="719"/>
      <c r="DR31" s="719"/>
      <c r="DS31" s="719"/>
      <c r="DT31" s="719"/>
      <c r="DU31" s="719"/>
      <c r="DV31" s="720"/>
      <c r="DW31" s="688">
        <v>1</v>
      </c>
      <c r="DX31" s="717"/>
      <c r="DY31" s="717"/>
      <c r="DZ31" s="717"/>
      <c r="EA31" s="717"/>
      <c r="EB31" s="717"/>
      <c r="EC31" s="718"/>
    </row>
    <row r="32" spans="2:133" ht="11.25" customHeight="1">
      <c r="B32" s="733" t="s">
        <v>315</v>
      </c>
      <c r="C32" s="734"/>
      <c r="D32" s="734"/>
      <c r="E32" s="734"/>
      <c r="F32" s="734"/>
      <c r="G32" s="734"/>
      <c r="H32" s="734"/>
      <c r="I32" s="734"/>
      <c r="J32" s="734"/>
      <c r="K32" s="734"/>
      <c r="L32" s="734"/>
      <c r="M32" s="734"/>
      <c r="N32" s="734"/>
      <c r="O32" s="734"/>
      <c r="P32" s="734"/>
      <c r="Q32" s="735"/>
      <c r="R32" s="683" t="s">
        <v>234</v>
      </c>
      <c r="S32" s="684"/>
      <c r="T32" s="684"/>
      <c r="U32" s="684"/>
      <c r="V32" s="684"/>
      <c r="W32" s="684"/>
      <c r="X32" s="684"/>
      <c r="Y32" s="685"/>
      <c r="Z32" s="686" t="s">
        <v>240</v>
      </c>
      <c r="AA32" s="686"/>
      <c r="AB32" s="686"/>
      <c r="AC32" s="686"/>
      <c r="AD32" s="687" t="s">
        <v>240</v>
      </c>
      <c r="AE32" s="687"/>
      <c r="AF32" s="687"/>
      <c r="AG32" s="687"/>
      <c r="AH32" s="687"/>
      <c r="AI32" s="687"/>
      <c r="AJ32" s="687"/>
      <c r="AK32" s="687"/>
      <c r="AL32" s="688" t="s">
        <v>234</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99.6</v>
      </c>
      <c r="BH32" s="719"/>
      <c r="BI32" s="719"/>
      <c r="BJ32" s="719"/>
      <c r="BK32" s="719"/>
      <c r="BL32" s="719"/>
      <c r="BM32" s="689">
        <v>98.4</v>
      </c>
      <c r="BN32" s="749"/>
      <c r="BO32" s="749"/>
      <c r="BP32" s="749"/>
      <c r="BQ32" s="750"/>
      <c r="BR32" s="752">
        <v>99.5</v>
      </c>
      <c r="BS32" s="719"/>
      <c r="BT32" s="719"/>
      <c r="BU32" s="719"/>
      <c r="BV32" s="719"/>
      <c r="BW32" s="719"/>
      <c r="BX32" s="689">
        <v>98.2</v>
      </c>
      <c r="BY32" s="749"/>
      <c r="BZ32" s="749"/>
      <c r="CA32" s="749"/>
      <c r="CB32" s="750"/>
      <c r="CD32" s="731"/>
      <c r="CE32" s="732"/>
      <c r="CF32" s="698" t="s">
        <v>318</v>
      </c>
      <c r="CG32" s="699"/>
      <c r="CH32" s="699"/>
      <c r="CI32" s="699"/>
      <c r="CJ32" s="699"/>
      <c r="CK32" s="699"/>
      <c r="CL32" s="699"/>
      <c r="CM32" s="699"/>
      <c r="CN32" s="699"/>
      <c r="CO32" s="699"/>
      <c r="CP32" s="699"/>
      <c r="CQ32" s="700"/>
      <c r="CR32" s="683">
        <v>3658</v>
      </c>
      <c r="CS32" s="684"/>
      <c r="CT32" s="684"/>
      <c r="CU32" s="684"/>
      <c r="CV32" s="684"/>
      <c r="CW32" s="684"/>
      <c r="CX32" s="684"/>
      <c r="CY32" s="685"/>
      <c r="CZ32" s="688">
        <v>0</v>
      </c>
      <c r="DA32" s="717"/>
      <c r="DB32" s="717"/>
      <c r="DC32" s="721"/>
      <c r="DD32" s="692">
        <v>3658</v>
      </c>
      <c r="DE32" s="684"/>
      <c r="DF32" s="684"/>
      <c r="DG32" s="684"/>
      <c r="DH32" s="684"/>
      <c r="DI32" s="684"/>
      <c r="DJ32" s="684"/>
      <c r="DK32" s="685"/>
      <c r="DL32" s="692">
        <v>3658</v>
      </c>
      <c r="DM32" s="684"/>
      <c r="DN32" s="684"/>
      <c r="DO32" s="684"/>
      <c r="DP32" s="684"/>
      <c r="DQ32" s="684"/>
      <c r="DR32" s="684"/>
      <c r="DS32" s="684"/>
      <c r="DT32" s="684"/>
      <c r="DU32" s="684"/>
      <c r="DV32" s="685"/>
      <c r="DW32" s="688">
        <v>0</v>
      </c>
      <c r="DX32" s="717"/>
      <c r="DY32" s="717"/>
      <c r="DZ32" s="717"/>
      <c r="EA32" s="717"/>
      <c r="EB32" s="717"/>
      <c r="EC32" s="718"/>
    </row>
    <row r="33" spans="2:133" ht="11.25" customHeight="1">
      <c r="B33" s="680" t="s">
        <v>319</v>
      </c>
      <c r="C33" s="681"/>
      <c r="D33" s="681"/>
      <c r="E33" s="681"/>
      <c r="F33" s="681"/>
      <c r="G33" s="681"/>
      <c r="H33" s="681"/>
      <c r="I33" s="681"/>
      <c r="J33" s="681"/>
      <c r="K33" s="681"/>
      <c r="L33" s="681"/>
      <c r="M33" s="681"/>
      <c r="N33" s="681"/>
      <c r="O33" s="681"/>
      <c r="P33" s="681"/>
      <c r="Q33" s="682"/>
      <c r="R33" s="683">
        <v>1614647</v>
      </c>
      <c r="S33" s="684"/>
      <c r="T33" s="684"/>
      <c r="U33" s="684"/>
      <c r="V33" s="684"/>
      <c r="W33" s="684"/>
      <c r="X33" s="684"/>
      <c r="Y33" s="685"/>
      <c r="Z33" s="686">
        <v>6.5</v>
      </c>
      <c r="AA33" s="686"/>
      <c r="AB33" s="686"/>
      <c r="AC33" s="686"/>
      <c r="AD33" s="687" t="s">
        <v>240</v>
      </c>
      <c r="AE33" s="687"/>
      <c r="AF33" s="687"/>
      <c r="AG33" s="687"/>
      <c r="AH33" s="687"/>
      <c r="AI33" s="687"/>
      <c r="AJ33" s="687"/>
      <c r="AK33" s="687"/>
      <c r="AL33" s="688" t="s">
        <v>234</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99.4</v>
      </c>
      <c r="BH33" s="754"/>
      <c r="BI33" s="754"/>
      <c r="BJ33" s="754"/>
      <c r="BK33" s="754"/>
      <c r="BL33" s="754"/>
      <c r="BM33" s="755">
        <v>97.3</v>
      </c>
      <c r="BN33" s="754"/>
      <c r="BO33" s="754"/>
      <c r="BP33" s="754"/>
      <c r="BQ33" s="756"/>
      <c r="BR33" s="753">
        <v>99.4</v>
      </c>
      <c r="BS33" s="754"/>
      <c r="BT33" s="754"/>
      <c r="BU33" s="754"/>
      <c r="BV33" s="754"/>
      <c r="BW33" s="754"/>
      <c r="BX33" s="755">
        <v>97</v>
      </c>
      <c r="BY33" s="754"/>
      <c r="BZ33" s="754"/>
      <c r="CA33" s="754"/>
      <c r="CB33" s="756"/>
      <c r="CD33" s="698" t="s">
        <v>321</v>
      </c>
      <c r="CE33" s="699"/>
      <c r="CF33" s="699"/>
      <c r="CG33" s="699"/>
      <c r="CH33" s="699"/>
      <c r="CI33" s="699"/>
      <c r="CJ33" s="699"/>
      <c r="CK33" s="699"/>
      <c r="CL33" s="699"/>
      <c r="CM33" s="699"/>
      <c r="CN33" s="699"/>
      <c r="CO33" s="699"/>
      <c r="CP33" s="699"/>
      <c r="CQ33" s="700"/>
      <c r="CR33" s="683">
        <v>10153457</v>
      </c>
      <c r="CS33" s="719"/>
      <c r="CT33" s="719"/>
      <c r="CU33" s="719"/>
      <c r="CV33" s="719"/>
      <c r="CW33" s="719"/>
      <c r="CX33" s="719"/>
      <c r="CY33" s="720"/>
      <c r="CZ33" s="688">
        <v>41.3</v>
      </c>
      <c r="DA33" s="717"/>
      <c r="DB33" s="717"/>
      <c r="DC33" s="721"/>
      <c r="DD33" s="692">
        <v>7026693</v>
      </c>
      <c r="DE33" s="719"/>
      <c r="DF33" s="719"/>
      <c r="DG33" s="719"/>
      <c r="DH33" s="719"/>
      <c r="DI33" s="719"/>
      <c r="DJ33" s="719"/>
      <c r="DK33" s="720"/>
      <c r="DL33" s="692">
        <v>5190481</v>
      </c>
      <c r="DM33" s="719"/>
      <c r="DN33" s="719"/>
      <c r="DO33" s="719"/>
      <c r="DP33" s="719"/>
      <c r="DQ33" s="719"/>
      <c r="DR33" s="719"/>
      <c r="DS33" s="719"/>
      <c r="DT33" s="719"/>
      <c r="DU33" s="719"/>
      <c r="DV33" s="720"/>
      <c r="DW33" s="688">
        <v>35.4</v>
      </c>
      <c r="DX33" s="717"/>
      <c r="DY33" s="717"/>
      <c r="DZ33" s="717"/>
      <c r="EA33" s="717"/>
      <c r="EB33" s="717"/>
      <c r="EC33" s="718"/>
    </row>
    <row r="34" spans="2:133" ht="11.25" customHeight="1">
      <c r="B34" s="680" t="s">
        <v>322</v>
      </c>
      <c r="C34" s="681"/>
      <c r="D34" s="681"/>
      <c r="E34" s="681"/>
      <c r="F34" s="681"/>
      <c r="G34" s="681"/>
      <c r="H34" s="681"/>
      <c r="I34" s="681"/>
      <c r="J34" s="681"/>
      <c r="K34" s="681"/>
      <c r="L34" s="681"/>
      <c r="M34" s="681"/>
      <c r="N34" s="681"/>
      <c r="O34" s="681"/>
      <c r="P34" s="681"/>
      <c r="Q34" s="682"/>
      <c r="R34" s="683">
        <v>50296</v>
      </c>
      <c r="S34" s="684"/>
      <c r="T34" s="684"/>
      <c r="U34" s="684"/>
      <c r="V34" s="684"/>
      <c r="W34" s="684"/>
      <c r="X34" s="684"/>
      <c r="Y34" s="685"/>
      <c r="Z34" s="686">
        <v>0.2</v>
      </c>
      <c r="AA34" s="686"/>
      <c r="AB34" s="686"/>
      <c r="AC34" s="686"/>
      <c r="AD34" s="687">
        <v>6849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3839408</v>
      </c>
      <c r="CS34" s="684"/>
      <c r="CT34" s="684"/>
      <c r="CU34" s="684"/>
      <c r="CV34" s="684"/>
      <c r="CW34" s="684"/>
      <c r="CX34" s="684"/>
      <c r="CY34" s="685"/>
      <c r="CZ34" s="688">
        <v>15.6</v>
      </c>
      <c r="DA34" s="717"/>
      <c r="DB34" s="717"/>
      <c r="DC34" s="721"/>
      <c r="DD34" s="692">
        <v>2762380</v>
      </c>
      <c r="DE34" s="684"/>
      <c r="DF34" s="684"/>
      <c r="DG34" s="684"/>
      <c r="DH34" s="684"/>
      <c r="DI34" s="684"/>
      <c r="DJ34" s="684"/>
      <c r="DK34" s="685"/>
      <c r="DL34" s="692">
        <v>2141241</v>
      </c>
      <c r="DM34" s="684"/>
      <c r="DN34" s="684"/>
      <c r="DO34" s="684"/>
      <c r="DP34" s="684"/>
      <c r="DQ34" s="684"/>
      <c r="DR34" s="684"/>
      <c r="DS34" s="684"/>
      <c r="DT34" s="684"/>
      <c r="DU34" s="684"/>
      <c r="DV34" s="685"/>
      <c r="DW34" s="688">
        <v>14.6</v>
      </c>
      <c r="DX34" s="717"/>
      <c r="DY34" s="717"/>
      <c r="DZ34" s="717"/>
      <c r="EA34" s="717"/>
      <c r="EB34" s="717"/>
      <c r="EC34" s="718"/>
    </row>
    <row r="35" spans="2:133" ht="11.25" customHeight="1">
      <c r="B35" s="680" t="s">
        <v>324</v>
      </c>
      <c r="C35" s="681"/>
      <c r="D35" s="681"/>
      <c r="E35" s="681"/>
      <c r="F35" s="681"/>
      <c r="G35" s="681"/>
      <c r="H35" s="681"/>
      <c r="I35" s="681"/>
      <c r="J35" s="681"/>
      <c r="K35" s="681"/>
      <c r="L35" s="681"/>
      <c r="M35" s="681"/>
      <c r="N35" s="681"/>
      <c r="O35" s="681"/>
      <c r="P35" s="681"/>
      <c r="Q35" s="682"/>
      <c r="R35" s="683">
        <v>591123</v>
      </c>
      <c r="S35" s="684"/>
      <c r="T35" s="684"/>
      <c r="U35" s="684"/>
      <c r="V35" s="684"/>
      <c r="W35" s="684"/>
      <c r="X35" s="684"/>
      <c r="Y35" s="685"/>
      <c r="Z35" s="686">
        <v>2.4</v>
      </c>
      <c r="AA35" s="686"/>
      <c r="AB35" s="686"/>
      <c r="AC35" s="686"/>
      <c r="AD35" s="687" t="s">
        <v>234</v>
      </c>
      <c r="AE35" s="687"/>
      <c r="AF35" s="687"/>
      <c r="AG35" s="687"/>
      <c r="AH35" s="687"/>
      <c r="AI35" s="687"/>
      <c r="AJ35" s="687"/>
      <c r="AK35" s="687"/>
      <c r="AL35" s="688" t="s">
        <v>240</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143851</v>
      </c>
      <c r="CS35" s="719"/>
      <c r="CT35" s="719"/>
      <c r="CU35" s="719"/>
      <c r="CV35" s="719"/>
      <c r="CW35" s="719"/>
      <c r="CX35" s="719"/>
      <c r="CY35" s="720"/>
      <c r="CZ35" s="688">
        <v>0.6</v>
      </c>
      <c r="DA35" s="717"/>
      <c r="DB35" s="717"/>
      <c r="DC35" s="721"/>
      <c r="DD35" s="692">
        <v>131534</v>
      </c>
      <c r="DE35" s="719"/>
      <c r="DF35" s="719"/>
      <c r="DG35" s="719"/>
      <c r="DH35" s="719"/>
      <c r="DI35" s="719"/>
      <c r="DJ35" s="719"/>
      <c r="DK35" s="720"/>
      <c r="DL35" s="692">
        <v>127772</v>
      </c>
      <c r="DM35" s="719"/>
      <c r="DN35" s="719"/>
      <c r="DO35" s="719"/>
      <c r="DP35" s="719"/>
      <c r="DQ35" s="719"/>
      <c r="DR35" s="719"/>
      <c r="DS35" s="719"/>
      <c r="DT35" s="719"/>
      <c r="DU35" s="719"/>
      <c r="DV35" s="720"/>
      <c r="DW35" s="688">
        <v>0.9</v>
      </c>
      <c r="DX35" s="717"/>
      <c r="DY35" s="717"/>
      <c r="DZ35" s="717"/>
      <c r="EA35" s="717"/>
      <c r="EB35" s="717"/>
      <c r="EC35" s="718"/>
    </row>
    <row r="36" spans="2:133" ht="11.25" customHeight="1">
      <c r="B36" s="680" t="s">
        <v>328</v>
      </c>
      <c r="C36" s="681"/>
      <c r="D36" s="681"/>
      <c r="E36" s="681"/>
      <c r="F36" s="681"/>
      <c r="G36" s="681"/>
      <c r="H36" s="681"/>
      <c r="I36" s="681"/>
      <c r="J36" s="681"/>
      <c r="K36" s="681"/>
      <c r="L36" s="681"/>
      <c r="M36" s="681"/>
      <c r="N36" s="681"/>
      <c r="O36" s="681"/>
      <c r="P36" s="681"/>
      <c r="Q36" s="682"/>
      <c r="R36" s="683">
        <v>1514280</v>
      </c>
      <c r="S36" s="684"/>
      <c r="T36" s="684"/>
      <c r="U36" s="684"/>
      <c r="V36" s="684"/>
      <c r="W36" s="684"/>
      <c r="X36" s="684"/>
      <c r="Y36" s="685"/>
      <c r="Z36" s="686">
        <v>6.1</v>
      </c>
      <c r="AA36" s="686"/>
      <c r="AB36" s="686"/>
      <c r="AC36" s="686"/>
      <c r="AD36" s="687" t="s">
        <v>234</v>
      </c>
      <c r="AE36" s="687"/>
      <c r="AF36" s="687"/>
      <c r="AG36" s="687"/>
      <c r="AH36" s="687"/>
      <c r="AI36" s="687"/>
      <c r="AJ36" s="687"/>
      <c r="AK36" s="687"/>
      <c r="AL36" s="688" t="s">
        <v>137</v>
      </c>
      <c r="AM36" s="689"/>
      <c r="AN36" s="689"/>
      <c r="AO36" s="690"/>
      <c r="AP36" s="235"/>
      <c r="AQ36" s="757" t="s">
        <v>329</v>
      </c>
      <c r="AR36" s="758"/>
      <c r="AS36" s="758"/>
      <c r="AT36" s="758"/>
      <c r="AU36" s="758"/>
      <c r="AV36" s="758"/>
      <c r="AW36" s="758"/>
      <c r="AX36" s="758"/>
      <c r="AY36" s="759"/>
      <c r="AZ36" s="672">
        <v>3859765</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28785</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2430779</v>
      </c>
      <c r="CS36" s="684"/>
      <c r="CT36" s="684"/>
      <c r="CU36" s="684"/>
      <c r="CV36" s="684"/>
      <c r="CW36" s="684"/>
      <c r="CX36" s="684"/>
      <c r="CY36" s="685"/>
      <c r="CZ36" s="688">
        <v>9.9</v>
      </c>
      <c r="DA36" s="717"/>
      <c r="DB36" s="717"/>
      <c r="DC36" s="721"/>
      <c r="DD36" s="692">
        <v>1527186</v>
      </c>
      <c r="DE36" s="684"/>
      <c r="DF36" s="684"/>
      <c r="DG36" s="684"/>
      <c r="DH36" s="684"/>
      <c r="DI36" s="684"/>
      <c r="DJ36" s="684"/>
      <c r="DK36" s="685"/>
      <c r="DL36" s="692">
        <v>914340</v>
      </c>
      <c r="DM36" s="684"/>
      <c r="DN36" s="684"/>
      <c r="DO36" s="684"/>
      <c r="DP36" s="684"/>
      <c r="DQ36" s="684"/>
      <c r="DR36" s="684"/>
      <c r="DS36" s="684"/>
      <c r="DT36" s="684"/>
      <c r="DU36" s="684"/>
      <c r="DV36" s="685"/>
      <c r="DW36" s="688">
        <v>6.2</v>
      </c>
      <c r="DX36" s="717"/>
      <c r="DY36" s="717"/>
      <c r="DZ36" s="717"/>
      <c r="EA36" s="717"/>
      <c r="EB36" s="717"/>
      <c r="EC36" s="718"/>
    </row>
    <row r="37" spans="2:133" ht="11.25" customHeight="1">
      <c r="B37" s="680" t="s">
        <v>332</v>
      </c>
      <c r="C37" s="681"/>
      <c r="D37" s="681"/>
      <c r="E37" s="681"/>
      <c r="F37" s="681"/>
      <c r="G37" s="681"/>
      <c r="H37" s="681"/>
      <c r="I37" s="681"/>
      <c r="J37" s="681"/>
      <c r="K37" s="681"/>
      <c r="L37" s="681"/>
      <c r="M37" s="681"/>
      <c r="N37" s="681"/>
      <c r="O37" s="681"/>
      <c r="P37" s="681"/>
      <c r="Q37" s="682"/>
      <c r="R37" s="683">
        <v>333793</v>
      </c>
      <c r="S37" s="684"/>
      <c r="T37" s="684"/>
      <c r="U37" s="684"/>
      <c r="V37" s="684"/>
      <c r="W37" s="684"/>
      <c r="X37" s="684"/>
      <c r="Y37" s="685"/>
      <c r="Z37" s="686">
        <v>1.3</v>
      </c>
      <c r="AA37" s="686"/>
      <c r="AB37" s="686"/>
      <c r="AC37" s="686"/>
      <c r="AD37" s="687" t="s">
        <v>234</v>
      </c>
      <c r="AE37" s="687"/>
      <c r="AF37" s="687"/>
      <c r="AG37" s="687"/>
      <c r="AH37" s="687"/>
      <c r="AI37" s="687"/>
      <c r="AJ37" s="687"/>
      <c r="AK37" s="687"/>
      <c r="AL37" s="688" t="s">
        <v>240</v>
      </c>
      <c r="AM37" s="689"/>
      <c r="AN37" s="689"/>
      <c r="AO37" s="690"/>
      <c r="AQ37" s="761" t="s">
        <v>333</v>
      </c>
      <c r="AR37" s="762"/>
      <c r="AS37" s="762"/>
      <c r="AT37" s="762"/>
      <c r="AU37" s="762"/>
      <c r="AV37" s="762"/>
      <c r="AW37" s="762"/>
      <c r="AX37" s="762"/>
      <c r="AY37" s="763"/>
      <c r="AZ37" s="683">
        <v>1147000</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-31004</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15606</v>
      </c>
      <c r="CS37" s="719"/>
      <c r="CT37" s="719"/>
      <c r="CU37" s="719"/>
      <c r="CV37" s="719"/>
      <c r="CW37" s="719"/>
      <c r="CX37" s="719"/>
      <c r="CY37" s="720"/>
      <c r="CZ37" s="688">
        <v>0.1</v>
      </c>
      <c r="DA37" s="717"/>
      <c r="DB37" s="717"/>
      <c r="DC37" s="721"/>
      <c r="DD37" s="692">
        <v>15606</v>
      </c>
      <c r="DE37" s="719"/>
      <c r="DF37" s="719"/>
      <c r="DG37" s="719"/>
      <c r="DH37" s="719"/>
      <c r="DI37" s="719"/>
      <c r="DJ37" s="719"/>
      <c r="DK37" s="720"/>
      <c r="DL37" s="692">
        <v>15606</v>
      </c>
      <c r="DM37" s="719"/>
      <c r="DN37" s="719"/>
      <c r="DO37" s="719"/>
      <c r="DP37" s="719"/>
      <c r="DQ37" s="719"/>
      <c r="DR37" s="719"/>
      <c r="DS37" s="719"/>
      <c r="DT37" s="719"/>
      <c r="DU37" s="719"/>
      <c r="DV37" s="720"/>
      <c r="DW37" s="688">
        <v>0.1</v>
      </c>
      <c r="DX37" s="717"/>
      <c r="DY37" s="717"/>
      <c r="DZ37" s="717"/>
      <c r="EA37" s="717"/>
      <c r="EB37" s="717"/>
      <c r="EC37" s="718"/>
    </row>
    <row r="38" spans="2:133" ht="11.25" customHeight="1">
      <c r="B38" s="680" t="s">
        <v>336</v>
      </c>
      <c r="C38" s="681"/>
      <c r="D38" s="681"/>
      <c r="E38" s="681"/>
      <c r="F38" s="681"/>
      <c r="G38" s="681"/>
      <c r="H38" s="681"/>
      <c r="I38" s="681"/>
      <c r="J38" s="681"/>
      <c r="K38" s="681"/>
      <c r="L38" s="681"/>
      <c r="M38" s="681"/>
      <c r="N38" s="681"/>
      <c r="O38" s="681"/>
      <c r="P38" s="681"/>
      <c r="Q38" s="682"/>
      <c r="R38" s="683">
        <v>485613</v>
      </c>
      <c r="S38" s="684"/>
      <c r="T38" s="684"/>
      <c r="U38" s="684"/>
      <c r="V38" s="684"/>
      <c r="W38" s="684"/>
      <c r="X38" s="684"/>
      <c r="Y38" s="685"/>
      <c r="Z38" s="686">
        <v>1.9</v>
      </c>
      <c r="AA38" s="686"/>
      <c r="AB38" s="686"/>
      <c r="AC38" s="686"/>
      <c r="AD38" s="687">
        <v>9168</v>
      </c>
      <c r="AE38" s="687"/>
      <c r="AF38" s="687"/>
      <c r="AG38" s="687"/>
      <c r="AH38" s="687"/>
      <c r="AI38" s="687"/>
      <c r="AJ38" s="687"/>
      <c r="AK38" s="687"/>
      <c r="AL38" s="688">
        <v>0.1</v>
      </c>
      <c r="AM38" s="689"/>
      <c r="AN38" s="689"/>
      <c r="AO38" s="690"/>
      <c r="AQ38" s="761" t="s">
        <v>337</v>
      </c>
      <c r="AR38" s="762"/>
      <c r="AS38" s="762"/>
      <c r="AT38" s="762"/>
      <c r="AU38" s="762"/>
      <c r="AV38" s="762"/>
      <c r="AW38" s="762"/>
      <c r="AX38" s="762"/>
      <c r="AY38" s="763"/>
      <c r="AZ38" s="683">
        <v>800000</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4802</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2871481</v>
      </c>
      <c r="CS38" s="684"/>
      <c r="CT38" s="684"/>
      <c r="CU38" s="684"/>
      <c r="CV38" s="684"/>
      <c r="CW38" s="684"/>
      <c r="CX38" s="684"/>
      <c r="CY38" s="685"/>
      <c r="CZ38" s="688">
        <v>11.7</v>
      </c>
      <c r="DA38" s="717"/>
      <c r="DB38" s="717"/>
      <c r="DC38" s="721"/>
      <c r="DD38" s="692">
        <v>2590634</v>
      </c>
      <c r="DE38" s="684"/>
      <c r="DF38" s="684"/>
      <c r="DG38" s="684"/>
      <c r="DH38" s="684"/>
      <c r="DI38" s="684"/>
      <c r="DJ38" s="684"/>
      <c r="DK38" s="685"/>
      <c r="DL38" s="692">
        <v>2001568</v>
      </c>
      <c r="DM38" s="684"/>
      <c r="DN38" s="684"/>
      <c r="DO38" s="684"/>
      <c r="DP38" s="684"/>
      <c r="DQ38" s="684"/>
      <c r="DR38" s="684"/>
      <c r="DS38" s="684"/>
      <c r="DT38" s="684"/>
      <c r="DU38" s="684"/>
      <c r="DV38" s="685"/>
      <c r="DW38" s="688">
        <v>13.7</v>
      </c>
      <c r="DX38" s="717"/>
      <c r="DY38" s="717"/>
      <c r="DZ38" s="717"/>
      <c r="EA38" s="717"/>
      <c r="EB38" s="717"/>
      <c r="EC38" s="718"/>
    </row>
    <row r="39" spans="2:133" ht="11.25" customHeight="1">
      <c r="B39" s="680" t="s">
        <v>340</v>
      </c>
      <c r="C39" s="681"/>
      <c r="D39" s="681"/>
      <c r="E39" s="681"/>
      <c r="F39" s="681"/>
      <c r="G39" s="681"/>
      <c r="H39" s="681"/>
      <c r="I39" s="681"/>
      <c r="J39" s="681"/>
      <c r="K39" s="681"/>
      <c r="L39" s="681"/>
      <c r="M39" s="681"/>
      <c r="N39" s="681"/>
      <c r="O39" s="681"/>
      <c r="P39" s="681"/>
      <c r="Q39" s="682"/>
      <c r="R39" s="683">
        <v>2085100</v>
      </c>
      <c r="S39" s="684"/>
      <c r="T39" s="684"/>
      <c r="U39" s="684"/>
      <c r="V39" s="684"/>
      <c r="W39" s="684"/>
      <c r="X39" s="684"/>
      <c r="Y39" s="685"/>
      <c r="Z39" s="686">
        <v>8.3000000000000007</v>
      </c>
      <c r="AA39" s="686"/>
      <c r="AB39" s="686"/>
      <c r="AC39" s="686"/>
      <c r="AD39" s="687" t="s">
        <v>234</v>
      </c>
      <c r="AE39" s="687"/>
      <c r="AF39" s="687"/>
      <c r="AG39" s="687"/>
      <c r="AH39" s="687"/>
      <c r="AI39" s="687"/>
      <c r="AJ39" s="687"/>
      <c r="AK39" s="687"/>
      <c r="AL39" s="688" t="s">
        <v>240</v>
      </c>
      <c r="AM39" s="689"/>
      <c r="AN39" s="689"/>
      <c r="AO39" s="690"/>
      <c r="AQ39" s="761" t="s">
        <v>341</v>
      </c>
      <c r="AR39" s="762"/>
      <c r="AS39" s="762"/>
      <c r="AT39" s="762"/>
      <c r="AU39" s="762"/>
      <c r="AV39" s="762"/>
      <c r="AW39" s="762"/>
      <c r="AX39" s="762"/>
      <c r="AY39" s="763"/>
      <c r="AZ39" s="683">
        <v>188284</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7571</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615578</v>
      </c>
      <c r="CS39" s="719"/>
      <c r="CT39" s="719"/>
      <c r="CU39" s="719"/>
      <c r="CV39" s="719"/>
      <c r="CW39" s="719"/>
      <c r="CX39" s="719"/>
      <c r="CY39" s="720"/>
      <c r="CZ39" s="688">
        <v>2.5</v>
      </c>
      <c r="DA39" s="717"/>
      <c r="DB39" s="717"/>
      <c r="DC39" s="721"/>
      <c r="DD39" s="692">
        <v>9399</v>
      </c>
      <c r="DE39" s="719"/>
      <c r="DF39" s="719"/>
      <c r="DG39" s="719"/>
      <c r="DH39" s="719"/>
      <c r="DI39" s="719"/>
      <c r="DJ39" s="719"/>
      <c r="DK39" s="720"/>
      <c r="DL39" s="692" t="s">
        <v>240</v>
      </c>
      <c r="DM39" s="719"/>
      <c r="DN39" s="719"/>
      <c r="DO39" s="719"/>
      <c r="DP39" s="719"/>
      <c r="DQ39" s="719"/>
      <c r="DR39" s="719"/>
      <c r="DS39" s="719"/>
      <c r="DT39" s="719"/>
      <c r="DU39" s="719"/>
      <c r="DV39" s="720"/>
      <c r="DW39" s="688" t="s">
        <v>234</v>
      </c>
      <c r="DX39" s="717"/>
      <c r="DY39" s="717"/>
      <c r="DZ39" s="717"/>
      <c r="EA39" s="717"/>
      <c r="EB39" s="717"/>
      <c r="EC39" s="718"/>
    </row>
    <row r="40" spans="2:133" ht="11.25" customHeight="1">
      <c r="B40" s="680" t="s">
        <v>344</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240</v>
      </c>
      <c r="AA40" s="686"/>
      <c r="AB40" s="686"/>
      <c r="AC40" s="686"/>
      <c r="AD40" s="687" t="s">
        <v>240</v>
      </c>
      <c r="AE40" s="687"/>
      <c r="AF40" s="687"/>
      <c r="AG40" s="687"/>
      <c r="AH40" s="687"/>
      <c r="AI40" s="687"/>
      <c r="AJ40" s="687"/>
      <c r="AK40" s="687"/>
      <c r="AL40" s="688" t="s">
        <v>240</v>
      </c>
      <c r="AM40" s="689"/>
      <c r="AN40" s="689"/>
      <c r="AO40" s="690"/>
      <c r="AQ40" s="761" t="s">
        <v>345</v>
      </c>
      <c r="AR40" s="762"/>
      <c r="AS40" s="762"/>
      <c r="AT40" s="762"/>
      <c r="AU40" s="762"/>
      <c r="AV40" s="762"/>
      <c r="AW40" s="762"/>
      <c r="AX40" s="762"/>
      <c r="AY40" s="763"/>
      <c r="AZ40" s="683">
        <v>13880</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97</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252360</v>
      </c>
      <c r="CS40" s="684"/>
      <c r="CT40" s="684"/>
      <c r="CU40" s="684"/>
      <c r="CV40" s="684"/>
      <c r="CW40" s="684"/>
      <c r="CX40" s="684"/>
      <c r="CY40" s="685"/>
      <c r="CZ40" s="688">
        <v>1</v>
      </c>
      <c r="DA40" s="717"/>
      <c r="DB40" s="717"/>
      <c r="DC40" s="721"/>
      <c r="DD40" s="692">
        <v>5560</v>
      </c>
      <c r="DE40" s="684"/>
      <c r="DF40" s="684"/>
      <c r="DG40" s="684"/>
      <c r="DH40" s="684"/>
      <c r="DI40" s="684"/>
      <c r="DJ40" s="684"/>
      <c r="DK40" s="685"/>
      <c r="DL40" s="692">
        <v>5560</v>
      </c>
      <c r="DM40" s="684"/>
      <c r="DN40" s="684"/>
      <c r="DO40" s="684"/>
      <c r="DP40" s="684"/>
      <c r="DQ40" s="684"/>
      <c r="DR40" s="684"/>
      <c r="DS40" s="684"/>
      <c r="DT40" s="684"/>
      <c r="DU40" s="684"/>
      <c r="DV40" s="685"/>
      <c r="DW40" s="688">
        <v>0</v>
      </c>
      <c r="DX40" s="717"/>
      <c r="DY40" s="717"/>
      <c r="DZ40" s="717"/>
      <c r="EA40" s="717"/>
      <c r="EB40" s="717"/>
      <c r="EC40" s="718"/>
    </row>
    <row r="41" spans="2:133" ht="11.25" customHeight="1">
      <c r="B41" s="680" t="s">
        <v>349</v>
      </c>
      <c r="C41" s="681"/>
      <c r="D41" s="681"/>
      <c r="E41" s="681"/>
      <c r="F41" s="681"/>
      <c r="G41" s="681"/>
      <c r="H41" s="681"/>
      <c r="I41" s="681"/>
      <c r="J41" s="681"/>
      <c r="K41" s="681"/>
      <c r="L41" s="681"/>
      <c r="M41" s="681"/>
      <c r="N41" s="681"/>
      <c r="O41" s="681"/>
      <c r="P41" s="681"/>
      <c r="Q41" s="682"/>
      <c r="R41" s="683">
        <v>519200</v>
      </c>
      <c r="S41" s="684"/>
      <c r="T41" s="684"/>
      <c r="U41" s="684"/>
      <c r="V41" s="684"/>
      <c r="W41" s="684"/>
      <c r="X41" s="684"/>
      <c r="Y41" s="685"/>
      <c r="Z41" s="686">
        <v>2.1</v>
      </c>
      <c r="AA41" s="686"/>
      <c r="AB41" s="686"/>
      <c r="AC41" s="686"/>
      <c r="AD41" s="687" t="s">
        <v>234</v>
      </c>
      <c r="AE41" s="687"/>
      <c r="AF41" s="687"/>
      <c r="AG41" s="687"/>
      <c r="AH41" s="687"/>
      <c r="AI41" s="687"/>
      <c r="AJ41" s="687"/>
      <c r="AK41" s="687"/>
      <c r="AL41" s="688" t="s">
        <v>234</v>
      </c>
      <c r="AM41" s="689"/>
      <c r="AN41" s="689"/>
      <c r="AO41" s="690"/>
      <c r="AQ41" s="761" t="s">
        <v>350</v>
      </c>
      <c r="AR41" s="762"/>
      <c r="AS41" s="762"/>
      <c r="AT41" s="762"/>
      <c r="AU41" s="762"/>
      <c r="AV41" s="762"/>
      <c r="AW41" s="762"/>
      <c r="AX41" s="762"/>
      <c r="AY41" s="763"/>
      <c r="AZ41" s="683">
        <v>351129</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137</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240</v>
      </c>
      <c r="CS41" s="719"/>
      <c r="CT41" s="719"/>
      <c r="CU41" s="719"/>
      <c r="CV41" s="719"/>
      <c r="CW41" s="719"/>
      <c r="CX41" s="719"/>
      <c r="CY41" s="720"/>
      <c r="CZ41" s="688" t="s">
        <v>234</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353</v>
      </c>
      <c r="C42" s="725"/>
      <c r="D42" s="725"/>
      <c r="E42" s="725"/>
      <c r="F42" s="725"/>
      <c r="G42" s="725"/>
      <c r="H42" s="725"/>
      <c r="I42" s="725"/>
      <c r="J42" s="725"/>
      <c r="K42" s="725"/>
      <c r="L42" s="725"/>
      <c r="M42" s="725"/>
      <c r="N42" s="725"/>
      <c r="O42" s="725"/>
      <c r="P42" s="725"/>
      <c r="Q42" s="726"/>
      <c r="R42" s="768">
        <v>24984981</v>
      </c>
      <c r="S42" s="769"/>
      <c r="T42" s="769"/>
      <c r="U42" s="769"/>
      <c r="V42" s="769"/>
      <c r="W42" s="769"/>
      <c r="X42" s="769"/>
      <c r="Y42" s="777"/>
      <c r="Z42" s="778">
        <v>100</v>
      </c>
      <c r="AA42" s="778"/>
      <c r="AB42" s="778"/>
      <c r="AC42" s="778"/>
      <c r="AD42" s="779">
        <v>14126893</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1359472</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419</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2741357</v>
      </c>
      <c r="CS42" s="684"/>
      <c r="CT42" s="684"/>
      <c r="CU42" s="684"/>
      <c r="CV42" s="684"/>
      <c r="CW42" s="684"/>
      <c r="CX42" s="684"/>
      <c r="CY42" s="685"/>
      <c r="CZ42" s="688">
        <v>11.2</v>
      </c>
      <c r="DA42" s="689"/>
      <c r="DB42" s="689"/>
      <c r="DC42" s="701"/>
      <c r="DD42" s="692">
        <v>478809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24236</v>
      </c>
      <c r="CS43" s="719"/>
      <c r="CT43" s="719"/>
      <c r="CU43" s="719"/>
      <c r="CV43" s="719"/>
      <c r="CW43" s="719"/>
      <c r="CX43" s="719"/>
      <c r="CY43" s="720"/>
      <c r="CZ43" s="688">
        <v>0.1</v>
      </c>
      <c r="DA43" s="717"/>
      <c r="DB43" s="717"/>
      <c r="DC43" s="721"/>
      <c r="DD43" s="692">
        <v>7013</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305</v>
      </c>
      <c r="CE44" s="796"/>
      <c r="CF44" s="680" t="s">
        <v>358</v>
      </c>
      <c r="CG44" s="681"/>
      <c r="CH44" s="681"/>
      <c r="CI44" s="681"/>
      <c r="CJ44" s="681"/>
      <c r="CK44" s="681"/>
      <c r="CL44" s="681"/>
      <c r="CM44" s="681"/>
      <c r="CN44" s="681"/>
      <c r="CO44" s="681"/>
      <c r="CP44" s="681"/>
      <c r="CQ44" s="682"/>
      <c r="CR44" s="683">
        <v>2590965</v>
      </c>
      <c r="CS44" s="684"/>
      <c r="CT44" s="684"/>
      <c r="CU44" s="684"/>
      <c r="CV44" s="684"/>
      <c r="CW44" s="684"/>
      <c r="CX44" s="684"/>
      <c r="CY44" s="685"/>
      <c r="CZ44" s="688">
        <v>10.6</v>
      </c>
      <c r="DA44" s="689"/>
      <c r="DB44" s="689"/>
      <c r="DC44" s="701"/>
      <c r="DD44" s="692">
        <v>426314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359</v>
      </c>
      <c r="CG45" s="681"/>
      <c r="CH45" s="681"/>
      <c r="CI45" s="681"/>
      <c r="CJ45" s="681"/>
      <c r="CK45" s="681"/>
      <c r="CL45" s="681"/>
      <c r="CM45" s="681"/>
      <c r="CN45" s="681"/>
      <c r="CO45" s="681"/>
      <c r="CP45" s="681"/>
      <c r="CQ45" s="682"/>
      <c r="CR45" s="683">
        <v>1254711</v>
      </c>
      <c r="CS45" s="719"/>
      <c r="CT45" s="719"/>
      <c r="CU45" s="719"/>
      <c r="CV45" s="719"/>
      <c r="CW45" s="719"/>
      <c r="CX45" s="719"/>
      <c r="CY45" s="720"/>
      <c r="CZ45" s="688">
        <v>5.0999999999999996</v>
      </c>
      <c r="DA45" s="717"/>
      <c r="DB45" s="717"/>
      <c r="DC45" s="721"/>
      <c r="DD45" s="692">
        <v>108909</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1090477</v>
      </c>
      <c r="CS46" s="684"/>
      <c r="CT46" s="684"/>
      <c r="CU46" s="684"/>
      <c r="CV46" s="684"/>
      <c r="CW46" s="684"/>
      <c r="CX46" s="684"/>
      <c r="CY46" s="685"/>
      <c r="CZ46" s="688">
        <v>4.4000000000000004</v>
      </c>
      <c r="DA46" s="689"/>
      <c r="DB46" s="689"/>
      <c r="DC46" s="701"/>
      <c r="DD46" s="692">
        <v>313753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150392</v>
      </c>
      <c r="CS47" s="719"/>
      <c r="CT47" s="719"/>
      <c r="CU47" s="719"/>
      <c r="CV47" s="719"/>
      <c r="CW47" s="719"/>
      <c r="CX47" s="719"/>
      <c r="CY47" s="720"/>
      <c r="CZ47" s="688">
        <v>0.6</v>
      </c>
      <c r="DA47" s="717"/>
      <c r="DB47" s="717"/>
      <c r="DC47" s="721"/>
      <c r="DD47" s="692">
        <v>52495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364</v>
      </c>
      <c r="CD48" s="799"/>
      <c r="CE48" s="800"/>
      <c r="CF48" s="680" t="s">
        <v>365</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234</v>
      </c>
      <c r="DA48" s="689"/>
      <c r="DB48" s="689"/>
      <c r="DC48" s="701"/>
      <c r="DD48" s="692" t="s">
        <v>240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366</v>
      </c>
      <c r="CE49" s="725"/>
      <c r="CF49" s="725"/>
      <c r="CG49" s="725"/>
      <c r="CH49" s="725"/>
      <c r="CI49" s="725"/>
      <c r="CJ49" s="725"/>
      <c r="CK49" s="725"/>
      <c r="CL49" s="725"/>
      <c r="CM49" s="725"/>
      <c r="CN49" s="725"/>
      <c r="CO49" s="725"/>
      <c r="CP49" s="725"/>
      <c r="CQ49" s="726"/>
      <c r="CR49" s="768">
        <v>24558566</v>
      </c>
      <c r="CS49" s="754"/>
      <c r="CT49" s="754"/>
      <c r="CU49" s="754"/>
      <c r="CV49" s="754"/>
      <c r="CW49" s="754"/>
      <c r="CX49" s="754"/>
      <c r="CY49" s="785"/>
      <c r="CZ49" s="780">
        <v>100</v>
      </c>
      <c r="DA49" s="786"/>
      <c r="DB49" s="786"/>
      <c r="DC49" s="787"/>
      <c r="DD49" s="788">
        <v>16319350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k+RQ0r9Jy5hUoYjf25n1wn+POi9jY+wfFutoH1Kln3UPLrTUIzD18dLQp50CpZ3mNh0D+Jia3O4owAjnhbfWTQ==" saltValue="+zdM6kCzjjJA1lak38cP0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389</v>
      </c>
      <c r="C7" s="816"/>
      <c r="D7" s="816"/>
      <c r="E7" s="816"/>
      <c r="F7" s="816"/>
      <c r="G7" s="816"/>
      <c r="H7" s="816"/>
      <c r="I7" s="816"/>
      <c r="J7" s="816"/>
      <c r="K7" s="816"/>
      <c r="L7" s="816"/>
      <c r="M7" s="816"/>
      <c r="N7" s="816"/>
      <c r="O7" s="816"/>
      <c r="P7" s="817"/>
      <c r="Q7" s="818">
        <v>24984</v>
      </c>
      <c r="R7" s="819"/>
      <c r="S7" s="819"/>
      <c r="T7" s="819"/>
      <c r="U7" s="819"/>
      <c r="V7" s="819">
        <v>24558</v>
      </c>
      <c r="W7" s="819"/>
      <c r="X7" s="819"/>
      <c r="Y7" s="819"/>
      <c r="Z7" s="819"/>
      <c r="AA7" s="819">
        <v>426</v>
      </c>
      <c r="AB7" s="819"/>
      <c r="AC7" s="819"/>
      <c r="AD7" s="819"/>
      <c r="AE7" s="820"/>
      <c r="AF7" s="821">
        <v>406</v>
      </c>
      <c r="AG7" s="822"/>
      <c r="AH7" s="822"/>
      <c r="AI7" s="822"/>
      <c r="AJ7" s="823"/>
      <c r="AK7" s="858">
        <v>1514</v>
      </c>
      <c r="AL7" s="859"/>
      <c r="AM7" s="859"/>
      <c r="AN7" s="859"/>
      <c r="AO7" s="859"/>
      <c r="AP7" s="859">
        <v>36761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-5</v>
      </c>
      <c r="CI7" s="856"/>
      <c r="CJ7" s="856"/>
      <c r="CK7" s="856"/>
      <c r="CL7" s="857"/>
      <c r="CM7" s="855">
        <v>52</v>
      </c>
      <c r="CN7" s="856"/>
      <c r="CO7" s="856"/>
      <c r="CP7" s="856"/>
      <c r="CQ7" s="857"/>
      <c r="CR7" s="855">
        <v>10</v>
      </c>
      <c r="CS7" s="856"/>
      <c r="CT7" s="856"/>
      <c r="CU7" s="856"/>
      <c r="CV7" s="857"/>
      <c r="CW7" s="855">
        <v>0</v>
      </c>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0</v>
      </c>
      <c r="CI8" s="866"/>
      <c r="CJ8" s="866"/>
      <c r="CK8" s="866"/>
      <c r="CL8" s="867"/>
      <c r="CM8" s="865">
        <v>77</v>
      </c>
      <c r="CN8" s="866"/>
      <c r="CO8" s="866"/>
      <c r="CP8" s="866"/>
      <c r="CQ8" s="867"/>
      <c r="CR8" s="865">
        <v>1</v>
      </c>
      <c r="CS8" s="866"/>
      <c r="CT8" s="866"/>
      <c r="CU8" s="866"/>
      <c r="CV8" s="867"/>
      <c r="CW8" s="865">
        <v>27</v>
      </c>
      <c r="CX8" s="866"/>
      <c r="CY8" s="866"/>
      <c r="CZ8" s="866"/>
      <c r="DA8" s="867"/>
      <c r="DB8" s="865"/>
      <c r="DC8" s="866"/>
      <c r="DD8" s="866"/>
      <c r="DE8" s="866"/>
      <c r="DF8" s="867"/>
      <c r="DG8" s="865">
        <v>311</v>
      </c>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585</v>
      </c>
      <c r="BT9" s="853"/>
      <c r="BU9" s="853"/>
      <c r="BV9" s="853"/>
      <c r="BW9" s="853"/>
      <c r="BX9" s="853"/>
      <c r="BY9" s="853"/>
      <c r="BZ9" s="853"/>
      <c r="CA9" s="853"/>
      <c r="CB9" s="853"/>
      <c r="CC9" s="853"/>
      <c r="CD9" s="853"/>
      <c r="CE9" s="853"/>
      <c r="CF9" s="853"/>
      <c r="CG9" s="854"/>
      <c r="CH9" s="865">
        <v>0</v>
      </c>
      <c r="CI9" s="866"/>
      <c r="CJ9" s="866"/>
      <c r="CK9" s="866"/>
      <c r="CL9" s="867"/>
      <c r="CM9" s="865">
        <v>4</v>
      </c>
      <c r="CN9" s="866"/>
      <c r="CO9" s="866"/>
      <c r="CP9" s="866"/>
      <c r="CQ9" s="867"/>
      <c r="CR9" s="865">
        <v>2</v>
      </c>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586</v>
      </c>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t="s">
        <v>587</v>
      </c>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588</v>
      </c>
      <c r="BT11" s="853"/>
      <c r="BU11" s="853"/>
      <c r="BV11" s="853"/>
      <c r="BW11" s="853"/>
      <c r="BX11" s="853"/>
      <c r="BY11" s="853"/>
      <c r="BZ11" s="853"/>
      <c r="CA11" s="853"/>
      <c r="CB11" s="853"/>
      <c r="CC11" s="853"/>
      <c r="CD11" s="853"/>
      <c r="CE11" s="853"/>
      <c r="CF11" s="853"/>
      <c r="CG11" s="854"/>
      <c r="CH11" s="865">
        <v>-23</v>
      </c>
      <c r="CI11" s="866"/>
      <c r="CJ11" s="866"/>
      <c r="CK11" s="866"/>
      <c r="CL11" s="867"/>
      <c r="CM11" s="865">
        <v>-20</v>
      </c>
      <c r="CN11" s="866"/>
      <c r="CO11" s="866"/>
      <c r="CP11" s="866"/>
      <c r="CQ11" s="867"/>
      <c r="CR11" s="865">
        <v>30</v>
      </c>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589</v>
      </c>
      <c r="BT12" s="853"/>
      <c r="BU12" s="853"/>
      <c r="BV12" s="853"/>
      <c r="BW12" s="853"/>
      <c r="BX12" s="853"/>
      <c r="BY12" s="853"/>
      <c r="BZ12" s="853"/>
      <c r="CA12" s="853"/>
      <c r="CB12" s="853"/>
      <c r="CC12" s="853"/>
      <c r="CD12" s="853"/>
      <c r="CE12" s="853"/>
      <c r="CF12" s="853"/>
      <c r="CG12" s="854"/>
      <c r="CH12" s="865">
        <v>4</v>
      </c>
      <c r="CI12" s="866"/>
      <c r="CJ12" s="866"/>
      <c r="CK12" s="866"/>
      <c r="CL12" s="867"/>
      <c r="CM12" s="865">
        <v>369</v>
      </c>
      <c r="CN12" s="866"/>
      <c r="CO12" s="866"/>
      <c r="CP12" s="866"/>
      <c r="CQ12" s="867"/>
      <c r="CR12" s="865">
        <v>100</v>
      </c>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391</v>
      </c>
      <c r="B23" s="874" t="s">
        <v>392</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406</v>
      </c>
      <c r="AG23" s="878"/>
      <c r="AH23" s="878"/>
      <c r="AI23" s="878"/>
      <c r="AJ23" s="881"/>
      <c r="AK23" s="882"/>
      <c r="AL23" s="883"/>
      <c r="AM23" s="883"/>
      <c r="AN23" s="883"/>
      <c r="AO23" s="883"/>
      <c r="AP23" s="878"/>
      <c r="AQ23" s="878"/>
      <c r="AR23" s="878"/>
      <c r="AS23" s="878"/>
      <c r="AT23" s="878"/>
      <c r="AU23" s="884"/>
      <c r="AV23" s="884"/>
      <c r="AW23" s="884"/>
      <c r="AX23" s="884"/>
      <c r="AY23" s="885"/>
      <c r="AZ23" s="893" t="s">
        <v>234</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403</v>
      </c>
      <c r="C28" s="816"/>
      <c r="D28" s="816"/>
      <c r="E28" s="816"/>
      <c r="F28" s="816"/>
      <c r="G28" s="816"/>
      <c r="H28" s="816"/>
      <c r="I28" s="816"/>
      <c r="J28" s="816"/>
      <c r="K28" s="816"/>
      <c r="L28" s="816"/>
      <c r="M28" s="816"/>
      <c r="N28" s="816"/>
      <c r="O28" s="816"/>
      <c r="P28" s="817"/>
      <c r="Q28" s="906">
        <v>4462</v>
      </c>
      <c r="R28" s="907"/>
      <c r="S28" s="907"/>
      <c r="T28" s="907"/>
      <c r="U28" s="907"/>
      <c r="V28" s="907">
        <v>4433</v>
      </c>
      <c r="W28" s="907"/>
      <c r="X28" s="907"/>
      <c r="Y28" s="907"/>
      <c r="Z28" s="907"/>
      <c r="AA28" s="907">
        <v>29</v>
      </c>
      <c r="AB28" s="907"/>
      <c r="AC28" s="907"/>
      <c r="AD28" s="907"/>
      <c r="AE28" s="908"/>
      <c r="AF28" s="909">
        <v>29</v>
      </c>
      <c r="AG28" s="907"/>
      <c r="AH28" s="907"/>
      <c r="AI28" s="907"/>
      <c r="AJ28" s="910"/>
      <c r="AK28" s="911"/>
      <c r="AL28" s="902"/>
      <c r="AM28" s="902"/>
      <c r="AN28" s="902"/>
      <c r="AO28" s="902"/>
      <c r="AP28" s="902"/>
      <c r="AQ28" s="902"/>
      <c r="AR28" s="902"/>
      <c r="AS28" s="902"/>
      <c r="AT28" s="902"/>
      <c r="AU28" s="902"/>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404</v>
      </c>
      <c r="C29" s="840"/>
      <c r="D29" s="840"/>
      <c r="E29" s="840"/>
      <c r="F29" s="840"/>
      <c r="G29" s="840"/>
      <c r="H29" s="840"/>
      <c r="I29" s="840"/>
      <c r="J29" s="840"/>
      <c r="K29" s="840"/>
      <c r="L29" s="840"/>
      <c r="M29" s="840"/>
      <c r="N29" s="840"/>
      <c r="O29" s="840"/>
      <c r="P29" s="841"/>
      <c r="Q29" s="842">
        <v>1091</v>
      </c>
      <c r="R29" s="843"/>
      <c r="S29" s="843"/>
      <c r="T29" s="843"/>
      <c r="U29" s="843"/>
      <c r="V29" s="843">
        <v>1082</v>
      </c>
      <c r="W29" s="843"/>
      <c r="X29" s="843"/>
      <c r="Y29" s="843"/>
      <c r="Z29" s="843"/>
      <c r="AA29" s="843">
        <v>9</v>
      </c>
      <c r="AB29" s="843"/>
      <c r="AC29" s="843"/>
      <c r="AD29" s="843"/>
      <c r="AE29" s="844"/>
      <c r="AF29" s="845">
        <v>9</v>
      </c>
      <c r="AG29" s="846"/>
      <c r="AH29" s="846"/>
      <c r="AI29" s="846"/>
      <c r="AJ29" s="847"/>
      <c r="AK29" s="914"/>
      <c r="AL29" s="915"/>
      <c r="AM29" s="915"/>
      <c r="AN29" s="915"/>
      <c r="AO29" s="915"/>
      <c r="AP29" s="915"/>
      <c r="AQ29" s="915"/>
      <c r="AR29" s="915"/>
      <c r="AS29" s="915"/>
      <c r="AT29" s="915"/>
      <c r="AU29" s="915"/>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405</v>
      </c>
      <c r="C30" s="840"/>
      <c r="D30" s="840"/>
      <c r="E30" s="840"/>
      <c r="F30" s="840"/>
      <c r="G30" s="840"/>
      <c r="H30" s="840"/>
      <c r="I30" s="840"/>
      <c r="J30" s="840"/>
      <c r="K30" s="840"/>
      <c r="L30" s="840"/>
      <c r="M30" s="840"/>
      <c r="N30" s="840"/>
      <c r="O30" s="840"/>
      <c r="P30" s="841"/>
      <c r="Q30" s="842">
        <v>5273</v>
      </c>
      <c r="R30" s="843"/>
      <c r="S30" s="843"/>
      <c r="T30" s="843"/>
      <c r="U30" s="843"/>
      <c r="V30" s="843">
        <v>4934</v>
      </c>
      <c r="W30" s="843"/>
      <c r="X30" s="843"/>
      <c r="Y30" s="843"/>
      <c r="Z30" s="843"/>
      <c r="AA30" s="843">
        <v>339</v>
      </c>
      <c r="AB30" s="843"/>
      <c r="AC30" s="843"/>
      <c r="AD30" s="843"/>
      <c r="AE30" s="844"/>
      <c r="AF30" s="845">
        <v>339</v>
      </c>
      <c r="AG30" s="846"/>
      <c r="AH30" s="846"/>
      <c r="AI30" s="846"/>
      <c r="AJ30" s="847"/>
      <c r="AK30" s="914"/>
      <c r="AL30" s="915"/>
      <c r="AM30" s="915"/>
      <c r="AN30" s="915"/>
      <c r="AO30" s="915"/>
      <c r="AP30" s="915"/>
      <c r="AQ30" s="915"/>
      <c r="AR30" s="915"/>
      <c r="AS30" s="915"/>
      <c r="AT30" s="915"/>
      <c r="AU30" s="915"/>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406</v>
      </c>
      <c r="C31" s="840"/>
      <c r="D31" s="840"/>
      <c r="E31" s="840"/>
      <c r="F31" s="840"/>
      <c r="G31" s="840"/>
      <c r="H31" s="840"/>
      <c r="I31" s="840"/>
      <c r="J31" s="840"/>
      <c r="K31" s="840"/>
      <c r="L31" s="840"/>
      <c r="M31" s="840"/>
      <c r="N31" s="840"/>
      <c r="O31" s="840"/>
      <c r="P31" s="841"/>
      <c r="Q31" s="842">
        <v>3012</v>
      </c>
      <c r="R31" s="843"/>
      <c r="S31" s="843"/>
      <c r="T31" s="843"/>
      <c r="U31" s="843"/>
      <c r="V31" s="843">
        <v>2884</v>
      </c>
      <c r="W31" s="843"/>
      <c r="X31" s="843"/>
      <c r="Y31" s="843"/>
      <c r="Z31" s="843"/>
      <c r="AA31" s="843">
        <v>128</v>
      </c>
      <c r="AB31" s="843"/>
      <c r="AC31" s="843"/>
      <c r="AD31" s="843"/>
      <c r="AE31" s="844"/>
      <c r="AF31" s="845">
        <v>-371</v>
      </c>
      <c r="AG31" s="846"/>
      <c r="AH31" s="846"/>
      <c r="AI31" s="846"/>
      <c r="AJ31" s="847"/>
      <c r="AK31" s="914">
        <v>800</v>
      </c>
      <c r="AL31" s="915"/>
      <c r="AM31" s="915"/>
      <c r="AN31" s="915"/>
      <c r="AO31" s="915"/>
      <c r="AP31" s="915">
        <v>1111</v>
      </c>
      <c r="AQ31" s="915"/>
      <c r="AR31" s="915"/>
      <c r="AS31" s="915"/>
      <c r="AT31" s="915"/>
      <c r="AU31" s="915">
        <v>671</v>
      </c>
      <c r="AV31" s="915"/>
      <c r="AW31" s="915"/>
      <c r="AX31" s="915"/>
      <c r="AY31" s="915"/>
      <c r="AZ31" s="916">
        <v>16.100000000000001</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408</v>
      </c>
      <c r="C32" s="840"/>
      <c r="D32" s="840"/>
      <c r="E32" s="840"/>
      <c r="F32" s="840"/>
      <c r="G32" s="840"/>
      <c r="H32" s="840"/>
      <c r="I32" s="840"/>
      <c r="J32" s="840"/>
      <c r="K32" s="840"/>
      <c r="L32" s="840"/>
      <c r="M32" s="840"/>
      <c r="N32" s="840"/>
      <c r="O32" s="840"/>
      <c r="P32" s="841"/>
      <c r="Q32" s="842">
        <v>1097</v>
      </c>
      <c r="R32" s="843"/>
      <c r="S32" s="843"/>
      <c r="T32" s="843"/>
      <c r="U32" s="843"/>
      <c r="V32" s="843">
        <v>1072</v>
      </c>
      <c r="W32" s="843"/>
      <c r="X32" s="843"/>
      <c r="Y32" s="843"/>
      <c r="Z32" s="843"/>
      <c r="AA32" s="843">
        <v>25</v>
      </c>
      <c r="AB32" s="843"/>
      <c r="AC32" s="843"/>
      <c r="AD32" s="843"/>
      <c r="AE32" s="844"/>
      <c r="AF32" s="845">
        <v>1113</v>
      </c>
      <c r="AG32" s="846"/>
      <c r="AH32" s="846"/>
      <c r="AI32" s="846"/>
      <c r="AJ32" s="847"/>
      <c r="AK32" s="914">
        <v>188</v>
      </c>
      <c r="AL32" s="915"/>
      <c r="AM32" s="915"/>
      <c r="AN32" s="915"/>
      <c r="AO32" s="915"/>
      <c r="AP32" s="915">
        <v>6302</v>
      </c>
      <c r="AQ32" s="915"/>
      <c r="AR32" s="915"/>
      <c r="AS32" s="915"/>
      <c r="AT32" s="915"/>
      <c r="AU32" s="915">
        <v>2199</v>
      </c>
      <c r="AV32" s="915"/>
      <c r="AW32" s="915"/>
      <c r="AX32" s="915"/>
      <c r="AY32" s="915"/>
      <c r="AZ32" s="916"/>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409</v>
      </c>
      <c r="C33" s="840"/>
      <c r="D33" s="840"/>
      <c r="E33" s="840"/>
      <c r="F33" s="840"/>
      <c r="G33" s="840"/>
      <c r="H33" s="840"/>
      <c r="I33" s="840"/>
      <c r="J33" s="840"/>
      <c r="K33" s="840"/>
      <c r="L33" s="840"/>
      <c r="M33" s="840"/>
      <c r="N33" s="840"/>
      <c r="O33" s="840"/>
      <c r="P33" s="841"/>
      <c r="Q33" s="842">
        <v>2911</v>
      </c>
      <c r="R33" s="843"/>
      <c r="S33" s="843"/>
      <c r="T33" s="843"/>
      <c r="U33" s="843"/>
      <c r="V33" s="843">
        <v>2871</v>
      </c>
      <c r="W33" s="843"/>
      <c r="X33" s="843"/>
      <c r="Y33" s="843"/>
      <c r="Z33" s="843"/>
      <c r="AA33" s="843">
        <v>40</v>
      </c>
      <c r="AB33" s="843"/>
      <c r="AC33" s="843"/>
      <c r="AD33" s="843"/>
      <c r="AE33" s="844"/>
      <c r="AF33" s="845">
        <v>40</v>
      </c>
      <c r="AG33" s="846"/>
      <c r="AH33" s="846"/>
      <c r="AI33" s="846"/>
      <c r="AJ33" s="847"/>
      <c r="AK33" s="914">
        <v>1147</v>
      </c>
      <c r="AL33" s="915"/>
      <c r="AM33" s="915"/>
      <c r="AN33" s="915"/>
      <c r="AO33" s="915"/>
      <c r="AP33" s="915">
        <v>16742</v>
      </c>
      <c r="AQ33" s="915"/>
      <c r="AR33" s="915"/>
      <c r="AS33" s="915"/>
      <c r="AT33" s="915"/>
      <c r="AU33" s="915">
        <v>14214</v>
      </c>
      <c r="AV33" s="915"/>
      <c r="AW33" s="915"/>
      <c r="AX33" s="915"/>
      <c r="AY33" s="915"/>
      <c r="AZ33" s="916"/>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t="s">
        <v>411</v>
      </c>
      <c r="C34" s="840"/>
      <c r="D34" s="840"/>
      <c r="E34" s="840"/>
      <c r="F34" s="840"/>
      <c r="G34" s="840"/>
      <c r="H34" s="840"/>
      <c r="I34" s="840"/>
      <c r="J34" s="840"/>
      <c r="K34" s="840"/>
      <c r="L34" s="840"/>
      <c r="M34" s="840"/>
      <c r="N34" s="840"/>
      <c r="O34" s="840"/>
      <c r="P34" s="841"/>
      <c r="Q34" s="842">
        <v>52</v>
      </c>
      <c r="R34" s="843"/>
      <c r="S34" s="843"/>
      <c r="T34" s="843"/>
      <c r="U34" s="843"/>
      <c r="V34" s="843">
        <v>46</v>
      </c>
      <c r="W34" s="843"/>
      <c r="X34" s="843"/>
      <c r="Y34" s="843"/>
      <c r="Z34" s="843"/>
      <c r="AA34" s="843">
        <v>6</v>
      </c>
      <c r="AB34" s="843"/>
      <c r="AC34" s="843"/>
      <c r="AD34" s="843"/>
      <c r="AE34" s="844"/>
      <c r="AF34" s="845">
        <v>6</v>
      </c>
      <c r="AG34" s="846"/>
      <c r="AH34" s="846"/>
      <c r="AI34" s="846"/>
      <c r="AJ34" s="847"/>
      <c r="AK34" s="914"/>
      <c r="AL34" s="915"/>
      <c r="AM34" s="915"/>
      <c r="AN34" s="915"/>
      <c r="AO34" s="915"/>
      <c r="AP34" s="915">
        <v>300</v>
      </c>
      <c r="AQ34" s="915"/>
      <c r="AR34" s="915"/>
      <c r="AS34" s="915"/>
      <c r="AT34" s="915"/>
      <c r="AU34" s="915">
        <v>0</v>
      </c>
      <c r="AV34" s="915"/>
      <c r="AW34" s="915"/>
      <c r="AX34" s="915"/>
      <c r="AY34" s="915"/>
      <c r="AZ34" s="916"/>
      <c r="BA34" s="916"/>
      <c r="BB34" s="916"/>
      <c r="BC34" s="916"/>
      <c r="BD34" s="916"/>
      <c r="BE34" s="912" t="s">
        <v>412</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t="s">
        <v>413</v>
      </c>
      <c r="C35" s="840"/>
      <c r="D35" s="840"/>
      <c r="E35" s="840"/>
      <c r="F35" s="840"/>
      <c r="G35" s="840"/>
      <c r="H35" s="840"/>
      <c r="I35" s="840"/>
      <c r="J35" s="840"/>
      <c r="K35" s="840"/>
      <c r="L35" s="840"/>
      <c r="M35" s="840"/>
      <c r="N35" s="840"/>
      <c r="O35" s="840"/>
      <c r="P35" s="841"/>
      <c r="Q35" s="842">
        <v>14</v>
      </c>
      <c r="R35" s="843"/>
      <c r="S35" s="843"/>
      <c r="T35" s="843"/>
      <c r="U35" s="843"/>
      <c r="V35" s="843">
        <v>14</v>
      </c>
      <c r="W35" s="843"/>
      <c r="X35" s="843"/>
      <c r="Y35" s="843"/>
      <c r="Z35" s="843"/>
      <c r="AA35" s="843"/>
      <c r="AB35" s="843"/>
      <c r="AC35" s="843"/>
      <c r="AD35" s="843"/>
      <c r="AE35" s="844"/>
      <c r="AF35" s="845" t="s">
        <v>234</v>
      </c>
      <c r="AG35" s="846"/>
      <c r="AH35" s="846"/>
      <c r="AI35" s="846"/>
      <c r="AJ35" s="847"/>
      <c r="AK35" s="914">
        <v>14</v>
      </c>
      <c r="AL35" s="915"/>
      <c r="AM35" s="915"/>
      <c r="AN35" s="915"/>
      <c r="AO35" s="915"/>
      <c r="AP35" s="915"/>
      <c r="AQ35" s="915"/>
      <c r="AR35" s="915"/>
      <c r="AS35" s="915"/>
      <c r="AT35" s="915"/>
      <c r="AU35" s="915"/>
      <c r="AV35" s="915"/>
      <c r="AW35" s="915"/>
      <c r="AX35" s="915"/>
      <c r="AY35" s="915"/>
      <c r="AZ35" s="916"/>
      <c r="BA35" s="916"/>
      <c r="BB35" s="916"/>
      <c r="BC35" s="916"/>
      <c r="BD35" s="916"/>
      <c r="BE35" s="912" t="s">
        <v>412</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391</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1165</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234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417</v>
      </c>
      <c r="B66" s="825"/>
      <c r="C66" s="825"/>
      <c r="D66" s="825"/>
      <c r="E66" s="825"/>
      <c r="F66" s="825"/>
      <c r="G66" s="825"/>
      <c r="H66" s="825"/>
      <c r="I66" s="825"/>
      <c r="J66" s="825"/>
      <c r="K66" s="825"/>
      <c r="L66" s="825"/>
      <c r="M66" s="825"/>
      <c r="N66" s="825"/>
      <c r="O66" s="825"/>
      <c r="P66" s="826"/>
      <c r="Q66" s="801" t="s">
        <v>395</v>
      </c>
      <c r="R66" s="802"/>
      <c r="S66" s="802"/>
      <c r="T66" s="802"/>
      <c r="U66" s="803"/>
      <c r="V66" s="801" t="s">
        <v>396</v>
      </c>
      <c r="W66" s="802"/>
      <c r="X66" s="802"/>
      <c r="Y66" s="802"/>
      <c r="Z66" s="803"/>
      <c r="AA66" s="801" t="s">
        <v>397</v>
      </c>
      <c r="AB66" s="802"/>
      <c r="AC66" s="802"/>
      <c r="AD66" s="802"/>
      <c r="AE66" s="803"/>
      <c r="AF66" s="936" t="s">
        <v>398</v>
      </c>
      <c r="AG66" s="897"/>
      <c r="AH66" s="897"/>
      <c r="AI66" s="897"/>
      <c r="AJ66" s="937"/>
      <c r="AK66" s="801" t="s">
        <v>399</v>
      </c>
      <c r="AL66" s="825"/>
      <c r="AM66" s="825"/>
      <c r="AN66" s="825"/>
      <c r="AO66" s="826"/>
      <c r="AP66" s="801" t="s">
        <v>400</v>
      </c>
      <c r="AQ66" s="802"/>
      <c r="AR66" s="802"/>
      <c r="AS66" s="802"/>
      <c r="AT66" s="803"/>
      <c r="AU66" s="801" t="s">
        <v>418</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579</v>
      </c>
      <c r="C68" s="954"/>
      <c r="D68" s="954"/>
      <c r="E68" s="954"/>
      <c r="F68" s="954"/>
      <c r="G68" s="954"/>
      <c r="H68" s="954"/>
      <c r="I68" s="954"/>
      <c r="J68" s="954"/>
      <c r="K68" s="954"/>
      <c r="L68" s="954"/>
      <c r="M68" s="954"/>
      <c r="N68" s="954"/>
      <c r="O68" s="954"/>
      <c r="P68" s="955"/>
      <c r="Q68" s="956">
        <v>6177</v>
      </c>
      <c r="R68" s="950"/>
      <c r="S68" s="950"/>
      <c r="T68" s="950"/>
      <c r="U68" s="950"/>
      <c r="V68" s="950">
        <v>5920</v>
      </c>
      <c r="W68" s="950"/>
      <c r="X68" s="950"/>
      <c r="Y68" s="950"/>
      <c r="Z68" s="950"/>
      <c r="AA68" s="950">
        <v>258</v>
      </c>
      <c r="AB68" s="950"/>
      <c r="AC68" s="950"/>
      <c r="AD68" s="950"/>
      <c r="AE68" s="950"/>
      <c r="AF68" s="950">
        <v>258</v>
      </c>
      <c r="AG68" s="950"/>
      <c r="AH68" s="950"/>
      <c r="AI68" s="950"/>
      <c r="AJ68" s="950"/>
      <c r="AK68" s="950">
        <v>82</v>
      </c>
      <c r="AL68" s="950"/>
      <c r="AM68" s="950"/>
      <c r="AN68" s="950"/>
      <c r="AO68" s="950"/>
      <c r="AP68" s="950" t="s">
        <v>580</v>
      </c>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582</v>
      </c>
      <c r="C69" s="958"/>
      <c r="D69" s="958"/>
      <c r="E69" s="958"/>
      <c r="F69" s="958"/>
      <c r="G69" s="958"/>
      <c r="H69" s="958"/>
      <c r="I69" s="958"/>
      <c r="J69" s="958"/>
      <c r="K69" s="958"/>
      <c r="L69" s="958"/>
      <c r="M69" s="958"/>
      <c r="N69" s="958"/>
      <c r="O69" s="958"/>
      <c r="P69" s="959"/>
      <c r="Q69" s="960">
        <v>306</v>
      </c>
      <c r="R69" s="915"/>
      <c r="S69" s="915"/>
      <c r="T69" s="915"/>
      <c r="U69" s="915"/>
      <c r="V69" s="915">
        <v>272</v>
      </c>
      <c r="W69" s="915"/>
      <c r="X69" s="915"/>
      <c r="Y69" s="915"/>
      <c r="Z69" s="915"/>
      <c r="AA69" s="915">
        <v>34</v>
      </c>
      <c r="AB69" s="915"/>
      <c r="AC69" s="915"/>
      <c r="AD69" s="915"/>
      <c r="AE69" s="915"/>
      <c r="AF69" s="915">
        <v>34</v>
      </c>
      <c r="AG69" s="915"/>
      <c r="AH69" s="915"/>
      <c r="AI69" s="915"/>
      <c r="AJ69" s="915"/>
      <c r="AK69" s="915">
        <v>28</v>
      </c>
      <c r="AL69" s="915"/>
      <c r="AM69" s="915"/>
      <c r="AN69" s="915"/>
      <c r="AO69" s="915"/>
      <c r="AP69" s="915" t="s">
        <v>580</v>
      </c>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581</v>
      </c>
      <c r="C70" s="958"/>
      <c r="D70" s="958"/>
      <c r="E70" s="958"/>
      <c r="F70" s="958"/>
      <c r="G70" s="958"/>
      <c r="H70" s="958"/>
      <c r="I70" s="958"/>
      <c r="J70" s="958"/>
      <c r="K70" s="958"/>
      <c r="L70" s="958"/>
      <c r="M70" s="958"/>
      <c r="N70" s="958"/>
      <c r="O70" s="958"/>
      <c r="P70" s="959"/>
      <c r="Q70" s="960">
        <v>114581</v>
      </c>
      <c r="R70" s="915"/>
      <c r="S70" s="915"/>
      <c r="T70" s="915"/>
      <c r="U70" s="915"/>
      <c r="V70" s="915">
        <v>112584</v>
      </c>
      <c r="W70" s="915"/>
      <c r="X70" s="915"/>
      <c r="Y70" s="915"/>
      <c r="Z70" s="915"/>
      <c r="AA70" s="915">
        <v>1996</v>
      </c>
      <c r="AB70" s="915"/>
      <c r="AC70" s="915"/>
      <c r="AD70" s="915"/>
      <c r="AE70" s="915"/>
      <c r="AF70" s="915">
        <v>1996</v>
      </c>
      <c r="AG70" s="915"/>
      <c r="AH70" s="915"/>
      <c r="AI70" s="915"/>
      <c r="AJ70" s="915"/>
      <c r="AK70" s="915">
        <v>1433</v>
      </c>
      <c r="AL70" s="915"/>
      <c r="AM70" s="915"/>
      <c r="AN70" s="915"/>
      <c r="AO70" s="915"/>
      <c r="AP70" s="915" t="s">
        <v>580</v>
      </c>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c r="C71" s="958"/>
      <c r="D71" s="958"/>
      <c r="E71" s="958"/>
      <c r="F71" s="958"/>
      <c r="G71" s="958"/>
      <c r="H71" s="958"/>
      <c r="I71" s="958"/>
      <c r="J71" s="958"/>
      <c r="K71" s="958"/>
      <c r="L71" s="958"/>
      <c r="M71" s="958"/>
      <c r="N71" s="958"/>
      <c r="O71" s="958"/>
      <c r="P71" s="959"/>
      <c r="Q71" s="960"/>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391</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309</v>
      </c>
      <c r="AG109" s="979"/>
      <c r="AH109" s="979"/>
      <c r="AI109" s="979"/>
      <c r="AJ109" s="980"/>
      <c r="AK109" s="978" t="s">
        <v>308</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309</v>
      </c>
      <c r="BW109" s="979"/>
      <c r="BX109" s="979"/>
      <c r="BY109" s="979"/>
      <c r="BZ109" s="980"/>
      <c r="CA109" s="978" t="s">
        <v>308</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309</v>
      </c>
      <c r="DM109" s="979"/>
      <c r="DN109" s="979"/>
      <c r="DO109" s="979"/>
      <c r="DP109" s="980"/>
      <c r="DQ109" s="978" t="s">
        <v>308</v>
      </c>
      <c r="DR109" s="979"/>
      <c r="DS109" s="979"/>
      <c r="DT109" s="979"/>
      <c r="DU109" s="980"/>
      <c r="DV109" s="978" t="s">
        <v>429</v>
      </c>
      <c r="DW109" s="979"/>
      <c r="DX109" s="979"/>
      <c r="DY109" s="979"/>
      <c r="DZ109" s="981"/>
    </row>
    <row r="110" spans="1:131" s="247" customFormat="1" ht="26.25" customHeight="1">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3705086</v>
      </c>
      <c r="AB110" s="986"/>
      <c r="AC110" s="986"/>
      <c r="AD110" s="986"/>
      <c r="AE110" s="987"/>
      <c r="AF110" s="988">
        <v>3681632</v>
      </c>
      <c r="AG110" s="986"/>
      <c r="AH110" s="986"/>
      <c r="AI110" s="986"/>
      <c r="AJ110" s="987"/>
      <c r="AK110" s="988">
        <v>3743386</v>
      </c>
      <c r="AL110" s="986"/>
      <c r="AM110" s="986"/>
      <c r="AN110" s="986"/>
      <c r="AO110" s="987"/>
      <c r="AP110" s="989">
        <v>34.5</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38479021</v>
      </c>
      <c r="BR110" s="1021"/>
      <c r="BS110" s="1021"/>
      <c r="BT110" s="1021"/>
      <c r="BU110" s="1021"/>
      <c r="BV110" s="1021">
        <v>38275057</v>
      </c>
      <c r="BW110" s="1021"/>
      <c r="BX110" s="1021"/>
      <c r="BY110" s="1021"/>
      <c r="BZ110" s="1021"/>
      <c r="CA110" s="1021">
        <v>36771251</v>
      </c>
      <c r="CB110" s="1021"/>
      <c r="CC110" s="1021"/>
      <c r="CD110" s="1021"/>
      <c r="CE110" s="1021"/>
      <c r="CF110" s="1035">
        <v>338.6</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234</v>
      </c>
      <c r="DH110" s="1021"/>
      <c r="DI110" s="1021"/>
      <c r="DJ110" s="1021"/>
      <c r="DK110" s="1021"/>
      <c r="DL110" s="1021" t="s">
        <v>234</v>
      </c>
      <c r="DM110" s="1021"/>
      <c r="DN110" s="1021"/>
      <c r="DO110" s="1021"/>
      <c r="DP110" s="1021"/>
      <c r="DQ110" s="1021" t="s">
        <v>435</v>
      </c>
      <c r="DR110" s="1021"/>
      <c r="DS110" s="1021"/>
      <c r="DT110" s="1021"/>
      <c r="DU110" s="1021"/>
      <c r="DV110" s="1022" t="s">
        <v>234</v>
      </c>
      <c r="DW110" s="1022"/>
      <c r="DX110" s="1022"/>
      <c r="DY110" s="1022"/>
      <c r="DZ110" s="1023"/>
    </row>
    <row r="111" spans="1:131" s="247" customFormat="1" ht="26.25" customHeight="1">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234</v>
      </c>
      <c r="AB111" s="1028"/>
      <c r="AC111" s="1028"/>
      <c r="AD111" s="1028"/>
      <c r="AE111" s="1029"/>
      <c r="AF111" s="1030" t="s">
        <v>435</v>
      </c>
      <c r="AG111" s="1028"/>
      <c r="AH111" s="1028"/>
      <c r="AI111" s="1028"/>
      <c r="AJ111" s="1029"/>
      <c r="AK111" s="1030" t="s">
        <v>435</v>
      </c>
      <c r="AL111" s="1028"/>
      <c r="AM111" s="1028"/>
      <c r="AN111" s="1028"/>
      <c r="AO111" s="1029"/>
      <c r="AP111" s="1031" t="s">
        <v>234</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253227</v>
      </c>
      <c r="BR111" s="1014"/>
      <c r="BS111" s="1014"/>
      <c r="BT111" s="1014"/>
      <c r="BU111" s="1014"/>
      <c r="BV111" s="1014">
        <v>214735</v>
      </c>
      <c r="BW111" s="1014"/>
      <c r="BX111" s="1014"/>
      <c r="BY111" s="1014"/>
      <c r="BZ111" s="1014"/>
      <c r="CA111" s="1014">
        <v>174992</v>
      </c>
      <c r="CB111" s="1014"/>
      <c r="CC111" s="1014"/>
      <c r="CD111" s="1014"/>
      <c r="CE111" s="1014"/>
      <c r="CF111" s="1008">
        <v>1.6</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435</v>
      </c>
      <c r="DH111" s="1014"/>
      <c r="DI111" s="1014"/>
      <c r="DJ111" s="1014"/>
      <c r="DK111" s="1014"/>
      <c r="DL111" s="1014" t="s">
        <v>435</v>
      </c>
      <c r="DM111" s="1014"/>
      <c r="DN111" s="1014"/>
      <c r="DO111" s="1014"/>
      <c r="DP111" s="1014"/>
      <c r="DQ111" s="1014" t="s">
        <v>435</v>
      </c>
      <c r="DR111" s="1014"/>
      <c r="DS111" s="1014"/>
      <c r="DT111" s="1014"/>
      <c r="DU111" s="1014"/>
      <c r="DV111" s="1015" t="s">
        <v>234</v>
      </c>
      <c r="DW111" s="1015"/>
      <c r="DX111" s="1015"/>
      <c r="DY111" s="1015"/>
      <c r="DZ111" s="1016"/>
    </row>
    <row r="112" spans="1:131" s="247" customFormat="1" ht="26.25" customHeight="1">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234</v>
      </c>
      <c r="AB112" s="1053"/>
      <c r="AC112" s="1053"/>
      <c r="AD112" s="1053"/>
      <c r="AE112" s="1054"/>
      <c r="AF112" s="1055" t="s">
        <v>234</v>
      </c>
      <c r="AG112" s="1053"/>
      <c r="AH112" s="1053"/>
      <c r="AI112" s="1053"/>
      <c r="AJ112" s="1054"/>
      <c r="AK112" s="1055" t="s">
        <v>435</v>
      </c>
      <c r="AL112" s="1053"/>
      <c r="AM112" s="1053"/>
      <c r="AN112" s="1053"/>
      <c r="AO112" s="1054"/>
      <c r="AP112" s="1056" t="s">
        <v>234</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18509183</v>
      </c>
      <c r="BR112" s="1014"/>
      <c r="BS112" s="1014"/>
      <c r="BT112" s="1014"/>
      <c r="BU112" s="1014"/>
      <c r="BV112" s="1014">
        <v>17942722</v>
      </c>
      <c r="BW112" s="1014"/>
      <c r="BX112" s="1014"/>
      <c r="BY112" s="1014"/>
      <c r="BZ112" s="1014"/>
      <c r="CA112" s="1014">
        <v>17084190</v>
      </c>
      <c r="CB112" s="1014"/>
      <c r="CC112" s="1014"/>
      <c r="CD112" s="1014"/>
      <c r="CE112" s="1014"/>
      <c r="CF112" s="1008">
        <v>157.30000000000001</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234</v>
      </c>
      <c r="DH112" s="1014"/>
      <c r="DI112" s="1014"/>
      <c r="DJ112" s="1014"/>
      <c r="DK112" s="1014"/>
      <c r="DL112" s="1014" t="s">
        <v>234</v>
      </c>
      <c r="DM112" s="1014"/>
      <c r="DN112" s="1014"/>
      <c r="DO112" s="1014"/>
      <c r="DP112" s="1014"/>
      <c r="DQ112" s="1014" t="s">
        <v>435</v>
      </c>
      <c r="DR112" s="1014"/>
      <c r="DS112" s="1014"/>
      <c r="DT112" s="1014"/>
      <c r="DU112" s="1014"/>
      <c r="DV112" s="1015" t="s">
        <v>234</v>
      </c>
      <c r="DW112" s="1015"/>
      <c r="DX112" s="1015"/>
      <c r="DY112" s="1015"/>
      <c r="DZ112" s="1016"/>
    </row>
    <row r="113" spans="1:130" s="247" customFormat="1" ht="26.25" customHeight="1">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1356968</v>
      </c>
      <c r="AB113" s="1028"/>
      <c r="AC113" s="1028"/>
      <c r="AD113" s="1028"/>
      <c r="AE113" s="1029"/>
      <c r="AF113" s="1030">
        <v>1361741</v>
      </c>
      <c r="AG113" s="1028"/>
      <c r="AH113" s="1028"/>
      <c r="AI113" s="1028"/>
      <c r="AJ113" s="1029"/>
      <c r="AK113" s="1030">
        <v>1391915</v>
      </c>
      <c r="AL113" s="1028"/>
      <c r="AM113" s="1028"/>
      <c r="AN113" s="1028"/>
      <c r="AO113" s="1029"/>
      <c r="AP113" s="1031">
        <v>12.8</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t="s">
        <v>445</v>
      </c>
      <c r="BR113" s="1014"/>
      <c r="BS113" s="1014"/>
      <c r="BT113" s="1014"/>
      <c r="BU113" s="1014"/>
      <c r="BV113" s="1014" t="s">
        <v>234</v>
      </c>
      <c r="BW113" s="1014"/>
      <c r="BX113" s="1014"/>
      <c r="BY113" s="1014"/>
      <c r="BZ113" s="1014"/>
      <c r="CA113" s="1014" t="s">
        <v>435</v>
      </c>
      <c r="CB113" s="1014"/>
      <c r="CC113" s="1014"/>
      <c r="CD113" s="1014"/>
      <c r="CE113" s="1014"/>
      <c r="CF113" s="1008" t="s">
        <v>435</v>
      </c>
      <c r="CG113" s="1009"/>
      <c r="CH113" s="1009"/>
      <c r="CI113" s="1009"/>
      <c r="CJ113" s="1009"/>
      <c r="CK113" s="1039"/>
      <c r="CL113" s="1040"/>
      <c r="CM113" s="1010" t="s">
        <v>446</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234</v>
      </c>
      <c r="DH113" s="1053"/>
      <c r="DI113" s="1053"/>
      <c r="DJ113" s="1053"/>
      <c r="DK113" s="1054"/>
      <c r="DL113" s="1055" t="s">
        <v>234</v>
      </c>
      <c r="DM113" s="1053"/>
      <c r="DN113" s="1053"/>
      <c r="DO113" s="1053"/>
      <c r="DP113" s="1054"/>
      <c r="DQ113" s="1055" t="s">
        <v>234</v>
      </c>
      <c r="DR113" s="1053"/>
      <c r="DS113" s="1053"/>
      <c r="DT113" s="1053"/>
      <c r="DU113" s="1054"/>
      <c r="DV113" s="1056" t="s">
        <v>234</v>
      </c>
      <c r="DW113" s="1057"/>
      <c r="DX113" s="1057"/>
      <c r="DY113" s="1057"/>
      <c r="DZ113" s="1058"/>
    </row>
    <row r="114" spans="1:130" s="247" customFormat="1" ht="26.25" customHeight="1">
      <c r="A114" s="1048"/>
      <c r="B114" s="1049"/>
      <c r="C114" s="1044" t="s">
        <v>447</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435</v>
      </c>
      <c r="AB114" s="1053"/>
      <c r="AC114" s="1053"/>
      <c r="AD114" s="1053"/>
      <c r="AE114" s="1054"/>
      <c r="AF114" s="1055" t="s">
        <v>234</v>
      </c>
      <c r="AG114" s="1053"/>
      <c r="AH114" s="1053"/>
      <c r="AI114" s="1053"/>
      <c r="AJ114" s="1054"/>
      <c r="AK114" s="1055" t="s">
        <v>234</v>
      </c>
      <c r="AL114" s="1053"/>
      <c r="AM114" s="1053"/>
      <c r="AN114" s="1053"/>
      <c r="AO114" s="1054"/>
      <c r="AP114" s="1056" t="s">
        <v>234</v>
      </c>
      <c r="AQ114" s="1057"/>
      <c r="AR114" s="1057"/>
      <c r="AS114" s="1057"/>
      <c r="AT114" s="1058"/>
      <c r="AU114" s="994"/>
      <c r="AV114" s="995"/>
      <c r="AW114" s="995"/>
      <c r="AX114" s="995"/>
      <c r="AY114" s="995"/>
      <c r="AZ114" s="1043" t="s">
        <v>448</v>
      </c>
      <c r="BA114" s="1044"/>
      <c r="BB114" s="1044"/>
      <c r="BC114" s="1044"/>
      <c r="BD114" s="1044"/>
      <c r="BE114" s="1044"/>
      <c r="BF114" s="1044"/>
      <c r="BG114" s="1044"/>
      <c r="BH114" s="1044"/>
      <c r="BI114" s="1044"/>
      <c r="BJ114" s="1044"/>
      <c r="BK114" s="1044"/>
      <c r="BL114" s="1044"/>
      <c r="BM114" s="1044"/>
      <c r="BN114" s="1044"/>
      <c r="BO114" s="1044"/>
      <c r="BP114" s="1045"/>
      <c r="BQ114" s="1013">
        <v>4604930</v>
      </c>
      <c r="BR114" s="1014"/>
      <c r="BS114" s="1014"/>
      <c r="BT114" s="1014"/>
      <c r="BU114" s="1014"/>
      <c r="BV114" s="1014">
        <v>4407269</v>
      </c>
      <c r="BW114" s="1014"/>
      <c r="BX114" s="1014"/>
      <c r="BY114" s="1014"/>
      <c r="BZ114" s="1014"/>
      <c r="CA114" s="1014">
        <v>4333723</v>
      </c>
      <c r="CB114" s="1014"/>
      <c r="CC114" s="1014"/>
      <c r="CD114" s="1014"/>
      <c r="CE114" s="1014"/>
      <c r="CF114" s="1008">
        <v>39.9</v>
      </c>
      <c r="CG114" s="1009"/>
      <c r="CH114" s="1009"/>
      <c r="CI114" s="1009"/>
      <c r="CJ114" s="1009"/>
      <c r="CK114" s="1039"/>
      <c r="CL114" s="1040"/>
      <c r="CM114" s="1010" t="s">
        <v>449</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234</v>
      </c>
      <c r="DH114" s="1053"/>
      <c r="DI114" s="1053"/>
      <c r="DJ114" s="1053"/>
      <c r="DK114" s="1054"/>
      <c r="DL114" s="1055" t="s">
        <v>234</v>
      </c>
      <c r="DM114" s="1053"/>
      <c r="DN114" s="1053"/>
      <c r="DO114" s="1053"/>
      <c r="DP114" s="1054"/>
      <c r="DQ114" s="1055" t="s">
        <v>445</v>
      </c>
      <c r="DR114" s="1053"/>
      <c r="DS114" s="1053"/>
      <c r="DT114" s="1053"/>
      <c r="DU114" s="1054"/>
      <c r="DV114" s="1056" t="s">
        <v>234</v>
      </c>
      <c r="DW114" s="1057"/>
      <c r="DX114" s="1057"/>
      <c r="DY114" s="1057"/>
      <c r="DZ114" s="1058"/>
    </row>
    <row r="115" spans="1:130" s="247" customFormat="1" ht="26.25" customHeight="1">
      <c r="A115" s="1048"/>
      <c r="B115" s="1049"/>
      <c r="C115" s="1044" t="s">
        <v>450</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43641</v>
      </c>
      <c r="AB115" s="1028"/>
      <c r="AC115" s="1028"/>
      <c r="AD115" s="1028"/>
      <c r="AE115" s="1029"/>
      <c r="AF115" s="1030">
        <v>40358</v>
      </c>
      <c r="AG115" s="1028"/>
      <c r="AH115" s="1028"/>
      <c r="AI115" s="1028"/>
      <c r="AJ115" s="1029"/>
      <c r="AK115" s="1030">
        <v>37090</v>
      </c>
      <c r="AL115" s="1028"/>
      <c r="AM115" s="1028"/>
      <c r="AN115" s="1028"/>
      <c r="AO115" s="1029"/>
      <c r="AP115" s="1031">
        <v>0.3</v>
      </c>
      <c r="AQ115" s="1032"/>
      <c r="AR115" s="1032"/>
      <c r="AS115" s="1032"/>
      <c r="AT115" s="1033"/>
      <c r="AU115" s="994"/>
      <c r="AV115" s="995"/>
      <c r="AW115" s="995"/>
      <c r="AX115" s="995"/>
      <c r="AY115" s="995"/>
      <c r="AZ115" s="1043" t="s">
        <v>451</v>
      </c>
      <c r="BA115" s="1044"/>
      <c r="BB115" s="1044"/>
      <c r="BC115" s="1044"/>
      <c r="BD115" s="1044"/>
      <c r="BE115" s="1044"/>
      <c r="BF115" s="1044"/>
      <c r="BG115" s="1044"/>
      <c r="BH115" s="1044"/>
      <c r="BI115" s="1044"/>
      <c r="BJ115" s="1044"/>
      <c r="BK115" s="1044"/>
      <c r="BL115" s="1044"/>
      <c r="BM115" s="1044"/>
      <c r="BN115" s="1044"/>
      <c r="BO115" s="1044"/>
      <c r="BP115" s="1045"/>
      <c r="BQ115" s="1013">
        <v>98541</v>
      </c>
      <c r="BR115" s="1014"/>
      <c r="BS115" s="1014"/>
      <c r="BT115" s="1014"/>
      <c r="BU115" s="1014"/>
      <c r="BV115" s="1014">
        <v>111968</v>
      </c>
      <c r="BW115" s="1014"/>
      <c r="BX115" s="1014"/>
      <c r="BY115" s="1014"/>
      <c r="BZ115" s="1014"/>
      <c r="CA115" s="1014">
        <v>21133</v>
      </c>
      <c r="CB115" s="1014"/>
      <c r="CC115" s="1014"/>
      <c r="CD115" s="1014"/>
      <c r="CE115" s="1014"/>
      <c r="CF115" s="1008">
        <v>0.2</v>
      </c>
      <c r="CG115" s="1009"/>
      <c r="CH115" s="1009"/>
      <c r="CI115" s="1009"/>
      <c r="CJ115" s="1009"/>
      <c r="CK115" s="1039"/>
      <c r="CL115" s="1040"/>
      <c r="CM115" s="1043" t="s">
        <v>452</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435</v>
      </c>
      <c r="DH115" s="1053"/>
      <c r="DI115" s="1053"/>
      <c r="DJ115" s="1053"/>
      <c r="DK115" s="1054"/>
      <c r="DL115" s="1055" t="s">
        <v>234</v>
      </c>
      <c r="DM115" s="1053"/>
      <c r="DN115" s="1053"/>
      <c r="DO115" s="1053"/>
      <c r="DP115" s="1054"/>
      <c r="DQ115" s="1055" t="s">
        <v>435</v>
      </c>
      <c r="DR115" s="1053"/>
      <c r="DS115" s="1053"/>
      <c r="DT115" s="1053"/>
      <c r="DU115" s="1054"/>
      <c r="DV115" s="1056" t="s">
        <v>234</v>
      </c>
      <c r="DW115" s="1057"/>
      <c r="DX115" s="1057"/>
      <c r="DY115" s="1057"/>
      <c r="DZ115" s="1058"/>
    </row>
    <row r="116" spans="1:130" s="247" customFormat="1" ht="26.25" customHeight="1">
      <c r="A116" s="1050"/>
      <c r="B116" s="1051"/>
      <c r="C116" s="1059" t="s">
        <v>453</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2884</v>
      </c>
      <c r="AB116" s="1053"/>
      <c r="AC116" s="1053"/>
      <c r="AD116" s="1053"/>
      <c r="AE116" s="1054"/>
      <c r="AF116" s="1055">
        <v>3531</v>
      </c>
      <c r="AG116" s="1053"/>
      <c r="AH116" s="1053"/>
      <c r="AI116" s="1053"/>
      <c r="AJ116" s="1054"/>
      <c r="AK116" s="1055">
        <v>3060</v>
      </c>
      <c r="AL116" s="1053"/>
      <c r="AM116" s="1053"/>
      <c r="AN116" s="1053"/>
      <c r="AO116" s="1054"/>
      <c r="AP116" s="1056">
        <v>0</v>
      </c>
      <c r="AQ116" s="1057"/>
      <c r="AR116" s="1057"/>
      <c r="AS116" s="1057"/>
      <c r="AT116" s="1058"/>
      <c r="AU116" s="994"/>
      <c r="AV116" s="995"/>
      <c r="AW116" s="995"/>
      <c r="AX116" s="995"/>
      <c r="AY116" s="995"/>
      <c r="AZ116" s="1061" t="s">
        <v>454</v>
      </c>
      <c r="BA116" s="1062"/>
      <c r="BB116" s="1062"/>
      <c r="BC116" s="1062"/>
      <c r="BD116" s="1062"/>
      <c r="BE116" s="1062"/>
      <c r="BF116" s="1062"/>
      <c r="BG116" s="1062"/>
      <c r="BH116" s="1062"/>
      <c r="BI116" s="1062"/>
      <c r="BJ116" s="1062"/>
      <c r="BK116" s="1062"/>
      <c r="BL116" s="1062"/>
      <c r="BM116" s="1062"/>
      <c r="BN116" s="1062"/>
      <c r="BO116" s="1062"/>
      <c r="BP116" s="1063"/>
      <c r="BQ116" s="1013" t="s">
        <v>445</v>
      </c>
      <c r="BR116" s="1014"/>
      <c r="BS116" s="1014"/>
      <c r="BT116" s="1014"/>
      <c r="BU116" s="1014"/>
      <c r="BV116" s="1014" t="s">
        <v>234</v>
      </c>
      <c r="BW116" s="1014"/>
      <c r="BX116" s="1014"/>
      <c r="BY116" s="1014"/>
      <c r="BZ116" s="1014"/>
      <c r="CA116" s="1014" t="s">
        <v>435</v>
      </c>
      <c r="CB116" s="1014"/>
      <c r="CC116" s="1014"/>
      <c r="CD116" s="1014"/>
      <c r="CE116" s="1014"/>
      <c r="CF116" s="1008" t="s">
        <v>234</v>
      </c>
      <c r="CG116" s="1009"/>
      <c r="CH116" s="1009"/>
      <c r="CI116" s="1009"/>
      <c r="CJ116" s="1009"/>
      <c r="CK116" s="1039"/>
      <c r="CL116" s="1040"/>
      <c r="CM116" s="1010" t="s">
        <v>455</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234</v>
      </c>
      <c r="DH116" s="1053"/>
      <c r="DI116" s="1053"/>
      <c r="DJ116" s="1053"/>
      <c r="DK116" s="1054"/>
      <c r="DL116" s="1055" t="s">
        <v>234</v>
      </c>
      <c r="DM116" s="1053"/>
      <c r="DN116" s="1053"/>
      <c r="DO116" s="1053"/>
      <c r="DP116" s="1054"/>
      <c r="DQ116" s="1055" t="s">
        <v>234</v>
      </c>
      <c r="DR116" s="1053"/>
      <c r="DS116" s="1053"/>
      <c r="DT116" s="1053"/>
      <c r="DU116" s="1054"/>
      <c r="DV116" s="1056" t="s">
        <v>234</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456</v>
      </c>
      <c r="Z117" s="980"/>
      <c r="AA117" s="1070">
        <v>5108579</v>
      </c>
      <c r="AB117" s="1071"/>
      <c r="AC117" s="1071"/>
      <c r="AD117" s="1071"/>
      <c r="AE117" s="1072"/>
      <c r="AF117" s="1073">
        <v>5087262</v>
      </c>
      <c r="AG117" s="1071"/>
      <c r="AH117" s="1071"/>
      <c r="AI117" s="1071"/>
      <c r="AJ117" s="1072"/>
      <c r="AK117" s="1073">
        <v>5175451</v>
      </c>
      <c r="AL117" s="1071"/>
      <c r="AM117" s="1071"/>
      <c r="AN117" s="1071"/>
      <c r="AO117" s="1072"/>
      <c r="AP117" s="1074"/>
      <c r="AQ117" s="1075"/>
      <c r="AR117" s="1075"/>
      <c r="AS117" s="1075"/>
      <c r="AT117" s="1076"/>
      <c r="AU117" s="994"/>
      <c r="AV117" s="995"/>
      <c r="AW117" s="995"/>
      <c r="AX117" s="995"/>
      <c r="AY117" s="995"/>
      <c r="AZ117" s="1061" t="s">
        <v>457</v>
      </c>
      <c r="BA117" s="1062"/>
      <c r="BB117" s="1062"/>
      <c r="BC117" s="1062"/>
      <c r="BD117" s="1062"/>
      <c r="BE117" s="1062"/>
      <c r="BF117" s="1062"/>
      <c r="BG117" s="1062"/>
      <c r="BH117" s="1062"/>
      <c r="BI117" s="1062"/>
      <c r="BJ117" s="1062"/>
      <c r="BK117" s="1062"/>
      <c r="BL117" s="1062"/>
      <c r="BM117" s="1062"/>
      <c r="BN117" s="1062"/>
      <c r="BO117" s="1062"/>
      <c r="BP117" s="1063"/>
      <c r="BQ117" s="1013" t="s">
        <v>234</v>
      </c>
      <c r="BR117" s="1014"/>
      <c r="BS117" s="1014"/>
      <c r="BT117" s="1014"/>
      <c r="BU117" s="1014"/>
      <c r="BV117" s="1014" t="s">
        <v>234</v>
      </c>
      <c r="BW117" s="1014"/>
      <c r="BX117" s="1014"/>
      <c r="BY117" s="1014"/>
      <c r="BZ117" s="1014"/>
      <c r="CA117" s="1014" t="s">
        <v>234</v>
      </c>
      <c r="CB117" s="1014"/>
      <c r="CC117" s="1014"/>
      <c r="CD117" s="1014"/>
      <c r="CE117" s="1014"/>
      <c r="CF117" s="1008" t="s">
        <v>234</v>
      </c>
      <c r="CG117" s="1009"/>
      <c r="CH117" s="1009"/>
      <c r="CI117" s="1009"/>
      <c r="CJ117" s="1009"/>
      <c r="CK117" s="1039"/>
      <c r="CL117" s="1040"/>
      <c r="CM117" s="1010" t="s">
        <v>458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234</v>
      </c>
      <c r="DH117" s="1053"/>
      <c r="DI117" s="1053"/>
      <c r="DJ117" s="1053"/>
      <c r="DK117" s="1054"/>
      <c r="DL117" s="1055" t="s">
        <v>234</v>
      </c>
      <c r="DM117" s="1053"/>
      <c r="DN117" s="1053"/>
      <c r="DO117" s="1053"/>
      <c r="DP117" s="1054"/>
      <c r="DQ117" s="1055" t="s">
        <v>234</v>
      </c>
      <c r="DR117" s="1053"/>
      <c r="DS117" s="1053"/>
      <c r="DT117" s="1053"/>
      <c r="DU117" s="1054"/>
      <c r="DV117" s="1056" t="s">
        <v>234</v>
      </c>
      <c r="DW117" s="1057"/>
      <c r="DX117" s="1057"/>
      <c r="DY117" s="1057"/>
      <c r="DZ117" s="1058"/>
    </row>
    <row r="118" spans="1:130" s="247" customFormat="1" ht="26.25" customHeight="1">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309</v>
      </c>
      <c r="AG118" s="979"/>
      <c r="AH118" s="979"/>
      <c r="AI118" s="979"/>
      <c r="AJ118" s="980"/>
      <c r="AK118" s="978" t="s">
        <v>308</v>
      </c>
      <c r="AL118" s="979"/>
      <c r="AM118" s="979"/>
      <c r="AN118" s="979"/>
      <c r="AO118" s="980"/>
      <c r="AP118" s="1065" t="s">
        <v>429</v>
      </c>
      <c r="AQ118" s="1066"/>
      <c r="AR118" s="1066"/>
      <c r="AS118" s="1066"/>
      <c r="AT118" s="1067"/>
      <c r="AU118" s="994"/>
      <c r="AV118" s="995"/>
      <c r="AW118" s="995"/>
      <c r="AX118" s="995"/>
      <c r="AY118" s="995"/>
      <c r="AZ118" s="1068" t="s">
        <v>459</v>
      </c>
      <c r="BA118" s="1059"/>
      <c r="BB118" s="1059"/>
      <c r="BC118" s="1059"/>
      <c r="BD118" s="1059"/>
      <c r="BE118" s="1059"/>
      <c r="BF118" s="1059"/>
      <c r="BG118" s="1059"/>
      <c r="BH118" s="1059"/>
      <c r="BI118" s="1059"/>
      <c r="BJ118" s="1059"/>
      <c r="BK118" s="1059"/>
      <c r="BL118" s="1059"/>
      <c r="BM118" s="1059"/>
      <c r="BN118" s="1059"/>
      <c r="BO118" s="1059"/>
      <c r="BP118" s="1060"/>
      <c r="BQ118" s="1091" t="s">
        <v>234</v>
      </c>
      <c r="BR118" s="1092"/>
      <c r="BS118" s="1092"/>
      <c r="BT118" s="1092"/>
      <c r="BU118" s="1092"/>
      <c r="BV118" s="1092" t="s">
        <v>234</v>
      </c>
      <c r="BW118" s="1092"/>
      <c r="BX118" s="1092"/>
      <c r="BY118" s="1092"/>
      <c r="BZ118" s="1092"/>
      <c r="CA118" s="1092" t="s">
        <v>234</v>
      </c>
      <c r="CB118" s="1092"/>
      <c r="CC118" s="1092"/>
      <c r="CD118" s="1092"/>
      <c r="CE118" s="1092"/>
      <c r="CF118" s="1008" t="s">
        <v>234</v>
      </c>
      <c r="CG118" s="1009"/>
      <c r="CH118" s="1009"/>
      <c r="CI118" s="1009"/>
      <c r="CJ118" s="1009"/>
      <c r="CK118" s="1039"/>
      <c r="CL118" s="1040"/>
      <c r="CM118" s="1010" t="s">
        <v>460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234</v>
      </c>
      <c r="DH118" s="1053"/>
      <c r="DI118" s="1053"/>
      <c r="DJ118" s="1053"/>
      <c r="DK118" s="1054"/>
      <c r="DL118" s="1055" t="s">
        <v>234</v>
      </c>
      <c r="DM118" s="1053"/>
      <c r="DN118" s="1053"/>
      <c r="DO118" s="1053"/>
      <c r="DP118" s="1054"/>
      <c r="DQ118" s="1055" t="s">
        <v>234</v>
      </c>
      <c r="DR118" s="1053"/>
      <c r="DS118" s="1053"/>
      <c r="DT118" s="1053"/>
      <c r="DU118" s="1054"/>
      <c r="DV118" s="1056" t="s">
        <v>234</v>
      </c>
      <c r="DW118" s="1057"/>
      <c r="DX118" s="1057"/>
      <c r="DY118" s="1057"/>
      <c r="DZ118" s="1058"/>
    </row>
    <row r="119" spans="1:130" s="247" customFormat="1" ht="26.25" customHeight="1">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234</v>
      </c>
      <c r="AB119" s="986"/>
      <c r="AC119" s="986"/>
      <c r="AD119" s="986"/>
      <c r="AE119" s="987"/>
      <c r="AF119" s="988" t="s">
        <v>234</v>
      </c>
      <c r="AG119" s="986"/>
      <c r="AH119" s="986"/>
      <c r="AI119" s="986"/>
      <c r="AJ119" s="987"/>
      <c r="AK119" s="988" t="s">
        <v>234</v>
      </c>
      <c r="AL119" s="986"/>
      <c r="AM119" s="986"/>
      <c r="AN119" s="986"/>
      <c r="AO119" s="987"/>
      <c r="AP119" s="989" t="s">
        <v>234</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461</v>
      </c>
      <c r="BP119" s="1100"/>
      <c r="BQ119" s="1091">
        <v>61944902</v>
      </c>
      <c r="BR119" s="1092"/>
      <c r="BS119" s="1092"/>
      <c r="BT119" s="1092"/>
      <c r="BU119" s="1092"/>
      <c r="BV119" s="1092">
        <v>60951751</v>
      </c>
      <c r="BW119" s="1092"/>
      <c r="BX119" s="1092"/>
      <c r="BY119" s="1092"/>
      <c r="BZ119" s="1092"/>
      <c r="CA119" s="1092">
        <v>58385289</v>
      </c>
      <c r="CB119" s="1092"/>
      <c r="CC119" s="1092"/>
      <c r="CD119" s="1092"/>
      <c r="CE119" s="1092"/>
      <c r="CF119" s="1093"/>
      <c r="CG119" s="1094"/>
      <c r="CH119" s="1094"/>
      <c r="CI119" s="1094"/>
      <c r="CJ119" s="1095"/>
      <c r="CK119" s="1041"/>
      <c r="CL119" s="1042"/>
      <c r="CM119" s="1096" t="s">
        <v>462</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253227</v>
      </c>
      <c r="DH119" s="1078"/>
      <c r="DI119" s="1078"/>
      <c r="DJ119" s="1078"/>
      <c r="DK119" s="1079"/>
      <c r="DL119" s="1077">
        <v>214735</v>
      </c>
      <c r="DM119" s="1078"/>
      <c r="DN119" s="1078"/>
      <c r="DO119" s="1078"/>
      <c r="DP119" s="1079"/>
      <c r="DQ119" s="1077">
        <v>174992</v>
      </c>
      <c r="DR119" s="1078"/>
      <c r="DS119" s="1078"/>
      <c r="DT119" s="1078"/>
      <c r="DU119" s="1079"/>
      <c r="DV119" s="1080">
        <v>1.6</v>
      </c>
      <c r="DW119" s="1081"/>
      <c r="DX119" s="1081"/>
      <c r="DY119" s="1081"/>
      <c r="DZ119" s="1082"/>
    </row>
    <row r="120" spans="1:130" s="247" customFormat="1" ht="26.25" customHeight="1">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234</v>
      </c>
      <c r="AB120" s="1053"/>
      <c r="AC120" s="1053"/>
      <c r="AD120" s="1053"/>
      <c r="AE120" s="1054"/>
      <c r="AF120" s="1055" t="s">
        <v>234</v>
      </c>
      <c r="AG120" s="1053"/>
      <c r="AH120" s="1053"/>
      <c r="AI120" s="1053"/>
      <c r="AJ120" s="1054"/>
      <c r="AK120" s="1055" t="s">
        <v>234</v>
      </c>
      <c r="AL120" s="1053"/>
      <c r="AM120" s="1053"/>
      <c r="AN120" s="1053"/>
      <c r="AO120" s="1054"/>
      <c r="AP120" s="1056" t="s">
        <v>234</v>
      </c>
      <c r="AQ120" s="1057"/>
      <c r="AR120" s="1057"/>
      <c r="AS120" s="1057"/>
      <c r="AT120" s="1058"/>
      <c r="AU120" s="1083" t="s">
        <v>463</v>
      </c>
      <c r="AV120" s="1084"/>
      <c r="AW120" s="1084"/>
      <c r="AX120" s="1084"/>
      <c r="AY120" s="1085"/>
      <c r="AZ120" s="1034" t="s">
        <v>464</v>
      </c>
      <c r="BA120" s="983"/>
      <c r="BB120" s="983"/>
      <c r="BC120" s="983"/>
      <c r="BD120" s="983"/>
      <c r="BE120" s="983"/>
      <c r="BF120" s="983"/>
      <c r="BG120" s="983"/>
      <c r="BH120" s="983"/>
      <c r="BI120" s="983"/>
      <c r="BJ120" s="983"/>
      <c r="BK120" s="983"/>
      <c r="BL120" s="983"/>
      <c r="BM120" s="983"/>
      <c r="BN120" s="983"/>
      <c r="BO120" s="983"/>
      <c r="BP120" s="984"/>
      <c r="BQ120" s="1020">
        <v>7195233</v>
      </c>
      <c r="BR120" s="1021"/>
      <c r="BS120" s="1021"/>
      <c r="BT120" s="1021"/>
      <c r="BU120" s="1021"/>
      <c r="BV120" s="1021">
        <v>6821622</v>
      </c>
      <c r="BW120" s="1021"/>
      <c r="BX120" s="1021"/>
      <c r="BY120" s="1021"/>
      <c r="BZ120" s="1021"/>
      <c r="CA120" s="1021">
        <v>6105600</v>
      </c>
      <c r="CB120" s="1021"/>
      <c r="CC120" s="1021"/>
      <c r="CD120" s="1021"/>
      <c r="CE120" s="1021"/>
      <c r="CF120" s="1035">
        <v>56.2</v>
      </c>
      <c r="CG120" s="1036"/>
      <c r="CH120" s="1036"/>
      <c r="CI120" s="1036"/>
      <c r="CJ120" s="1036"/>
      <c r="CK120" s="1101" t="s">
        <v>465</v>
      </c>
      <c r="CL120" s="1102"/>
      <c r="CM120" s="1102"/>
      <c r="CN120" s="1102"/>
      <c r="CO120" s="1103"/>
      <c r="CP120" s="1109" t="s">
        <v>466</v>
      </c>
      <c r="CQ120" s="1110"/>
      <c r="CR120" s="1110"/>
      <c r="CS120" s="1110"/>
      <c r="CT120" s="1110"/>
      <c r="CU120" s="1110"/>
      <c r="CV120" s="1110"/>
      <c r="CW120" s="1110"/>
      <c r="CX120" s="1110"/>
      <c r="CY120" s="1110"/>
      <c r="CZ120" s="1110"/>
      <c r="DA120" s="1110"/>
      <c r="DB120" s="1110"/>
      <c r="DC120" s="1110"/>
      <c r="DD120" s="1110"/>
      <c r="DE120" s="1110"/>
      <c r="DF120" s="1111"/>
      <c r="DG120" s="1020">
        <v>14677357</v>
      </c>
      <c r="DH120" s="1021"/>
      <c r="DI120" s="1021"/>
      <c r="DJ120" s="1021"/>
      <c r="DK120" s="1021"/>
      <c r="DL120" s="1021">
        <v>14536228</v>
      </c>
      <c r="DM120" s="1021"/>
      <c r="DN120" s="1021"/>
      <c r="DO120" s="1021"/>
      <c r="DP120" s="1021"/>
      <c r="DQ120" s="1021">
        <v>14213994</v>
      </c>
      <c r="DR120" s="1021"/>
      <c r="DS120" s="1021"/>
      <c r="DT120" s="1021"/>
      <c r="DU120" s="1021"/>
      <c r="DV120" s="1022">
        <v>130.9</v>
      </c>
      <c r="DW120" s="1022"/>
      <c r="DX120" s="1022"/>
      <c r="DY120" s="1022"/>
      <c r="DZ120" s="1023"/>
    </row>
    <row r="121" spans="1:130" s="247" customFormat="1" ht="26.25" customHeight="1">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234</v>
      </c>
      <c r="AB121" s="1053"/>
      <c r="AC121" s="1053"/>
      <c r="AD121" s="1053"/>
      <c r="AE121" s="1054"/>
      <c r="AF121" s="1055" t="s">
        <v>234</v>
      </c>
      <c r="AG121" s="1053"/>
      <c r="AH121" s="1053"/>
      <c r="AI121" s="1053"/>
      <c r="AJ121" s="1054"/>
      <c r="AK121" s="1055" t="s">
        <v>234</v>
      </c>
      <c r="AL121" s="1053"/>
      <c r="AM121" s="1053"/>
      <c r="AN121" s="1053"/>
      <c r="AO121" s="1054"/>
      <c r="AP121" s="1056" t="s">
        <v>234</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620583</v>
      </c>
      <c r="BR121" s="1014"/>
      <c r="BS121" s="1014"/>
      <c r="BT121" s="1014"/>
      <c r="BU121" s="1014"/>
      <c r="BV121" s="1014">
        <v>499375</v>
      </c>
      <c r="BW121" s="1014"/>
      <c r="BX121" s="1014"/>
      <c r="BY121" s="1014"/>
      <c r="BZ121" s="1014"/>
      <c r="CA121" s="1014">
        <v>402699</v>
      </c>
      <c r="CB121" s="1014"/>
      <c r="CC121" s="1014"/>
      <c r="CD121" s="1014"/>
      <c r="CE121" s="1014"/>
      <c r="CF121" s="1008">
        <v>3.7</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v>2977577</v>
      </c>
      <c r="DH121" s="1014"/>
      <c r="DI121" s="1014"/>
      <c r="DJ121" s="1014"/>
      <c r="DK121" s="1014"/>
      <c r="DL121" s="1014">
        <v>2593776</v>
      </c>
      <c r="DM121" s="1014"/>
      <c r="DN121" s="1014"/>
      <c r="DO121" s="1014"/>
      <c r="DP121" s="1014"/>
      <c r="DQ121" s="1014">
        <v>2199261</v>
      </c>
      <c r="DR121" s="1014"/>
      <c r="DS121" s="1014"/>
      <c r="DT121" s="1014"/>
      <c r="DU121" s="1014"/>
      <c r="DV121" s="1015">
        <v>20.3</v>
      </c>
      <c r="DW121" s="1015"/>
      <c r="DX121" s="1015"/>
      <c r="DY121" s="1015"/>
      <c r="DZ121" s="1016"/>
    </row>
    <row r="122" spans="1:130" s="247" customFormat="1" ht="26.25" customHeight="1">
      <c r="A122" s="1153"/>
      <c r="B122" s="1040"/>
      <c r="C122" s="1010" t="s">
        <v>449</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234</v>
      </c>
      <c r="AB122" s="1053"/>
      <c r="AC122" s="1053"/>
      <c r="AD122" s="1053"/>
      <c r="AE122" s="1054"/>
      <c r="AF122" s="1055" t="s">
        <v>234</v>
      </c>
      <c r="AG122" s="1053"/>
      <c r="AH122" s="1053"/>
      <c r="AI122" s="1053"/>
      <c r="AJ122" s="1054"/>
      <c r="AK122" s="1055" t="s">
        <v>234</v>
      </c>
      <c r="AL122" s="1053"/>
      <c r="AM122" s="1053"/>
      <c r="AN122" s="1053"/>
      <c r="AO122" s="1054"/>
      <c r="AP122" s="1056" t="s">
        <v>234</v>
      </c>
      <c r="AQ122" s="1057"/>
      <c r="AR122" s="1057"/>
      <c r="AS122" s="1057"/>
      <c r="AT122" s="1058"/>
      <c r="AU122" s="1086"/>
      <c r="AV122" s="1087"/>
      <c r="AW122" s="1087"/>
      <c r="AX122" s="1087"/>
      <c r="AY122" s="1088"/>
      <c r="AZ122" s="1068" t="s">
        <v>469</v>
      </c>
      <c r="BA122" s="1059"/>
      <c r="BB122" s="1059"/>
      <c r="BC122" s="1059"/>
      <c r="BD122" s="1059"/>
      <c r="BE122" s="1059"/>
      <c r="BF122" s="1059"/>
      <c r="BG122" s="1059"/>
      <c r="BH122" s="1059"/>
      <c r="BI122" s="1059"/>
      <c r="BJ122" s="1059"/>
      <c r="BK122" s="1059"/>
      <c r="BL122" s="1059"/>
      <c r="BM122" s="1059"/>
      <c r="BN122" s="1059"/>
      <c r="BO122" s="1059"/>
      <c r="BP122" s="1060"/>
      <c r="BQ122" s="1091">
        <v>39632900</v>
      </c>
      <c r="BR122" s="1092"/>
      <c r="BS122" s="1092"/>
      <c r="BT122" s="1092"/>
      <c r="BU122" s="1092"/>
      <c r="BV122" s="1092">
        <v>39496038</v>
      </c>
      <c r="BW122" s="1092"/>
      <c r="BX122" s="1092"/>
      <c r="BY122" s="1092"/>
      <c r="BZ122" s="1092"/>
      <c r="CA122" s="1092">
        <v>38213864</v>
      </c>
      <c r="CB122" s="1092"/>
      <c r="CC122" s="1092"/>
      <c r="CD122" s="1092"/>
      <c r="CE122" s="1092"/>
      <c r="CF122" s="1112">
        <v>351.9</v>
      </c>
      <c r="CG122" s="1113"/>
      <c r="CH122" s="1113"/>
      <c r="CI122" s="1113"/>
      <c r="CJ122" s="1113"/>
      <c r="CK122" s="1104"/>
      <c r="CL122" s="1105"/>
      <c r="CM122" s="1105"/>
      <c r="CN122" s="1105"/>
      <c r="CO122" s="1106"/>
      <c r="CP122" s="1114" t="s">
        <v>406</v>
      </c>
      <c r="CQ122" s="1115"/>
      <c r="CR122" s="1115"/>
      <c r="CS122" s="1115"/>
      <c r="CT122" s="1115"/>
      <c r="CU122" s="1115"/>
      <c r="CV122" s="1115"/>
      <c r="CW122" s="1115"/>
      <c r="CX122" s="1115"/>
      <c r="CY122" s="1115"/>
      <c r="CZ122" s="1115"/>
      <c r="DA122" s="1115"/>
      <c r="DB122" s="1115"/>
      <c r="DC122" s="1115"/>
      <c r="DD122" s="1115"/>
      <c r="DE122" s="1115"/>
      <c r="DF122" s="1116"/>
      <c r="DG122" s="1013">
        <v>854249</v>
      </c>
      <c r="DH122" s="1014"/>
      <c r="DI122" s="1014"/>
      <c r="DJ122" s="1014"/>
      <c r="DK122" s="1014"/>
      <c r="DL122" s="1014">
        <v>812718</v>
      </c>
      <c r="DM122" s="1014"/>
      <c r="DN122" s="1014"/>
      <c r="DO122" s="1014"/>
      <c r="DP122" s="1014"/>
      <c r="DQ122" s="1014">
        <v>670935</v>
      </c>
      <c r="DR122" s="1014"/>
      <c r="DS122" s="1014"/>
      <c r="DT122" s="1014"/>
      <c r="DU122" s="1014"/>
      <c r="DV122" s="1015">
        <v>6.2</v>
      </c>
      <c r="DW122" s="1015"/>
      <c r="DX122" s="1015"/>
      <c r="DY122" s="1015"/>
      <c r="DZ122" s="1016"/>
    </row>
    <row r="123" spans="1:130" s="247" customFormat="1" ht="26.25" customHeight="1">
      <c r="A123" s="1153"/>
      <c r="B123" s="1040"/>
      <c r="C123" s="1010" t="s">
        <v>455</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234</v>
      </c>
      <c r="AB123" s="1053"/>
      <c r="AC123" s="1053"/>
      <c r="AD123" s="1053"/>
      <c r="AE123" s="1054"/>
      <c r="AF123" s="1055" t="s">
        <v>234</v>
      </c>
      <c r="AG123" s="1053"/>
      <c r="AH123" s="1053"/>
      <c r="AI123" s="1053"/>
      <c r="AJ123" s="1054"/>
      <c r="AK123" s="1055" t="s">
        <v>234</v>
      </c>
      <c r="AL123" s="1053"/>
      <c r="AM123" s="1053"/>
      <c r="AN123" s="1053"/>
      <c r="AO123" s="1054"/>
      <c r="AP123" s="1056" t="s">
        <v>234</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470</v>
      </c>
      <c r="BP123" s="1100"/>
      <c r="BQ123" s="1159">
        <v>47448716</v>
      </c>
      <c r="BR123" s="1160"/>
      <c r="BS123" s="1160"/>
      <c r="BT123" s="1160"/>
      <c r="BU123" s="1160"/>
      <c r="BV123" s="1160">
        <v>46817035</v>
      </c>
      <c r="BW123" s="1160"/>
      <c r="BX123" s="1160"/>
      <c r="BY123" s="1160"/>
      <c r="BZ123" s="1160"/>
      <c r="CA123" s="1160">
        <v>44722163</v>
      </c>
      <c r="CB123" s="1160"/>
      <c r="CC123" s="1160"/>
      <c r="CD123" s="1160"/>
      <c r="CE123" s="1160"/>
      <c r="CF123" s="1093"/>
      <c r="CG123" s="1094"/>
      <c r="CH123" s="1094"/>
      <c r="CI123" s="1094"/>
      <c r="CJ123" s="1095"/>
      <c r="CK123" s="1104"/>
      <c r="CL123" s="1105"/>
      <c r="CM123" s="1105"/>
      <c r="CN123" s="1105"/>
      <c r="CO123" s="1106"/>
      <c r="CP123" s="1114" t="s">
        <v>405</v>
      </c>
      <c r="CQ123" s="1115"/>
      <c r="CR123" s="1115"/>
      <c r="CS123" s="1115"/>
      <c r="CT123" s="1115"/>
      <c r="CU123" s="1115"/>
      <c r="CV123" s="1115"/>
      <c r="CW123" s="1115"/>
      <c r="CX123" s="1115"/>
      <c r="CY123" s="1115"/>
      <c r="CZ123" s="1115"/>
      <c r="DA123" s="1115"/>
      <c r="DB123" s="1115"/>
      <c r="DC123" s="1115"/>
      <c r="DD123" s="1115"/>
      <c r="DE123" s="1115"/>
      <c r="DF123" s="1116"/>
      <c r="DG123" s="1052" t="s">
        <v>234</v>
      </c>
      <c r="DH123" s="1053"/>
      <c r="DI123" s="1053"/>
      <c r="DJ123" s="1053"/>
      <c r="DK123" s="1054"/>
      <c r="DL123" s="1055" t="s">
        <v>234</v>
      </c>
      <c r="DM123" s="1053"/>
      <c r="DN123" s="1053"/>
      <c r="DO123" s="1053"/>
      <c r="DP123" s="1054"/>
      <c r="DQ123" s="1055" t="s">
        <v>234</v>
      </c>
      <c r="DR123" s="1053"/>
      <c r="DS123" s="1053"/>
      <c r="DT123" s="1053"/>
      <c r="DU123" s="1054"/>
      <c r="DV123" s="1056" t="s">
        <v>234</v>
      </c>
      <c r="DW123" s="1057"/>
      <c r="DX123" s="1057"/>
      <c r="DY123" s="1057"/>
      <c r="DZ123" s="1058"/>
    </row>
    <row r="124" spans="1:130" s="247" customFormat="1" ht="26.25" customHeight="1" thickBot="1">
      <c r="A124" s="1153"/>
      <c r="B124" s="1040"/>
      <c r="C124" s="1010" t="s">
        <v>458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234</v>
      </c>
      <c r="AB124" s="1053"/>
      <c r="AC124" s="1053"/>
      <c r="AD124" s="1053"/>
      <c r="AE124" s="1054"/>
      <c r="AF124" s="1055" t="s">
        <v>234</v>
      </c>
      <c r="AG124" s="1053"/>
      <c r="AH124" s="1053"/>
      <c r="AI124" s="1053"/>
      <c r="AJ124" s="1054"/>
      <c r="AK124" s="1055" t="s">
        <v>234</v>
      </c>
      <c r="AL124" s="1053"/>
      <c r="AM124" s="1053"/>
      <c r="AN124" s="1053"/>
      <c r="AO124" s="1054"/>
      <c r="AP124" s="1056" t="s">
        <v>234</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130.69999999999999</v>
      </c>
      <c r="BR124" s="1122"/>
      <c r="BS124" s="1122"/>
      <c r="BT124" s="1122"/>
      <c r="BU124" s="1122"/>
      <c r="BV124" s="1122">
        <v>128.80000000000001</v>
      </c>
      <c r="BW124" s="1122"/>
      <c r="BX124" s="1122"/>
      <c r="BY124" s="1122"/>
      <c r="BZ124" s="1122"/>
      <c r="CA124" s="1122">
        <v>125.8</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234</v>
      </c>
      <c r="DH124" s="1078"/>
      <c r="DI124" s="1078"/>
      <c r="DJ124" s="1078"/>
      <c r="DK124" s="1079"/>
      <c r="DL124" s="1077" t="s">
        <v>234</v>
      </c>
      <c r="DM124" s="1078"/>
      <c r="DN124" s="1078"/>
      <c r="DO124" s="1078"/>
      <c r="DP124" s="1079"/>
      <c r="DQ124" s="1077" t="s">
        <v>234</v>
      </c>
      <c r="DR124" s="1078"/>
      <c r="DS124" s="1078"/>
      <c r="DT124" s="1078"/>
      <c r="DU124" s="1079"/>
      <c r="DV124" s="1080" t="s">
        <v>234</v>
      </c>
      <c r="DW124" s="1081"/>
      <c r="DX124" s="1081"/>
      <c r="DY124" s="1081"/>
      <c r="DZ124" s="1082"/>
    </row>
    <row r="125" spans="1:130" s="247" customFormat="1" ht="26.25" customHeight="1">
      <c r="A125" s="1153"/>
      <c r="B125" s="1040"/>
      <c r="C125" s="1010" t="s">
        <v>460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234</v>
      </c>
      <c r="AB125" s="1053"/>
      <c r="AC125" s="1053"/>
      <c r="AD125" s="1053"/>
      <c r="AE125" s="1054"/>
      <c r="AF125" s="1055" t="s">
        <v>234</v>
      </c>
      <c r="AG125" s="1053"/>
      <c r="AH125" s="1053"/>
      <c r="AI125" s="1053"/>
      <c r="AJ125" s="1054"/>
      <c r="AK125" s="1055" t="s">
        <v>234</v>
      </c>
      <c r="AL125" s="1053"/>
      <c r="AM125" s="1053"/>
      <c r="AN125" s="1053"/>
      <c r="AO125" s="1054"/>
      <c r="AP125" s="1056" t="s">
        <v>234</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234</v>
      </c>
      <c r="DH125" s="1021"/>
      <c r="DI125" s="1021"/>
      <c r="DJ125" s="1021"/>
      <c r="DK125" s="1021"/>
      <c r="DL125" s="1021" t="s">
        <v>234</v>
      </c>
      <c r="DM125" s="1021"/>
      <c r="DN125" s="1021"/>
      <c r="DO125" s="1021"/>
      <c r="DP125" s="1021"/>
      <c r="DQ125" s="1021" t="s">
        <v>234</v>
      </c>
      <c r="DR125" s="1021"/>
      <c r="DS125" s="1021"/>
      <c r="DT125" s="1021"/>
      <c r="DU125" s="1021"/>
      <c r="DV125" s="1022" t="s">
        <v>234</v>
      </c>
      <c r="DW125" s="1022"/>
      <c r="DX125" s="1022"/>
      <c r="DY125" s="1022"/>
      <c r="DZ125" s="1023"/>
    </row>
    <row r="126" spans="1:130" s="247" customFormat="1" ht="26.25" customHeight="1" thickBot="1">
      <c r="A126" s="1153"/>
      <c r="B126" s="1040"/>
      <c r="C126" s="1010" t="s">
        <v>462</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43641</v>
      </c>
      <c r="AB126" s="1053"/>
      <c r="AC126" s="1053"/>
      <c r="AD126" s="1053"/>
      <c r="AE126" s="1054"/>
      <c r="AF126" s="1055">
        <v>40358</v>
      </c>
      <c r="AG126" s="1053"/>
      <c r="AH126" s="1053"/>
      <c r="AI126" s="1053"/>
      <c r="AJ126" s="1054"/>
      <c r="AK126" s="1055">
        <v>37090</v>
      </c>
      <c r="AL126" s="1053"/>
      <c r="AM126" s="1053"/>
      <c r="AN126" s="1053"/>
      <c r="AO126" s="1054"/>
      <c r="AP126" s="1056">
        <v>0.3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v>98541</v>
      </c>
      <c r="DH126" s="1014"/>
      <c r="DI126" s="1014"/>
      <c r="DJ126" s="1014"/>
      <c r="DK126" s="1014"/>
      <c r="DL126" s="1014">
        <v>111968</v>
      </c>
      <c r="DM126" s="1014"/>
      <c r="DN126" s="1014"/>
      <c r="DO126" s="1014"/>
      <c r="DP126" s="1014"/>
      <c r="DQ126" s="1014">
        <v>21133</v>
      </c>
      <c r="DR126" s="1014"/>
      <c r="DS126" s="1014"/>
      <c r="DT126" s="1014"/>
      <c r="DU126" s="1014"/>
      <c r="DV126" s="1015">
        <v>0.2</v>
      </c>
      <c r="DW126" s="1015"/>
      <c r="DX126" s="1015"/>
      <c r="DY126" s="1015"/>
      <c r="DZ126" s="1016"/>
    </row>
    <row r="127" spans="1:130" s="247" customFormat="1" ht="26.25" customHeight="1">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234</v>
      </c>
      <c r="AB127" s="1053"/>
      <c r="AC127" s="1053"/>
      <c r="AD127" s="1053"/>
      <c r="AE127" s="1054"/>
      <c r="AF127" s="1055" t="s">
        <v>234</v>
      </c>
      <c r="AG127" s="1053"/>
      <c r="AH127" s="1053"/>
      <c r="AI127" s="1053"/>
      <c r="AJ127" s="1054"/>
      <c r="AK127" s="1055" t="s">
        <v>234</v>
      </c>
      <c r="AL127" s="1053"/>
      <c r="AM127" s="1053"/>
      <c r="AN127" s="1053"/>
      <c r="AO127" s="1054"/>
      <c r="AP127" s="1056" t="s">
        <v>234</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234</v>
      </c>
      <c r="DH127" s="1014"/>
      <c r="DI127" s="1014"/>
      <c r="DJ127" s="1014"/>
      <c r="DK127" s="1014"/>
      <c r="DL127" s="1014" t="s">
        <v>234</v>
      </c>
      <c r="DM127" s="1014"/>
      <c r="DN127" s="1014"/>
      <c r="DO127" s="1014"/>
      <c r="DP127" s="1014"/>
      <c r="DQ127" s="1014" t="s">
        <v>234</v>
      </c>
      <c r="DR127" s="1014"/>
      <c r="DS127" s="1014"/>
      <c r="DT127" s="1014"/>
      <c r="DU127" s="1014"/>
      <c r="DV127" s="1015" t="s">
        <v>234</v>
      </c>
      <c r="DW127" s="1015"/>
      <c r="DX127" s="1015"/>
      <c r="DY127" s="1015"/>
      <c r="DZ127" s="1016"/>
    </row>
    <row r="128" spans="1:130" s="247" customFormat="1" ht="26.25" customHeight="1" thickBot="1">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v>98558</v>
      </c>
      <c r="AB128" s="1142"/>
      <c r="AC128" s="1142"/>
      <c r="AD128" s="1142"/>
      <c r="AE128" s="1143"/>
      <c r="AF128" s="1144">
        <v>96372</v>
      </c>
      <c r="AG128" s="1142"/>
      <c r="AH128" s="1142"/>
      <c r="AI128" s="1142"/>
      <c r="AJ128" s="1143"/>
      <c r="AK128" s="1144">
        <v>89585</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234</v>
      </c>
      <c r="BG128" s="1149"/>
      <c r="BH128" s="1149"/>
      <c r="BI128" s="1149"/>
      <c r="BJ128" s="1149"/>
      <c r="BK128" s="1149"/>
      <c r="BL128" s="1150"/>
      <c r="BM128" s="1148">
        <v>12.84</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234</v>
      </c>
      <c r="DH128" s="1134"/>
      <c r="DI128" s="1134"/>
      <c r="DJ128" s="1134"/>
      <c r="DK128" s="1134"/>
      <c r="DL128" s="1134" t="s">
        <v>234</v>
      </c>
      <c r="DM128" s="1134"/>
      <c r="DN128" s="1134"/>
      <c r="DO128" s="1134"/>
      <c r="DP128" s="1134"/>
      <c r="DQ128" s="1134" t="s">
        <v>234</v>
      </c>
      <c r="DR128" s="1134"/>
      <c r="DS128" s="1134"/>
      <c r="DT128" s="1134"/>
      <c r="DU128" s="1134"/>
      <c r="DV128" s="1135" t="s">
        <v>234</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486</v>
      </c>
      <c r="X129" s="1168"/>
      <c r="Y129" s="1168"/>
      <c r="Z129" s="1169"/>
      <c r="AA129" s="1052">
        <v>14303267</v>
      </c>
      <c r="AB129" s="1053"/>
      <c r="AC129" s="1053"/>
      <c r="AD129" s="1053"/>
      <c r="AE129" s="1054"/>
      <c r="AF129" s="1055">
        <v>14238956</v>
      </c>
      <c r="AG129" s="1053"/>
      <c r="AH129" s="1053"/>
      <c r="AI129" s="1053"/>
      <c r="AJ129" s="1054"/>
      <c r="AK129" s="1055">
        <v>14244721</v>
      </c>
      <c r="AL129" s="1053"/>
      <c r="AM129" s="1053"/>
      <c r="AN129" s="1053"/>
      <c r="AO129" s="1054"/>
      <c r="AP129" s="1170"/>
      <c r="AQ129" s="1171"/>
      <c r="AR129" s="1171"/>
      <c r="AS129" s="1171"/>
      <c r="AT129" s="1172"/>
      <c r="AU129" s="285"/>
      <c r="AV129" s="285"/>
      <c r="AW129" s="285"/>
      <c r="AX129" s="1161" t="s">
        <v>487</v>
      </c>
      <c r="AY129" s="1044"/>
      <c r="AZ129" s="1044"/>
      <c r="BA129" s="1044"/>
      <c r="BB129" s="1044"/>
      <c r="BC129" s="1044"/>
      <c r="BD129" s="1044"/>
      <c r="BE129" s="1045"/>
      <c r="BF129" s="1162" t="s">
        <v>234</v>
      </c>
      <c r="BG129" s="1163"/>
      <c r="BH129" s="1163"/>
      <c r="BI129" s="1163"/>
      <c r="BJ129" s="1163"/>
      <c r="BK129" s="1163"/>
      <c r="BL129" s="1164"/>
      <c r="BM129" s="1162">
        <v>17.84</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3218482</v>
      </c>
      <c r="AB130" s="1053"/>
      <c r="AC130" s="1053"/>
      <c r="AD130" s="1053"/>
      <c r="AE130" s="1054"/>
      <c r="AF130" s="1055">
        <v>3271330</v>
      </c>
      <c r="AG130" s="1053"/>
      <c r="AH130" s="1053"/>
      <c r="AI130" s="1053"/>
      <c r="AJ130" s="1054"/>
      <c r="AK130" s="1055">
        <v>3384607</v>
      </c>
      <c r="AL130" s="1053"/>
      <c r="AM130" s="1053"/>
      <c r="AN130" s="1053"/>
      <c r="AO130" s="1054"/>
      <c r="AP130" s="1170"/>
      <c r="AQ130" s="1171"/>
      <c r="AR130" s="1171"/>
      <c r="AS130" s="1171"/>
      <c r="AT130" s="1172"/>
      <c r="AU130" s="285"/>
      <c r="AV130" s="285"/>
      <c r="AW130" s="285"/>
      <c r="AX130" s="1161" t="s">
        <v>490</v>
      </c>
      <c r="AY130" s="1044"/>
      <c r="AZ130" s="1044"/>
      <c r="BA130" s="1044"/>
      <c r="BB130" s="1044"/>
      <c r="BC130" s="1044"/>
      <c r="BD130" s="1044"/>
      <c r="BE130" s="1045"/>
      <c r="BF130" s="1198">
        <v>15.8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11084785</v>
      </c>
      <c r="AB131" s="1078"/>
      <c r="AC131" s="1078"/>
      <c r="AD131" s="1078"/>
      <c r="AE131" s="1079"/>
      <c r="AF131" s="1077">
        <v>10967626</v>
      </c>
      <c r="AG131" s="1078"/>
      <c r="AH131" s="1078"/>
      <c r="AI131" s="1078"/>
      <c r="AJ131" s="1079"/>
      <c r="AK131" s="1077">
        <v>10860114</v>
      </c>
      <c r="AL131" s="1078"/>
      <c r="AM131" s="1078"/>
      <c r="AN131" s="1078"/>
      <c r="AO131" s="1079"/>
      <c r="AP131" s="1208"/>
      <c r="AQ131" s="1209"/>
      <c r="AR131" s="1209"/>
      <c r="AS131" s="1209"/>
      <c r="AT131" s="1210"/>
      <c r="AU131" s="285"/>
      <c r="AV131" s="285"/>
      <c r="AW131" s="285"/>
      <c r="AX131" s="1180" t="s">
        <v>492</v>
      </c>
      <c r="AY131" s="1131"/>
      <c r="AZ131" s="1131"/>
      <c r="BA131" s="1131"/>
      <c r="BB131" s="1131"/>
      <c r="BC131" s="1131"/>
      <c r="BD131" s="1131"/>
      <c r="BE131" s="1132"/>
      <c r="BF131" s="1181">
        <v>125.8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16.162144779999998</v>
      </c>
      <c r="AB132" s="1194"/>
      <c r="AC132" s="1194"/>
      <c r="AD132" s="1194"/>
      <c r="AE132" s="1195"/>
      <c r="AF132" s="1196">
        <v>15.678506909999999</v>
      </c>
      <c r="AG132" s="1194"/>
      <c r="AH132" s="1194"/>
      <c r="AI132" s="1194"/>
      <c r="AJ132" s="1195"/>
      <c r="AK132" s="1196">
        <v>15.665199700000001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15.9</v>
      </c>
      <c r="AB133" s="1177"/>
      <c r="AC133" s="1177"/>
      <c r="AD133" s="1177"/>
      <c r="AE133" s="1178"/>
      <c r="AF133" s="1176">
        <v>16.100000000000001</v>
      </c>
      <c r="AG133" s="1177"/>
      <c r="AH133" s="1177"/>
      <c r="AI133" s="1177"/>
      <c r="AJ133" s="1178"/>
      <c r="AK133" s="1176">
        <v>15.8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u/5RMycQ/bF4v57yMuoRmKU0BtKfdpXOtGMWcLEN82nYUqZ+oqG7NxS0r6m4RNOF/iv95MsTrgepIWL3HBmQxg==" saltValue="lOyY9YRL61zhmwx9zuiB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3" zoomScaleNormal="85" zoomScaleSheetLayoutView="73"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496</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bBPB4QEMVXUB+QOX9wGDvXLIrCYXq72pPt/SZQSmv/X+q6GA6o5ey28gl22FI3mOnn0lOFvRCrVVbMUKHqDYQ==" saltValue="X9iTIkf830FJHYulLN2/c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3" zoomScaleNormal="73"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VihbpAkNlIanNP1uIGgwE6UwFwCnGSHP43NZTnKNH8xzR0HM6OavP6/BxSXTLPgp7onLs2qd49oZQ5/wPqhsA==" saltValue="B4g09mKUfqmZGlkCVPUAV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499</v>
      </c>
      <c r="AP7" s="304"/>
      <c r="AQ7" s="305" t="s">
        <v>500</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501</v>
      </c>
      <c r="AQ8" s="311" t="s">
        <v>502</v>
      </c>
      <c r="AR8" s="312" t="s">
        <v>503</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504</v>
      </c>
      <c r="AL9" s="1217"/>
      <c r="AM9" s="1217"/>
      <c r="AN9" s="1218"/>
      <c r="AO9" s="313">
        <v>4332766</v>
      </c>
      <c r="AP9" s="313">
        <v>112968</v>
      </c>
      <c r="AQ9" s="314">
        <v>90613</v>
      </c>
      <c r="AR9" s="315">
        <v>24.7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373600</v>
      </c>
      <c r="AP10" s="316">
        <v>9741</v>
      </c>
      <c r="AQ10" s="317">
        <v>7525</v>
      </c>
      <c r="AR10" s="318">
        <v>29.4</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19</v>
      </c>
      <c r="AP11" s="316">
        <v>0</v>
      </c>
      <c r="AQ11" s="317">
        <v>9582</v>
      </c>
      <c r="AR11" s="318">
        <v>-100</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v>279757</v>
      </c>
      <c r="AP12" s="316">
        <v>7294</v>
      </c>
      <c r="AQ12" s="317">
        <v>1356</v>
      </c>
      <c r="AR12" s="318">
        <v>437.9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508</v>
      </c>
      <c r="AL13" s="1217"/>
      <c r="AM13" s="1217"/>
      <c r="AN13" s="1218"/>
      <c r="AO13" s="316" t="s">
        <v>509</v>
      </c>
      <c r="AP13" s="316" t="s">
        <v>509</v>
      </c>
      <c r="AQ13" s="317">
        <v>2</v>
      </c>
      <c r="AR13" s="318" t="s">
        <v>509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182580</v>
      </c>
      <c r="AP14" s="316">
        <v>4760</v>
      </c>
      <c r="AQ14" s="317">
        <v>4182</v>
      </c>
      <c r="AR14" s="318">
        <v>13.8</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24236</v>
      </c>
      <c r="AP15" s="316">
        <v>632</v>
      </c>
      <c r="AQ15" s="317">
        <v>2331</v>
      </c>
      <c r="AR15" s="318">
        <v>-72.900000000000006</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-380660</v>
      </c>
      <c r="AP16" s="316">
        <v>-9925</v>
      </c>
      <c r="AQ16" s="317">
        <v>-8270</v>
      </c>
      <c r="AR16" s="318">
        <v>20</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4812298</v>
      </c>
      <c r="AP17" s="316">
        <v>125471</v>
      </c>
      <c r="AQ17" s="317">
        <v>107322</v>
      </c>
      <c r="AR17" s="318">
        <v>16.899999999999999</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12.23</v>
      </c>
      <c r="AP21" s="329">
        <v>10.18</v>
      </c>
      <c r="AQ21" s="330">
        <v>2.0499999999999998</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100.1</v>
      </c>
      <c r="AP22" s="334">
        <v>97.7</v>
      </c>
      <c r="AQ22" s="335">
        <v>2.4</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499</v>
      </c>
      <c r="AP30" s="304"/>
      <c r="AQ30" s="305" t="s">
        <v>500</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501</v>
      </c>
      <c r="AQ31" s="311" t="s">
        <v>502</v>
      </c>
      <c r="AR31" s="312" t="s">
        <v>503</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3743386</v>
      </c>
      <c r="AP32" s="343">
        <v>97601</v>
      </c>
      <c r="AQ32" s="344">
        <v>67619</v>
      </c>
      <c r="AR32" s="345">
        <v>44.3</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509</v>
      </c>
      <c r="AP33" s="343" t="s">
        <v>509</v>
      </c>
      <c r="AQ33" s="344" t="s">
        <v>509</v>
      </c>
      <c r="AR33" s="345" t="s">
        <v>509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524</v>
      </c>
      <c r="AL34" s="1228"/>
      <c r="AM34" s="1228"/>
      <c r="AN34" s="1229"/>
      <c r="AO34" s="343" t="s">
        <v>509</v>
      </c>
      <c r="AP34" s="343" t="s">
        <v>509</v>
      </c>
      <c r="AQ34" s="344">
        <v>3</v>
      </c>
      <c r="AR34" s="345" t="s">
        <v>509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525</v>
      </c>
      <c r="AL35" s="1228"/>
      <c r="AM35" s="1228"/>
      <c r="AN35" s="1229"/>
      <c r="AO35" s="343">
        <v>1391915</v>
      </c>
      <c r="AP35" s="343">
        <v>36291</v>
      </c>
      <c r="AQ35" s="344">
        <v>17835</v>
      </c>
      <c r="AR35" s="345">
        <v>103.5</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526</v>
      </c>
      <c r="AL36" s="1228"/>
      <c r="AM36" s="1228"/>
      <c r="AN36" s="1229"/>
      <c r="AO36" s="343" t="s">
        <v>509</v>
      </c>
      <c r="AP36" s="343" t="s">
        <v>509</v>
      </c>
      <c r="AQ36" s="344">
        <v>2401</v>
      </c>
      <c r="AR36" s="345" t="s">
        <v>509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527</v>
      </c>
      <c r="AL37" s="1228"/>
      <c r="AM37" s="1228"/>
      <c r="AN37" s="1229"/>
      <c r="AO37" s="343">
        <v>37090</v>
      </c>
      <c r="AP37" s="343">
        <v>967</v>
      </c>
      <c r="AQ37" s="344">
        <v>732</v>
      </c>
      <c r="AR37" s="345">
        <v>32.1</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528</v>
      </c>
      <c r="AL38" s="1231"/>
      <c r="AM38" s="1231"/>
      <c r="AN38" s="1232"/>
      <c r="AO38" s="346">
        <v>3060</v>
      </c>
      <c r="AP38" s="346">
        <v>80</v>
      </c>
      <c r="AQ38" s="347">
        <v>5</v>
      </c>
      <c r="AR38" s="335">
        <v>1500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529</v>
      </c>
      <c r="AL39" s="1231"/>
      <c r="AM39" s="1231"/>
      <c r="AN39" s="1232"/>
      <c r="AO39" s="343">
        <v>-89585</v>
      </c>
      <c r="AP39" s="343">
        <v>-2336</v>
      </c>
      <c r="AQ39" s="344">
        <v>-3806</v>
      </c>
      <c r="AR39" s="345">
        <v>-38.6</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530</v>
      </c>
      <c r="AL40" s="1228"/>
      <c r="AM40" s="1228"/>
      <c r="AN40" s="1229"/>
      <c r="AO40" s="343">
        <v>-3384607</v>
      </c>
      <c r="AP40" s="343">
        <v>-88247</v>
      </c>
      <c r="AQ40" s="344">
        <v>-59049</v>
      </c>
      <c r="AR40" s="345">
        <v>49.4</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1701259</v>
      </c>
      <c r="AP41" s="343">
        <v>44357</v>
      </c>
      <c r="AQ41" s="344">
        <v>25740</v>
      </c>
      <c r="AR41" s="345">
        <v>72.3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499</v>
      </c>
      <c r="AN49" s="1224" t="s">
        <v>534</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535</v>
      </c>
      <c r="AO50" s="360" t="s">
        <v>536</v>
      </c>
      <c r="AP50" s="361" t="s">
        <v>537</v>
      </c>
      <c r="AQ50" s="362" t="s">
        <v>538</v>
      </c>
      <c r="AR50" s="363" t="s">
        <v>539</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5488528</v>
      </c>
      <c r="AN51" s="365">
        <v>136026</v>
      </c>
      <c r="AO51" s="366">
        <v>26.6</v>
      </c>
      <c r="AP51" s="367">
        <v>87974</v>
      </c>
      <c r="AQ51" s="368">
        <v>5.2</v>
      </c>
      <c r="AR51" s="369">
        <v>21.4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4322825</v>
      </c>
      <c r="AN52" s="373">
        <v>107136</v>
      </c>
      <c r="AO52" s="374">
        <v>30.1</v>
      </c>
      <c r="AP52" s="375">
        <v>48183</v>
      </c>
      <c r="AQ52" s="376">
        <v>-1.2</v>
      </c>
      <c r="AR52" s="377">
        <v>31.3</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8383889</v>
      </c>
      <c r="AN53" s="365">
        <v>209938</v>
      </c>
      <c r="AO53" s="366">
        <v>54.3</v>
      </c>
      <c r="AP53" s="367">
        <v>83280</v>
      </c>
      <c r="AQ53" s="368">
        <v>-5.3</v>
      </c>
      <c r="AR53" s="369">
        <v>59.6</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6814047</v>
      </c>
      <c r="AN54" s="373">
        <v>170628</v>
      </c>
      <c r="AO54" s="374">
        <v>59.3</v>
      </c>
      <c r="AP54" s="375">
        <v>43123</v>
      </c>
      <c r="AQ54" s="376">
        <v>-10.5</v>
      </c>
      <c r="AR54" s="377">
        <v>69.8</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5679421</v>
      </c>
      <c r="AN55" s="365">
        <v>144115</v>
      </c>
      <c r="AO55" s="366">
        <v>-31.4</v>
      </c>
      <c r="AP55" s="367">
        <v>88968</v>
      </c>
      <c r="AQ55" s="368">
        <v>6.8</v>
      </c>
      <c r="AR55" s="369">
        <v>-38.200000000000003</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4327719</v>
      </c>
      <c r="AN56" s="373">
        <v>109815</v>
      </c>
      <c r="AO56" s="374">
        <v>-35.6</v>
      </c>
      <c r="AP56" s="375">
        <v>45482</v>
      </c>
      <c r="AQ56" s="376">
        <v>5.5</v>
      </c>
      <c r="AR56" s="377">
        <v>-41.1</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3697512</v>
      </c>
      <c r="AN57" s="365">
        <v>94900</v>
      </c>
      <c r="AO57" s="366">
        <v>-34.1</v>
      </c>
      <c r="AP57" s="367">
        <v>85173</v>
      </c>
      <c r="AQ57" s="368">
        <v>-4.3</v>
      </c>
      <c r="AR57" s="369">
        <v>-29.8</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1443111</v>
      </c>
      <c r="AN58" s="373">
        <v>37039</v>
      </c>
      <c r="AO58" s="374">
        <v>-66.3</v>
      </c>
      <c r="AP58" s="375">
        <v>43913</v>
      </c>
      <c r="AQ58" s="376">
        <v>-3.4</v>
      </c>
      <c r="AR58" s="377">
        <v>-62.9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2590965</v>
      </c>
      <c r="AN59" s="365">
        <v>67554</v>
      </c>
      <c r="AO59" s="366">
        <v>-28.8</v>
      </c>
      <c r="AP59" s="367">
        <v>94081</v>
      </c>
      <c r="AQ59" s="368">
        <v>10.5</v>
      </c>
      <c r="AR59" s="369">
        <v>-39.299999999999997</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1090477</v>
      </c>
      <c r="AN60" s="373">
        <v>28432</v>
      </c>
      <c r="AO60" s="374">
        <v>-23.2</v>
      </c>
      <c r="AP60" s="375">
        <v>48949</v>
      </c>
      <c r="AQ60" s="376">
        <v>11.5</v>
      </c>
      <c r="AR60" s="377">
        <v>-34.700000000000003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5168063</v>
      </c>
      <c r="AN61" s="380">
        <v>130507</v>
      </c>
      <c r="AO61" s="381">
        <v>-2.7</v>
      </c>
      <c r="AP61" s="382">
        <v>87895</v>
      </c>
      <c r="AQ61" s="383">
        <v>2.6</v>
      </c>
      <c r="AR61" s="369">
        <v>-5.3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3599636</v>
      </c>
      <c r="AN62" s="373">
        <v>90610</v>
      </c>
      <c r="AO62" s="374">
        <v>-7.1</v>
      </c>
      <c r="AP62" s="375">
        <v>45930</v>
      </c>
      <c r="AQ62" s="376">
        <v>0.4</v>
      </c>
      <c r="AR62" s="377">
        <v>-7.5</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yN+fidIbGfEebYe30Z26/8UDushvEjHBWiT3FNsGxs9ffjq976STDbIUv0QNgn1vnlIafj3A6zF3ayYeV9rTsw==" saltValue="kTKx++9vjdnK8VqAn821O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3" zoomScaleNormal="73"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548</v>
      </c>
    </row>
    <row r="120" spans="125:125" ht="13.5" hidden="1" customHeight="1"/>
    <row r="121" spans="125:125" ht="13.5" hidden="1" customHeight="1">
      <c r="DU121" s="291"/>
    </row>
  </sheetData>
  <sheetProtection algorithmName="SHA-512" hashValue="owX4lmqca6pMYGHadQNkH3dlOMyHHxpQLbx4vxiJZfRV4ft7kzL4PnO+jj0Rmp+0OmouCxEaVo7j1okcm9dddw==" saltValue="ap6o7dTE8MHvgv/kmJ3uH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9" zoomScaleNormal="69"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549</v>
      </c>
    </row>
  </sheetData>
  <sheetProtection algorithmName="SHA-512" hashValue="nvEg/sbIVwhqR1E9K/B5ER8DWgnLgnsZsiRnTTV+mvp+25Pbvt/WQJSN/Dd2SE3XiXztzP6IXajp1Ze3e8sSwA==" saltValue="dHVR1jL3rwMLdp8ii7Kn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7" zoomScaleNormal="57"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6" t="s">
        <v>3</v>
      </c>
      <c r="D47" s="1236"/>
      <c r="E47" s="1237"/>
      <c r="F47" s="11">
        <v>15.57</v>
      </c>
      <c r="G47" s="12">
        <v>12.78</v>
      </c>
      <c r="H47" s="12">
        <v>11.98</v>
      </c>
      <c r="I47" s="12">
        <v>9.86</v>
      </c>
      <c r="J47" s="13">
        <v>6.17</v>
      </c>
    </row>
    <row r="48" spans="2:10" ht="57.75" customHeight="1">
      <c r="B48" s="14"/>
      <c r="C48" s="1238" t="s">
        <v>4</v>
      </c>
      <c r="D48" s="1238"/>
      <c r="E48" s="1239"/>
      <c r="F48" s="15">
        <v>3.51</v>
      </c>
      <c r="G48" s="16">
        <v>3.6</v>
      </c>
      <c r="H48" s="16">
        <v>2.17</v>
      </c>
      <c r="I48" s="16">
        <v>1.77</v>
      </c>
      <c r="J48" s="17">
        <v>2.85</v>
      </c>
    </row>
    <row r="49" spans="2:10" ht="57.75" customHeight="1" thickBot="1">
      <c r="B49" s="18"/>
      <c r="C49" s="1240" t="s">
        <v>5</v>
      </c>
      <c r="D49" s="1240"/>
      <c r="E49" s="1241"/>
      <c r="F49" s="19">
        <v>0.76</v>
      </c>
      <c r="G49" s="20" t="s">
        <v>555</v>
      </c>
      <c r="H49" s="20" t="s">
        <v>556</v>
      </c>
      <c r="I49" s="20" t="s">
        <v>557</v>
      </c>
      <c r="J49" s="21" t="s">
        <v>558</v>
      </c>
    </row>
    <row r="50" spans="2:10" ht="13.5" customHeight="1"/>
  </sheetData>
  <sheetProtection algorithmName="SHA-512" hashValue="K0YaE4mONVIf75Sx19Vqo95EQz2bDLCHvq1YpMyAHNM8xPa3jvne1ukg45SI9gN0mIiTkbvPRU2lLQdI2OCXhQ==" saltValue="RvwyYmQIK1D8iwjQ206o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2021-03-09T02:58:28Z</cp:lastPrinted>
  <dcterms:created xsi:type="dcterms:W3CDTF">2021-02-05T03:50:23Z</dcterms:created>
  <dcterms:modified xsi:type="dcterms:W3CDTF">2021-10-20T04:20:41Z</dcterms:modified>
  <cp:category/>
</cp:coreProperties>
</file>