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ad.pref.shimane.jp\地域振興部\市町村課\03財政グループ\財政グループ共通\財政一般\財政状況資料集（財政一覧表、比較分析表）\R1（H30決算）\03_9月公表分\HP公表\公表用\"/>
    </mc:Choice>
  </mc:AlternateContent>
  <bookViews>
    <workbookView xWindow="-120" yWindow="-120" windowWidth="29040" windowHeight="1584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A7" i="12" l="1"/>
  <c r="BG35" i="10" l="1"/>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AM35" i="10"/>
  <c r="CO34" i="10"/>
  <c r="BW34" i="10"/>
  <c r="BW35" i="10" s="1"/>
  <c r="BW36" i="10" s="1"/>
  <c r="BW37" i="10" s="1"/>
  <c r="BW38" i="10" s="1"/>
  <c r="BW39" i="10" s="1"/>
  <c r="BW40" i="10" s="1"/>
  <c r="BW41" i="10" s="1"/>
  <c r="AM34" i="10"/>
  <c r="C34" i="10"/>
  <c r="C35" i="10" s="1"/>
  <c r="U34" i="10" l="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s="1"/>
</calcChain>
</file>

<file path=xl/sharedStrings.xml><?xml version="1.0" encoding="utf-8"?>
<sst xmlns="http://schemas.openxmlformats.org/spreadsheetml/2006/main" count="1147" uniqueCount="601">
  <si>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</si>
  <si>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</si>
  <si>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</si>
  <si>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</si>
  <si>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</si>
  <si>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</si>
  <si>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</si>
  <si>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</si>
  <si>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</si>
  <si>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</si>
  <si>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</si>
  <si>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</si>
  <si>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</si>
  <si>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</si>
  <si>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</si>
  <si>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</si>
  <si>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</si>
  <si>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</si>
  <si>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</si>
  <si>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</si>
  <si>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</si>
  <si>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</si>
  <si>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</si>
  <si>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</si>
  <si>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</si>
  <si>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</si>
  <si>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</si>
  <si>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</si>
  <si>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</si>
  <si>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</si>
  <si>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</si>
  <si>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</si>
  <si>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</si>
  <si>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</si>
  <si>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</si>
  <si>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</si>
  <si>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</si>
  <si>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</si>
  <si>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</si>
  <si>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</si>
  <si>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</si>
  <si>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</si>
  <si>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</si>
  <si>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</si>
  <si>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</si>
  <si>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</si>
  <si>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</si>
  <si>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</si>
  <si>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</si>
  <si>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</si>
  <si>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</si>
  <si>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</si>
  <si>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</si>
  <si>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</si>
  <si>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</si>
  <si>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</si>
  <si>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</si>
  <si>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</si>
  <si>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</si>
  <si>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</si>
  <si>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</si>
  <si>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</si>
  <si>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</si>
  <si>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</si>
  <si>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</si>
  <si>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</si>
  <si>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</si>
  <si>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</si>
  <si>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</si>
  <si>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</si>
  <si>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</si>
  <si>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</si>
  <si>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</si>
  <si>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</si>
  <si>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</si>
  <si>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</si>
  <si>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</si>
  <si>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</si>
  <si>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</si>
  <si>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</si>
  <si>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</si>
  <si>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</si>
  <si>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</si>
  <si>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島根県</t>
    <phoneticPr fontId="5"/>
  </si>
  <si>
    <t>市町村類型</t>
    <phoneticPr fontId="5"/>
  </si>
  <si>
    <t>Ⅰ－２</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</si>
  <si>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</si>
  <si>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</si>
  <si>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</si>
  <si>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</si>
  <si>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</si>
  <si>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</si>
  <si>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</si>
  <si>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</si>
  <si>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</si>
  <si>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</si>
  <si>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</si>
  <si>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</si>
  <si>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西ノ島町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</si>
  <si>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</si>
  <si>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</si>
  <si>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</si>
  <si>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</si>
  <si>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</si>
  <si>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</si>
  <si>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</si>
  <si>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</si>
  <si>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</si>
  <si>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</si>
  <si>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</si>
  <si>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</si>
  <si>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</si>
  <si>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</si>
  <si>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</si>
  <si>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</si>
  <si>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</si>
  <si>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</si>
  <si>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</si>
  <si>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</si>
  <si>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</si>
  <si>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</si>
  <si>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</si>
  <si>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</si>
  <si>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-3.5</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</si>
  <si>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</si>
  <si>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</si>
  <si>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</si>
  <si>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</si>
  <si>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</si>
  <si>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</si>
  <si>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</si>
  <si>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</si>
  <si>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</si>
  <si>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</si>
  <si>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</si>
  <si>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</si>
  <si>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</si>
  <si>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</si>
  <si>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</si>
  <si>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</si>
  <si>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</si>
  <si>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</si>
  <si>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</si>
  <si>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</si>
  <si>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</si>
  <si>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</si>
  <si>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</si>
  <si>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</si>
  <si>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</si>
  <si>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</si>
  <si>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</si>
  <si>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</si>
  <si>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</si>
  <si>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24"/>
  </si>
  <si>
    <t>うち日本人(％)</t>
    <phoneticPr fontId="5"/>
  </si>
  <si>
    <t>-1.3</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</si>
  <si>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</si>
  <si>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</si>
  <si>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</si>
  <si>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</si>
  <si>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</si>
  <si>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</si>
  <si>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</si>
  <si>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</si>
  <si>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</si>
  <si>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</si>
  <si>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</si>
  <si>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</si>
  <si>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</si>
  <si>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</si>
  <si>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</si>
  <si>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</si>
  <si>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</si>
  <si>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</si>
  <si>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</si>
  <si>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</si>
  <si>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</si>
  <si>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</si>
  <si>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</si>
  <si>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</si>
  <si>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</si>
  <si>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</si>
  <si>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</si>
  <si>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</si>
  <si>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</si>
  <si>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</si>
  <si>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</si>
  <si>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</si>
  <si>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</si>
  <si>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</si>
  <si>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</si>
  <si>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</si>
  <si>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</si>
  <si>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</si>
  <si>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</si>
  <si>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</si>
  <si>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</si>
  <si>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</si>
  <si>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</si>
  <si>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</si>
  <si>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</si>
  <si>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</si>
  <si>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</si>
  <si>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</si>
  <si>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</si>
  <si>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</si>
  <si>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</si>
  <si>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</si>
  <si>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</si>
  <si>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</si>
  <si>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</si>
  <si>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</si>
  <si>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島根県西ノ島町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</si>
  <si>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</si>
  <si>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</si>
  <si>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</si>
  <si>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</si>
  <si>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</si>
  <si>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</si>
  <si>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</si>
  <si>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</si>
  <si>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</si>
  <si>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</si>
  <si>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</si>
  <si>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</si>
  <si>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</si>
  <si>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</si>
  <si>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</si>
  <si>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</si>
  <si>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</si>
  <si>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</si>
  <si>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</si>
  <si>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</si>
  <si>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</si>
  <si>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</si>
  <si>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</si>
  <si>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</si>
  <si>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</si>
  <si>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</si>
  <si>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</si>
  <si>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</si>
  <si>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</si>
  <si>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</si>
  <si>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</si>
  <si>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</si>
  <si>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</si>
  <si>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</si>
  <si>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</si>
  <si>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</si>
  <si>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</si>
  <si>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</si>
  <si>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</si>
  <si>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</si>
  <si>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</si>
  <si>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</si>
  <si>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</si>
  <si>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</si>
  <si>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</si>
  <si>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</si>
  <si>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</si>
  <si>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</si>
  <si>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</si>
  <si>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</si>
  <si>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</si>
  <si>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</si>
  <si>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</si>
  <si>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</si>
  <si>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</si>
  <si>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</si>
  <si>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</si>
  <si>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</si>
  <si>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</si>
  <si>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</si>
  <si>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</si>
  <si>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</si>
  <si>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</si>
  <si>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</si>
  <si>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</si>
  <si>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</si>
  <si>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</si>
  <si>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</si>
  <si>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</si>
  <si>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</si>
  <si>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</si>
  <si>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</si>
  <si>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</si>
  <si>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</si>
  <si>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</si>
  <si>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</si>
  <si>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</si>
  <si>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</si>
  <si>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</si>
  <si>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</si>
  <si>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</si>
  <si>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</si>
  <si>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</si>
  <si>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</si>
  <si>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</si>
  <si>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</si>
  <si>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</si>
  <si>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</si>
  <si>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</si>
  <si>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</si>
  <si>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</si>
  <si>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</si>
  <si>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</si>
  <si>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</si>
  <si>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</si>
  <si>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</si>
  <si>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</si>
  <si>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</si>
  <si>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</si>
  <si>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</si>
  <si>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</si>
  <si>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</si>
  <si>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</si>
  <si>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</si>
  <si>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</si>
  <si>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</si>
  <si>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</si>
  <si>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</si>
  <si>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</si>
  <si>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</si>
  <si>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</si>
  <si>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</si>
  <si>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</si>
  <si>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</si>
  <si>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</si>
  <si>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病院</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</si>
  <si>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</si>
  <si>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</si>
  <si>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</si>
  <si>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</si>
  <si>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</si>
  <si>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</si>
  <si>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</si>
  <si>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簡易水道</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</si>
  <si>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</si>
  <si>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</si>
  <si>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</si>
  <si>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</si>
  <si>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</si>
  <si>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</si>
  <si>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</si>
  <si>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</si>
  <si>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</si>
  <si>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</si>
  <si>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</si>
  <si>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</si>
  <si>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</si>
  <si>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</si>
  <si>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</si>
  <si>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</si>
  <si>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</si>
  <si>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</si>
  <si>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</si>
  <si>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</si>
  <si>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</si>
  <si>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</si>
  <si>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</si>
  <si>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</si>
  <si>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</si>
  <si>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島根県西ノ島町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</si>
  <si>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</si>
  <si>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</si>
  <si>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</si>
  <si>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</si>
  <si>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</si>
  <si>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</si>
  <si>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</si>
  <si>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</si>
  <si>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</si>
  <si>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</si>
  <si>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</si>
  <si>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</si>
  <si>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</si>
  <si>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</si>
  <si>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</si>
  <si>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</si>
  <si>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</si>
  <si>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</si>
  <si>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</si>
  <si>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</si>
  <si>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特別会計へき地三度出張診療所</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</si>
  <si>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</si>
  <si>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</si>
  <si>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</si>
  <si>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</si>
  <si>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</si>
  <si>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</si>
  <si>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</si>
  <si>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</si>
  <si>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</si>
  <si>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</si>
  <si>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</si>
  <si>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</si>
  <si>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</si>
  <si>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特別会計国民健康保険事業</t>
    <phoneticPr fontId="5"/>
  </si>
  <si>
    <t>特別会計後期高齢者医療保険事業</t>
    <phoneticPr fontId="5"/>
  </si>
  <si>
    <t>特別会計浦郷診療所</t>
    <phoneticPr fontId="5"/>
  </si>
  <si>
    <t>特別会計簡易水道事業</t>
    <phoneticPr fontId="5"/>
  </si>
  <si>
    <t>法非適用企業</t>
    <phoneticPr fontId="5"/>
  </si>
  <si>
    <t>特別会計下水道事業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</si>
  <si>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</si>
  <si>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</si>
  <si>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</si>
  <si>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</si>
  <si>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</si>
  <si>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</si>
  <si>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</si>
  <si>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</si>
  <si>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</si>
  <si>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</si>
  <si>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</si>
  <si>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</si>
  <si>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</si>
  <si>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</si>
  <si>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</si>
  <si>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</si>
  <si>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</si>
  <si>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</si>
  <si>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</si>
  <si>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</si>
  <si>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</si>
  <si>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</si>
  <si>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</si>
  <si>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</si>
  <si>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</si>
  <si>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</si>
  <si>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</si>
  <si>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</si>
  <si>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</si>
  <si>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</si>
  <si>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</si>
  <si>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</si>
  <si>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</si>
  <si>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</si>
  <si>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</si>
  <si>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</si>
  <si>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</si>
  <si>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</si>
  <si>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</si>
  <si>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</si>
  <si>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</si>
  <si>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</si>
  <si>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</si>
  <si>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</si>
  <si>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</si>
  <si>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</si>
  <si>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</si>
  <si>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</si>
  <si>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</si>
  <si>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</si>
  <si>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</si>
  <si>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</si>
  <si>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</si>
  <si>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</si>
  <si>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</si>
  <si>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</si>
  <si>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</si>
  <si>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</si>
  <si>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</si>
  <si>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</si>
  <si>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</si>
  <si>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 xml:space="preserve">基準財政需要額算入見込額 </t>
    <rPh sb="0" eb="2">
      <t>キジュン</t>
    </rPh>
    <rPh sb="2" eb="4">
      <t>ザイセイ</t>
    </rPh>
    <rPh sb="4" eb="7">
      <t>ジュヨウガク</t>
    </rPh>
    <rPh sb="7" eb="9">
      <t>サンニュウ</t>
    </rPh>
    <rPh sb="9" eb="12">
      <t>ミコミガク</t>
    </rPh>
    <phoneticPr fontId="30"/>
  </si>
  <si>
    <t>-</t>
    <phoneticPr fontId="5"/>
  </si>
  <si>
    <t>-</t>
    <phoneticPr fontId="5"/>
  </si>
  <si>
    <t>(Ｆ)</t>
    <phoneticPr fontId="5"/>
  </si>
  <si>
    <t>-</t>
    <phoneticPr fontId="5"/>
  </si>
  <si>
    <t>-</t>
    <phoneticPr fontId="5"/>
  </si>
  <si>
    <t>-</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</si>
  <si>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</si>
  <si>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</si>
  <si>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</si>
  <si>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</si>
  <si>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</si>
  <si>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</si>
  <si>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</si>
  <si>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</si>
  <si>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</si>
  <si>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</si>
  <si>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</si>
  <si>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</si>
  <si>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</si>
  <si>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</si>
  <si>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</si>
  <si>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</si>
  <si>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</si>
  <si>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</si>
  <si>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</si>
  <si>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</si>
  <si>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</si>
  <si>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</si>
  <si>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</si>
  <si>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</si>
  <si>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</si>
  <si>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</si>
  <si>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</si>
  <si>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</si>
  <si>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</si>
  <si>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</si>
  <si>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</si>
  <si>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</si>
  <si>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</si>
  <si>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</si>
  <si>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</si>
  <si>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</si>
  <si>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</si>
  <si>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</si>
  <si>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</si>
  <si>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</si>
  <si>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</si>
  <si>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</si>
  <si>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</si>
  <si>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</si>
  <si>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</si>
  <si>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</si>
  <si>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</si>
  <si>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</si>
  <si>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</si>
  <si>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</si>
  <si>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</si>
  <si>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</si>
  <si>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</si>
  <si>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</si>
  <si>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</si>
  <si>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</si>
  <si>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</si>
  <si>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</si>
  <si>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</si>
  <si>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</si>
  <si>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</si>
  <si>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</si>
  <si>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</si>
  <si>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</si>
  <si>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</si>
  <si>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</si>
  <si>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</si>
  <si>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</si>
  <si>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</si>
  <si>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</si>
  <si>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</si>
  <si>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</si>
  <si>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</si>
  <si>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</si>
  <si>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</si>
  <si>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</si>
  <si>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</si>
  <si>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</si>
  <si>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</si>
  <si>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</si>
  <si>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</si>
  <si>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</si>
  <si>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</si>
  <si>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</si>
  <si>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</si>
  <si>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</si>
  <si>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2.10</t>
  </si>
  <si>
    <t>▲ 1.09</t>
  </si>
  <si>
    <t>一般会計</t>
  </si>
  <si>
    <t>特別会計国民健康保険事業</t>
  </si>
  <si>
    <t>特別会計下水道事業</t>
  </si>
  <si>
    <t>特別会計簡易水道事業</t>
  </si>
  <si>
    <t>特別会計へき地三度出張診療所</t>
  </si>
  <si>
    <t>特別会計浦郷診療所</t>
  </si>
  <si>
    <t>特別会計後期高齢者医療保険事業</t>
  </si>
  <si>
    <t>その他会計（赤字）</t>
  </si>
  <si>
    <t>その他会計（黒字）</t>
  </si>
  <si>
    <t>H25末</t>
    <phoneticPr fontId="5"/>
  </si>
  <si>
    <t>H26末</t>
    <phoneticPr fontId="5"/>
  </si>
  <si>
    <t>H27末</t>
    <phoneticPr fontId="5"/>
  </si>
  <si>
    <t>H28末</t>
    <phoneticPr fontId="5"/>
  </si>
  <si>
    <t>H29末</t>
    <phoneticPr fontId="5"/>
  </si>
  <si>
    <t>庁舎建設基金</t>
    <rPh sb="0" eb="2">
      <t>チョウシャ</t>
    </rPh>
    <rPh sb="2" eb="4">
      <t>ケンセツ</t>
    </rPh>
    <rPh sb="4" eb="6">
      <t>キキン</t>
    </rPh>
    <phoneticPr fontId="11"/>
  </si>
  <si>
    <t>ふるさと西ノ島基金わがとこ</t>
    <rPh sb="4" eb="5">
      <t>ニシ</t>
    </rPh>
    <rPh sb="6" eb="7">
      <t>シマ</t>
    </rPh>
    <rPh sb="7" eb="9">
      <t>キキン</t>
    </rPh>
    <phoneticPr fontId="11"/>
  </si>
  <si>
    <t>家畜市場整備基金</t>
    <rPh sb="0" eb="2">
      <t>カチク</t>
    </rPh>
    <rPh sb="2" eb="4">
      <t>シジョウ</t>
    </rPh>
    <rPh sb="4" eb="6">
      <t>セイビ</t>
    </rPh>
    <rPh sb="6" eb="8">
      <t>キキン</t>
    </rPh>
    <phoneticPr fontId="2"/>
  </si>
  <si>
    <t>ジオパーク拠点施設整備基金</t>
    <rPh sb="5" eb="7">
      <t>キョテン</t>
    </rPh>
    <rPh sb="7" eb="9">
      <t>シセツ</t>
    </rPh>
    <rPh sb="9" eb="11">
      <t>セイビ</t>
    </rPh>
    <rPh sb="11" eb="13">
      <t>キキン</t>
    </rPh>
    <phoneticPr fontId="11"/>
  </si>
  <si>
    <t>隠岐島前病院整備基金</t>
    <rPh sb="0" eb="2">
      <t>オキ</t>
    </rPh>
    <rPh sb="2" eb="4">
      <t>ドウゼン</t>
    </rPh>
    <rPh sb="4" eb="6">
      <t>ビョウイン</t>
    </rPh>
    <rPh sb="6" eb="8">
      <t>セイビ</t>
    </rPh>
    <rPh sb="8" eb="10">
      <t>キキン</t>
    </rPh>
    <phoneticPr fontId="11"/>
  </si>
  <si>
    <t>-</t>
    <phoneticPr fontId="2"/>
  </si>
  <si>
    <t>-</t>
    <phoneticPr fontId="2"/>
  </si>
  <si>
    <t>-</t>
    <phoneticPr fontId="2"/>
  </si>
  <si>
    <t>隠岐広域連合（普通会計）</t>
    <rPh sb="0" eb="2">
      <t>オキ</t>
    </rPh>
    <rPh sb="2" eb="4">
      <t>コウイキ</t>
    </rPh>
    <rPh sb="4" eb="6">
      <t>レンゴウ</t>
    </rPh>
    <rPh sb="7" eb="9">
      <t>フツウ</t>
    </rPh>
    <rPh sb="9" eb="11">
      <t>カイケイ</t>
    </rPh>
    <phoneticPr fontId="2"/>
  </si>
  <si>
    <t>隠岐広域連合（介護会計）</t>
    <rPh sb="0" eb="2">
      <t>オキ</t>
    </rPh>
    <rPh sb="2" eb="4">
      <t>コウイキ</t>
    </rPh>
    <rPh sb="4" eb="6">
      <t>レンゴウ</t>
    </rPh>
    <rPh sb="7" eb="9">
      <t>カイゴ</t>
    </rPh>
    <rPh sb="9" eb="11">
      <t>カイケイ</t>
    </rPh>
    <phoneticPr fontId="2"/>
  </si>
  <si>
    <t>隠岐広域連合（隠岐病院会計）</t>
    <rPh sb="0" eb="2">
      <t>オキ</t>
    </rPh>
    <rPh sb="2" eb="4">
      <t>コウイキ</t>
    </rPh>
    <rPh sb="4" eb="6">
      <t>レンゴウ</t>
    </rPh>
    <rPh sb="7" eb="9">
      <t>オキ</t>
    </rPh>
    <rPh sb="9" eb="11">
      <t>ビョウイン</t>
    </rPh>
    <rPh sb="11" eb="13">
      <t>カイケイ</t>
    </rPh>
    <phoneticPr fontId="2"/>
  </si>
  <si>
    <t>隠岐広域連合（島前病院会計）</t>
    <rPh sb="0" eb="2">
      <t>オキ</t>
    </rPh>
    <rPh sb="2" eb="4">
      <t>コウイキ</t>
    </rPh>
    <rPh sb="4" eb="6">
      <t>レンゴウ</t>
    </rPh>
    <rPh sb="7" eb="9">
      <t>ドウゼン</t>
    </rPh>
    <rPh sb="9" eb="11">
      <t>ビョウイン</t>
    </rPh>
    <rPh sb="11" eb="13">
      <t>カイケイ</t>
    </rPh>
    <phoneticPr fontId="2"/>
  </si>
  <si>
    <t>島前町村組合</t>
    <rPh sb="0" eb="2">
      <t>ドウゼン</t>
    </rPh>
    <rPh sb="2" eb="4">
      <t>チョウソン</t>
    </rPh>
    <rPh sb="4" eb="6">
      <t>クミアイ</t>
    </rPh>
    <phoneticPr fontId="2"/>
  </si>
  <si>
    <t>島根県市町村総合事務組合</t>
    <rPh sb="0" eb="3">
      <t>シマネケン</t>
    </rPh>
    <rPh sb="3" eb="6">
      <t>シチョウソン</t>
    </rPh>
    <rPh sb="6" eb="8">
      <t>ソウゴウ</t>
    </rPh>
    <rPh sb="8" eb="10">
      <t>ジム</t>
    </rPh>
    <rPh sb="10" eb="12">
      <t>クミアイ</t>
    </rPh>
    <phoneticPr fontId="2"/>
  </si>
  <si>
    <t>島根県後期高齢者医療広域連合（普通会計）</t>
    <rPh sb="0" eb="3">
      <t>シマネケン</t>
    </rPh>
    <rPh sb="3" eb="5">
      <t>コウキ</t>
    </rPh>
    <rPh sb="5" eb="8">
      <t>コウレイシャ</t>
    </rPh>
    <rPh sb="8" eb="10">
      <t>イリョウ</t>
    </rPh>
    <rPh sb="10" eb="12">
      <t>コウイキ</t>
    </rPh>
    <rPh sb="12" eb="14">
      <t>レンゴウ</t>
    </rPh>
    <rPh sb="15" eb="17">
      <t>フツウ</t>
    </rPh>
    <rPh sb="17" eb="19">
      <t>カイケイ</t>
    </rPh>
    <phoneticPr fontId="2"/>
  </si>
  <si>
    <t>島根県後期高齢者医療広域連合（後期高齢会計）</t>
    <rPh sb="0" eb="3">
      <t>シマネケン</t>
    </rPh>
    <rPh sb="3" eb="5">
      <t>コウキ</t>
    </rPh>
    <rPh sb="5" eb="8">
      <t>コウレイシャ</t>
    </rPh>
    <rPh sb="8" eb="10">
      <t>イリョウ</t>
    </rPh>
    <rPh sb="10" eb="12">
      <t>コウイキ</t>
    </rPh>
    <rPh sb="12" eb="14">
      <t>レンゴウ</t>
    </rPh>
    <rPh sb="15" eb="17">
      <t>コウキ</t>
    </rPh>
    <rPh sb="17" eb="19">
      <t>コウレイ</t>
    </rPh>
    <rPh sb="19" eb="21">
      <t>カイケイ</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</si>
  <si>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</si>
  <si>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</si>
  <si>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</si>
  <si>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</si>
  <si>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</si>
  <si>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</si>
  <si>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</si>
  <si>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</si>
  <si>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</si>
  <si>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</si>
  <si>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他団体と比較し有形固定資産減価償却率がやや低い状況にあり、将来負担比率は皆増となっています。
　平成29年度まで積極的に施設整備・更新を行ったことにより、有形固定資産減価償却率は改善しましたが、それに伴う地方債の借入を行ったため将来負担比率は増加していました。
　平成29年度決算と平成30年度決算を比較すると、上記とは逆に有形固定資産減価償却率は悪化し、地方債の償還により将来負担比率は改善したことがわかります。
　平成30年度～令和2年度に庁舎建設事業を予定しているため、有形固定資産減価償却率は大きく改善し、将来負担比率は悪化するものと考えられます。</t>
    <rPh sb="49" eb="51">
      <t>ヘイセイ</t>
    </rPh>
    <rPh sb="53" eb="55">
      <t>ネンド</t>
    </rPh>
    <rPh sb="57" eb="60">
      <t>セッキョクテキ</t>
    </rPh>
    <rPh sb="133" eb="135">
      <t>ヘイセイ</t>
    </rPh>
    <rPh sb="137" eb="139">
      <t>ネンド</t>
    </rPh>
    <rPh sb="139" eb="141">
      <t>ケッサン</t>
    </rPh>
    <rPh sb="142" eb="144">
      <t>ヘイセイ</t>
    </rPh>
    <rPh sb="146" eb="148">
      <t>ネンド</t>
    </rPh>
    <rPh sb="148" eb="150">
      <t>ケッサン</t>
    </rPh>
    <rPh sb="151" eb="153">
      <t>ヒカク</t>
    </rPh>
    <rPh sb="157" eb="159">
      <t>ジョウキ</t>
    </rPh>
    <rPh sb="161" eb="162">
      <t>ギャク</t>
    </rPh>
    <rPh sb="163" eb="165">
      <t>ユウケイ</t>
    </rPh>
    <rPh sb="165" eb="167">
      <t>コテイ</t>
    </rPh>
    <rPh sb="167" eb="169">
      <t>シサン</t>
    </rPh>
    <rPh sb="169" eb="171">
      <t>ゲンカ</t>
    </rPh>
    <rPh sb="171" eb="173">
      <t>ショウキャク</t>
    </rPh>
    <rPh sb="173" eb="174">
      <t>リツ</t>
    </rPh>
    <rPh sb="175" eb="177">
      <t>アッカ</t>
    </rPh>
    <rPh sb="179" eb="181">
      <t>チホウ</t>
    </rPh>
    <rPh sb="181" eb="182">
      <t>サイ</t>
    </rPh>
    <rPh sb="183" eb="185">
      <t>ショウカン</t>
    </rPh>
    <rPh sb="188" eb="190">
      <t>ショウライ</t>
    </rPh>
    <rPh sb="190" eb="192">
      <t>フタン</t>
    </rPh>
    <rPh sb="192" eb="194">
      <t>ヒリツ</t>
    </rPh>
    <rPh sb="195" eb="197">
      <t>カイゼン</t>
    </rPh>
    <rPh sb="210" eb="212">
      <t>ヘイセイ</t>
    </rPh>
    <rPh sb="215" eb="216">
      <t>ド</t>
    </rPh>
    <rPh sb="217" eb="219">
      <t>レイワ</t>
    </rPh>
    <rPh sb="220" eb="221">
      <t>ネン</t>
    </rPh>
    <rPh sb="221" eb="222">
      <t>ド</t>
    </rPh>
    <rPh sb="223" eb="225">
      <t>チョウシャ</t>
    </rPh>
    <rPh sb="225" eb="227">
      <t>ケンセツ</t>
    </rPh>
    <rPh sb="227" eb="229">
      <t>ジギョウ</t>
    </rPh>
    <rPh sb="230" eb="232">
      <t>ヨテイ</t>
    </rPh>
    <rPh sb="239" eb="241">
      <t>ユウケイ</t>
    </rPh>
    <rPh sb="241" eb="243">
      <t>コテイ</t>
    </rPh>
    <rPh sb="243" eb="245">
      <t>シサン</t>
    </rPh>
    <rPh sb="245" eb="247">
      <t>ゲンカ</t>
    </rPh>
    <rPh sb="247" eb="249">
      <t>ショウキャク</t>
    </rPh>
    <rPh sb="249" eb="250">
      <t>リツ</t>
    </rPh>
    <rPh sb="251" eb="252">
      <t>オオ</t>
    </rPh>
    <rPh sb="254" eb="256">
      <t>カイゼン</t>
    </rPh>
    <rPh sb="258" eb="260">
      <t>ショウライ</t>
    </rPh>
    <rPh sb="260" eb="262">
      <t>フタン</t>
    </rPh>
    <rPh sb="262" eb="264">
      <t>ヒリツ</t>
    </rPh>
    <rPh sb="265" eb="267">
      <t>アッカ</t>
    </rPh>
    <rPh sb="272" eb="273">
      <t>カンガ</t>
    </rPh>
    <phoneticPr fontId="5"/>
  </si>
  <si>
    <t>　将来負担比率、実質公債費比率ともに類似団体と比較して高い水準にあります。公債費負担金適正化計画に基づく繰上償還の実施や交付税措置の有利な地方債の運用に努めたことによる基金残高の増加、行財政改革による歳出の抑制等により各指標ともに減少していましたが、近年の積極的な財政運営により普通建設事業が増加し、それに伴う地方債借入が多くなったため将来負担比率は増加に転じていましたが、平成30年度は前年度比で、将来負担比率は1.8％改善しました。一方、実質公債費比率は地方債の償還額が増えたため0.7％悪化しています。</t>
    <rPh sb="211" eb="213">
      <t>カイゼン</t>
    </rPh>
    <rPh sb="218" eb="220">
      <t>イッポウ</t>
    </rPh>
    <rPh sb="229" eb="232">
      <t>チホウサイ</t>
    </rPh>
    <rPh sb="233" eb="235">
      <t>ショウカン</t>
    </rPh>
    <rPh sb="235" eb="236">
      <t>ガク</t>
    </rPh>
    <rPh sb="237" eb="238">
      <t>フ</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</si>
</sst>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178" fontId="15"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288550</c:v>
                </c:pt>
                <c:pt idx="1">
                  <c:v>287914</c:v>
                </c:pt>
                <c:pt idx="2">
                  <c:v>310300</c:v>
                </c:pt>
                <c:pt idx="3">
                  <c:v>317319</c:v>
                </c:pt>
                <c:pt idx="4">
                  <c:v>289738</c:v>
                </c:pt>
              </c:numCache>
            </c:numRef>
          </c:val>
          <c:smooth val="0"/>
          <c:extLst>
            <c:ext xmlns:c16="http://schemas.microsoft.com/office/drawing/2014/chart" uri="{C3380CC4-5D6E-409C-BE32-E72D297353CC}">
              <c16:uniqueId val="{00000000-0CD2-4435-AD36-318A8C2B634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475679</c:v>
                </c:pt>
                <c:pt idx="1">
                  <c:v>1108701</c:v>
                </c:pt>
                <c:pt idx="2">
                  <c:v>406918</c:v>
                </c:pt>
                <c:pt idx="3">
                  <c:v>1018049</c:v>
                </c:pt>
                <c:pt idx="4">
                  <c:v>535075</c:v>
                </c:pt>
              </c:numCache>
            </c:numRef>
          </c:val>
          <c:smooth val="0"/>
          <c:extLst>
            <c:ext xmlns:c16="http://schemas.microsoft.com/office/drawing/2014/chart" uri="{C3380CC4-5D6E-409C-BE32-E72D297353CC}">
              <c16:uniqueId val="{00000001-0CD2-4435-AD36-318A8C2B6342}"/>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8.94</c:v>
                </c:pt>
                <c:pt idx="1">
                  <c:v>1.95</c:v>
                </c:pt>
                <c:pt idx="2">
                  <c:v>2.76</c:v>
                </c:pt>
                <c:pt idx="3">
                  <c:v>1.97</c:v>
                </c:pt>
                <c:pt idx="4">
                  <c:v>2.83</c:v>
                </c:pt>
              </c:numCache>
            </c:numRef>
          </c:val>
          <c:extLst>
            <c:ext xmlns:c16="http://schemas.microsoft.com/office/drawing/2014/chart" uri="{C3380CC4-5D6E-409C-BE32-E72D297353CC}">
              <c16:uniqueId val="{00000000-471C-4B3C-9E8C-06540FBB607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39.880000000000003</c:v>
                </c:pt>
                <c:pt idx="1">
                  <c:v>40.67</c:v>
                </c:pt>
                <c:pt idx="2">
                  <c:v>39.799999999999997</c:v>
                </c:pt>
                <c:pt idx="3">
                  <c:v>35.68</c:v>
                </c:pt>
                <c:pt idx="4">
                  <c:v>34.96</c:v>
                </c:pt>
              </c:numCache>
            </c:numRef>
          </c:val>
          <c:extLst>
            <c:ext xmlns:c16="http://schemas.microsoft.com/office/drawing/2014/chart" uri="{C3380CC4-5D6E-409C-BE32-E72D297353CC}">
              <c16:uniqueId val="{00000001-471C-4B3C-9E8C-06540FBB607D}"/>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8.48</c:v>
                </c:pt>
                <c:pt idx="1">
                  <c:v>-2.1</c:v>
                </c:pt>
                <c:pt idx="2">
                  <c:v>1.06</c:v>
                </c:pt>
                <c:pt idx="3">
                  <c:v>-1.0900000000000001</c:v>
                </c:pt>
                <c:pt idx="4">
                  <c:v>2.99</c:v>
                </c:pt>
              </c:numCache>
            </c:numRef>
          </c:val>
          <c:smooth val="0"/>
          <c:extLst>
            <c:ext xmlns:c16="http://schemas.microsoft.com/office/drawing/2014/chart" uri="{C3380CC4-5D6E-409C-BE32-E72D297353CC}">
              <c16:uniqueId val="{00000002-471C-4B3C-9E8C-06540FBB607D}"/>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76D2-4C1B-9608-CC0570EE0C4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76D2-4C1B-9608-CC0570EE0C43}"/>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76D2-4C1B-9608-CC0570EE0C43}"/>
            </c:ext>
          </c:extLst>
        </c:ser>
        <c:ser>
          <c:idx val="3"/>
          <c:order val="3"/>
          <c:tx>
            <c:strRef>
              <c:f>データシート!$A$30</c:f>
              <c:strCache>
                <c:ptCount val="1"/>
                <c:pt idx="0">
                  <c:v>特別会計後期高齢者医療保険事業</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0.02</c:v>
                </c:pt>
                <c:pt idx="2">
                  <c:v>#N/A</c:v>
                </c:pt>
                <c:pt idx="3">
                  <c:v>0.02</c:v>
                </c:pt>
                <c:pt idx="4">
                  <c:v>#N/A</c:v>
                </c:pt>
                <c:pt idx="5">
                  <c:v>0</c:v>
                </c:pt>
                <c:pt idx="6">
                  <c:v>#N/A</c:v>
                </c:pt>
                <c:pt idx="7">
                  <c:v>0</c:v>
                </c:pt>
                <c:pt idx="8">
                  <c:v>#N/A</c:v>
                </c:pt>
                <c:pt idx="9">
                  <c:v>0</c:v>
                </c:pt>
              </c:numCache>
            </c:numRef>
          </c:val>
          <c:extLst>
            <c:ext xmlns:c16="http://schemas.microsoft.com/office/drawing/2014/chart" uri="{C3380CC4-5D6E-409C-BE32-E72D297353CC}">
              <c16:uniqueId val="{00000003-76D2-4C1B-9608-CC0570EE0C43}"/>
            </c:ext>
          </c:extLst>
        </c:ser>
        <c:ser>
          <c:idx val="4"/>
          <c:order val="4"/>
          <c:tx>
            <c:strRef>
              <c:f>データシート!$A$31</c:f>
              <c:strCache>
                <c:ptCount val="1"/>
                <c:pt idx="0">
                  <c:v>特別会計浦郷診療所</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76D2-4C1B-9608-CC0570EE0C43}"/>
            </c:ext>
          </c:extLst>
        </c:ser>
        <c:ser>
          <c:idx val="5"/>
          <c:order val="5"/>
          <c:tx>
            <c:strRef>
              <c:f>データシート!$A$32</c:f>
              <c:strCache>
                <c:ptCount val="1"/>
                <c:pt idx="0">
                  <c:v>特別会計へき地三度出張診療所</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5-76D2-4C1B-9608-CC0570EE0C43}"/>
            </c:ext>
          </c:extLst>
        </c:ser>
        <c:ser>
          <c:idx val="6"/>
          <c:order val="6"/>
          <c:tx>
            <c:strRef>
              <c:f>データシート!$A$33</c:f>
              <c:strCache>
                <c:ptCount val="1"/>
                <c:pt idx="0">
                  <c:v>特別会計簡易水道事業</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c:v>
                </c:pt>
                <c:pt idx="2">
                  <c:v>#N/A</c:v>
                </c:pt>
                <c:pt idx="3">
                  <c:v>0.01</c:v>
                </c:pt>
                <c:pt idx="4">
                  <c:v>#N/A</c:v>
                </c:pt>
                <c:pt idx="5">
                  <c:v>0.01</c:v>
                </c:pt>
                <c:pt idx="6">
                  <c:v>#N/A</c:v>
                </c:pt>
                <c:pt idx="7">
                  <c:v>0.01</c:v>
                </c:pt>
                <c:pt idx="8">
                  <c:v>#N/A</c:v>
                </c:pt>
                <c:pt idx="9">
                  <c:v>0.01</c:v>
                </c:pt>
              </c:numCache>
            </c:numRef>
          </c:val>
          <c:extLst>
            <c:ext xmlns:c16="http://schemas.microsoft.com/office/drawing/2014/chart" uri="{C3380CC4-5D6E-409C-BE32-E72D297353CC}">
              <c16:uniqueId val="{00000006-76D2-4C1B-9608-CC0570EE0C43}"/>
            </c:ext>
          </c:extLst>
        </c:ser>
        <c:ser>
          <c:idx val="7"/>
          <c:order val="7"/>
          <c:tx>
            <c:strRef>
              <c:f>データシート!$A$34</c:f>
              <c:strCache>
                <c:ptCount val="1"/>
                <c:pt idx="0">
                  <c:v>特別会計下水道事業</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0.03</c:v>
                </c:pt>
                <c:pt idx="2">
                  <c:v>#N/A</c:v>
                </c:pt>
                <c:pt idx="3">
                  <c:v>0.03</c:v>
                </c:pt>
                <c:pt idx="4">
                  <c:v>#N/A</c:v>
                </c:pt>
                <c:pt idx="5">
                  <c:v>0.03</c:v>
                </c:pt>
                <c:pt idx="6">
                  <c:v>#N/A</c:v>
                </c:pt>
                <c:pt idx="7">
                  <c:v>0.02</c:v>
                </c:pt>
                <c:pt idx="8">
                  <c:v>#N/A</c:v>
                </c:pt>
                <c:pt idx="9">
                  <c:v>0.03</c:v>
                </c:pt>
              </c:numCache>
            </c:numRef>
          </c:val>
          <c:extLst>
            <c:ext xmlns:c16="http://schemas.microsoft.com/office/drawing/2014/chart" uri="{C3380CC4-5D6E-409C-BE32-E72D297353CC}">
              <c16:uniqueId val="{00000007-76D2-4C1B-9608-CC0570EE0C43}"/>
            </c:ext>
          </c:extLst>
        </c:ser>
        <c:ser>
          <c:idx val="8"/>
          <c:order val="8"/>
          <c:tx>
            <c:strRef>
              <c:f>データシート!$A$35</c:f>
              <c:strCache>
                <c:ptCount val="1"/>
                <c:pt idx="0">
                  <c:v>特別会計国民健康保険事業</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0.76</c:v>
                </c:pt>
                <c:pt idx="2">
                  <c:v>#N/A</c:v>
                </c:pt>
                <c:pt idx="3">
                  <c:v>0.02</c:v>
                </c:pt>
                <c:pt idx="4">
                  <c:v>#N/A</c:v>
                </c:pt>
                <c:pt idx="5">
                  <c:v>0</c:v>
                </c:pt>
                <c:pt idx="6">
                  <c:v>#N/A</c:v>
                </c:pt>
                <c:pt idx="7">
                  <c:v>0.5</c:v>
                </c:pt>
                <c:pt idx="8">
                  <c:v>#N/A</c:v>
                </c:pt>
                <c:pt idx="9">
                  <c:v>0.11</c:v>
                </c:pt>
              </c:numCache>
            </c:numRef>
          </c:val>
          <c:extLst>
            <c:ext xmlns:c16="http://schemas.microsoft.com/office/drawing/2014/chart" uri="{C3380CC4-5D6E-409C-BE32-E72D297353CC}">
              <c16:uniqueId val="{00000008-76D2-4C1B-9608-CC0570EE0C43}"/>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8.93</c:v>
                </c:pt>
                <c:pt idx="2">
                  <c:v>#N/A</c:v>
                </c:pt>
                <c:pt idx="3">
                  <c:v>1.94</c:v>
                </c:pt>
                <c:pt idx="4">
                  <c:v>#N/A</c:v>
                </c:pt>
                <c:pt idx="5">
                  <c:v>2.75</c:v>
                </c:pt>
                <c:pt idx="6">
                  <c:v>#N/A</c:v>
                </c:pt>
                <c:pt idx="7">
                  <c:v>1.96</c:v>
                </c:pt>
                <c:pt idx="8">
                  <c:v>#N/A</c:v>
                </c:pt>
                <c:pt idx="9">
                  <c:v>2.82</c:v>
                </c:pt>
              </c:numCache>
            </c:numRef>
          </c:val>
          <c:extLst>
            <c:ext xmlns:c16="http://schemas.microsoft.com/office/drawing/2014/chart" uri="{C3380CC4-5D6E-409C-BE32-E72D297353CC}">
              <c16:uniqueId val="{00000009-76D2-4C1B-9608-CC0570EE0C43}"/>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598</c:v>
                </c:pt>
                <c:pt idx="5">
                  <c:v>699</c:v>
                </c:pt>
                <c:pt idx="8">
                  <c:v>753</c:v>
                </c:pt>
                <c:pt idx="11">
                  <c:v>772</c:v>
                </c:pt>
                <c:pt idx="14">
                  <c:v>853</c:v>
                </c:pt>
              </c:numCache>
            </c:numRef>
          </c:val>
          <c:extLst>
            <c:ext xmlns:c16="http://schemas.microsoft.com/office/drawing/2014/chart" uri="{C3380CC4-5D6E-409C-BE32-E72D297353CC}">
              <c16:uniqueId val="{00000000-65EF-4A6A-9888-75ABD43CC46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65EF-4A6A-9888-75ABD43CC46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65EF-4A6A-9888-75ABD43CC46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18</c:v>
                </c:pt>
                <c:pt idx="3">
                  <c:v>19</c:v>
                </c:pt>
                <c:pt idx="6">
                  <c:v>21</c:v>
                </c:pt>
                <c:pt idx="9">
                  <c:v>23</c:v>
                </c:pt>
                <c:pt idx="12">
                  <c:v>24</c:v>
                </c:pt>
              </c:numCache>
            </c:numRef>
          </c:val>
          <c:extLst>
            <c:ext xmlns:c16="http://schemas.microsoft.com/office/drawing/2014/chart" uri="{C3380CC4-5D6E-409C-BE32-E72D297353CC}">
              <c16:uniqueId val="{00000003-65EF-4A6A-9888-75ABD43CC46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151</c:v>
                </c:pt>
                <c:pt idx="3">
                  <c:v>167</c:v>
                </c:pt>
                <c:pt idx="6">
                  <c:v>178</c:v>
                </c:pt>
                <c:pt idx="9">
                  <c:v>178</c:v>
                </c:pt>
                <c:pt idx="12">
                  <c:v>176</c:v>
                </c:pt>
              </c:numCache>
            </c:numRef>
          </c:val>
          <c:extLst>
            <c:ext xmlns:c16="http://schemas.microsoft.com/office/drawing/2014/chart" uri="{C3380CC4-5D6E-409C-BE32-E72D297353CC}">
              <c16:uniqueId val="{00000004-65EF-4A6A-9888-75ABD43CC46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5EF-4A6A-9888-75ABD43CC46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65EF-4A6A-9888-75ABD43CC46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604</c:v>
                </c:pt>
                <c:pt idx="3">
                  <c:v>701</c:v>
                </c:pt>
                <c:pt idx="6">
                  <c:v>769</c:v>
                </c:pt>
                <c:pt idx="9">
                  <c:v>788</c:v>
                </c:pt>
                <c:pt idx="12">
                  <c:v>891</c:v>
                </c:pt>
              </c:numCache>
            </c:numRef>
          </c:val>
          <c:extLst>
            <c:ext xmlns:c16="http://schemas.microsoft.com/office/drawing/2014/chart" uri="{C3380CC4-5D6E-409C-BE32-E72D297353CC}">
              <c16:uniqueId val="{00000007-65EF-4A6A-9888-75ABD43CC467}"/>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175</c:v>
                </c:pt>
                <c:pt idx="2">
                  <c:v>#N/A</c:v>
                </c:pt>
                <c:pt idx="3">
                  <c:v>#N/A</c:v>
                </c:pt>
                <c:pt idx="4">
                  <c:v>188</c:v>
                </c:pt>
                <c:pt idx="5">
                  <c:v>#N/A</c:v>
                </c:pt>
                <c:pt idx="6">
                  <c:v>#N/A</c:v>
                </c:pt>
                <c:pt idx="7">
                  <c:v>215</c:v>
                </c:pt>
                <c:pt idx="8">
                  <c:v>#N/A</c:v>
                </c:pt>
                <c:pt idx="9">
                  <c:v>#N/A</c:v>
                </c:pt>
                <c:pt idx="10">
                  <c:v>217</c:v>
                </c:pt>
                <c:pt idx="11">
                  <c:v>#N/A</c:v>
                </c:pt>
                <c:pt idx="12">
                  <c:v>#N/A</c:v>
                </c:pt>
                <c:pt idx="13">
                  <c:v>238</c:v>
                </c:pt>
                <c:pt idx="14">
                  <c:v>#N/A</c:v>
                </c:pt>
              </c:numCache>
            </c:numRef>
          </c:val>
          <c:smooth val="0"/>
          <c:extLst>
            <c:ext xmlns:c16="http://schemas.microsoft.com/office/drawing/2014/chart" uri="{C3380CC4-5D6E-409C-BE32-E72D297353CC}">
              <c16:uniqueId val="{00000008-65EF-4A6A-9888-75ABD43CC467}"/>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6514</c:v>
                </c:pt>
                <c:pt idx="5">
                  <c:v>7883</c:v>
                </c:pt>
                <c:pt idx="8">
                  <c:v>7791</c:v>
                </c:pt>
                <c:pt idx="11">
                  <c:v>9332</c:v>
                </c:pt>
                <c:pt idx="14">
                  <c:v>9729</c:v>
                </c:pt>
              </c:numCache>
            </c:numRef>
          </c:val>
          <c:extLst>
            <c:ext xmlns:c16="http://schemas.microsoft.com/office/drawing/2014/chart" uri="{C3380CC4-5D6E-409C-BE32-E72D297353CC}">
              <c16:uniqueId val="{00000000-25BD-409B-BB53-81C46A0C9D8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498</c:v>
                </c:pt>
                <c:pt idx="5">
                  <c:v>453</c:v>
                </c:pt>
                <c:pt idx="8">
                  <c:v>403</c:v>
                </c:pt>
                <c:pt idx="11">
                  <c:v>451</c:v>
                </c:pt>
                <c:pt idx="14">
                  <c:v>409</c:v>
                </c:pt>
              </c:numCache>
            </c:numRef>
          </c:val>
          <c:extLst>
            <c:ext xmlns:c16="http://schemas.microsoft.com/office/drawing/2014/chart" uri="{C3380CC4-5D6E-409C-BE32-E72D297353CC}">
              <c16:uniqueId val="{00000001-25BD-409B-BB53-81C46A0C9D8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1796</c:v>
                </c:pt>
                <c:pt idx="5">
                  <c:v>2125</c:v>
                </c:pt>
                <c:pt idx="8">
                  <c:v>2242</c:v>
                </c:pt>
                <c:pt idx="11">
                  <c:v>2367</c:v>
                </c:pt>
                <c:pt idx="14">
                  <c:v>2435</c:v>
                </c:pt>
              </c:numCache>
            </c:numRef>
          </c:val>
          <c:extLst>
            <c:ext xmlns:c16="http://schemas.microsoft.com/office/drawing/2014/chart" uri="{C3380CC4-5D6E-409C-BE32-E72D297353CC}">
              <c16:uniqueId val="{00000002-25BD-409B-BB53-81C46A0C9D8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5BD-409B-BB53-81C46A0C9D8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5BD-409B-BB53-81C46A0C9D8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5BD-409B-BB53-81C46A0C9D8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744</c:v>
                </c:pt>
                <c:pt idx="3">
                  <c:v>710</c:v>
                </c:pt>
                <c:pt idx="6">
                  <c:v>698</c:v>
                </c:pt>
                <c:pt idx="9">
                  <c:v>690</c:v>
                </c:pt>
                <c:pt idx="12">
                  <c:v>660</c:v>
                </c:pt>
              </c:numCache>
            </c:numRef>
          </c:val>
          <c:extLst>
            <c:ext xmlns:c16="http://schemas.microsoft.com/office/drawing/2014/chart" uri="{C3380CC4-5D6E-409C-BE32-E72D297353CC}">
              <c16:uniqueId val="{00000006-25BD-409B-BB53-81C46A0C9D8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252</c:v>
                </c:pt>
                <c:pt idx="3">
                  <c:v>241</c:v>
                </c:pt>
                <c:pt idx="6">
                  <c:v>230</c:v>
                </c:pt>
                <c:pt idx="9">
                  <c:v>231</c:v>
                </c:pt>
                <c:pt idx="12">
                  <c:v>221</c:v>
                </c:pt>
              </c:numCache>
            </c:numRef>
          </c:val>
          <c:extLst>
            <c:ext xmlns:c16="http://schemas.microsoft.com/office/drawing/2014/chart" uri="{C3380CC4-5D6E-409C-BE32-E72D297353CC}">
              <c16:uniqueId val="{00000007-25BD-409B-BB53-81C46A0C9D8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1725</c:v>
                </c:pt>
                <c:pt idx="3">
                  <c:v>1680</c:v>
                </c:pt>
                <c:pt idx="6">
                  <c:v>1656</c:v>
                </c:pt>
                <c:pt idx="9">
                  <c:v>1632</c:v>
                </c:pt>
                <c:pt idx="12">
                  <c:v>1542</c:v>
                </c:pt>
              </c:numCache>
            </c:numRef>
          </c:val>
          <c:extLst>
            <c:ext xmlns:c16="http://schemas.microsoft.com/office/drawing/2014/chart" uri="{C3380CC4-5D6E-409C-BE32-E72D297353CC}">
              <c16:uniqueId val="{00000008-25BD-409B-BB53-81C46A0C9D8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25BD-409B-BB53-81C46A0C9D8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7118</c:v>
                </c:pt>
                <c:pt idx="3">
                  <c:v>9155</c:v>
                </c:pt>
                <c:pt idx="6">
                  <c:v>9242</c:v>
                </c:pt>
                <c:pt idx="9">
                  <c:v>11294</c:v>
                </c:pt>
                <c:pt idx="12">
                  <c:v>11809</c:v>
                </c:pt>
              </c:numCache>
            </c:numRef>
          </c:val>
          <c:extLst>
            <c:ext xmlns:c16="http://schemas.microsoft.com/office/drawing/2014/chart" uri="{C3380CC4-5D6E-409C-BE32-E72D297353CC}">
              <c16:uniqueId val="{0000000A-25BD-409B-BB53-81C46A0C9D88}"/>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1030</c:v>
                </c:pt>
                <c:pt idx="2">
                  <c:v>#N/A</c:v>
                </c:pt>
                <c:pt idx="3">
                  <c:v>#N/A</c:v>
                </c:pt>
                <c:pt idx="4">
                  <c:v>1326</c:v>
                </c:pt>
                <c:pt idx="5">
                  <c:v>#N/A</c:v>
                </c:pt>
                <c:pt idx="6">
                  <c:v>#N/A</c:v>
                </c:pt>
                <c:pt idx="7">
                  <c:v>1391</c:v>
                </c:pt>
                <c:pt idx="8">
                  <c:v>#N/A</c:v>
                </c:pt>
                <c:pt idx="9">
                  <c:v>#N/A</c:v>
                </c:pt>
                <c:pt idx="10">
                  <c:v>1698</c:v>
                </c:pt>
                <c:pt idx="11">
                  <c:v>#N/A</c:v>
                </c:pt>
                <c:pt idx="12">
                  <c:v>#N/A</c:v>
                </c:pt>
                <c:pt idx="13">
                  <c:v>1658</c:v>
                </c:pt>
                <c:pt idx="14">
                  <c:v>#N/A</c:v>
                </c:pt>
              </c:numCache>
            </c:numRef>
          </c:val>
          <c:smooth val="0"/>
          <c:extLst>
            <c:ext xmlns:c16="http://schemas.microsoft.com/office/drawing/2014/chart" uri="{C3380CC4-5D6E-409C-BE32-E72D297353CC}">
              <c16:uniqueId val="{0000000B-25BD-409B-BB53-81C46A0C9D88}"/>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999</c:v>
                </c:pt>
                <c:pt idx="1">
                  <c:v>932</c:v>
                </c:pt>
                <c:pt idx="2">
                  <c:v>937</c:v>
                </c:pt>
              </c:numCache>
            </c:numRef>
          </c:val>
          <c:extLst>
            <c:ext xmlns:c16="http://schemas.microsoft.com/office/drawing/2014/chart" uri="{C3380CC4-5D6E-409C-BE32-E72D297353CC}">
              <c16:uniqueId val="{00000000-8DCB-4BF5-99D9-605F0978792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817</c:v>
                </c:pt>
                <c:pt idx="1">
                  <c:v>845</c:v>
                </c:pt>
                <c:pt idx="2">
                  <c:v>866</c:v>
                </c:pt>
              </c:numCache>
            </c:numRef>
          </c:val>
          <c:extLst>
            <c:ext xmlns:c16="http://schemas.microsoft.com/office/drawing/2014/chart" uri="{C3380CC4-5D6E-409C-BE32-E72D297353CC}">
              <c16:uniqueId val="{00000001-8DCB-4BF5-99D9-605F0978792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387</c:v>
                </c:pt>
                <c:pt idx="1">
                  <c:v>551</c:v>
                </c:pt>
                <c:pt idx="2">
                  <c:v>587</c:v>
                </c:pt>
              </c:numCache>
            </c:numRef>
          </c:val>
          <c:extLst>
            <c:ext xmlns:c16="http://schemas.microsoft.com/office/drawing/2014/chart" uri="{C3380CC4-5D6E-409C-BE32-E72D297353CC}">
              <c16:uniqueId val="{00000002-8DCB-4BF5-99D9-605F09787923}"/>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{B18CB5F4-A9F7-421C-B17E-70E52F44320E}</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4C2E-4A02-9EEE-C1E53ACD61B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{16885B01-8EBC-443B-843F-ACD22274579B}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C2E-4A02-9EEE-C1E53ACD61B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{6AF47539-43D9-47DF-820B-0C38FF2611E3}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C2E-4A02-9EEE-C1E53ACD61B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{C3670DCF-289D-405C-8E7E-9751821D18D3}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C2E-4A02-9EEE-C1E53ACD61B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{6027B43A-461B-4921-A121-FDDA2A8FAC34}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C2E-4A02-9EEE-C1E53ACD61BD}"/>
                </c:ext>
              </c:extLst>
            </c:dLbl>
            <c:dLbl>
              <c:idx val="8"/>
              <c:layout/>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{D4A5E4F6-4B42-45B5-A4FB-8D08096C3CD0}</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4C2E-4A02-9EEE-C1E53ACD61BD}"/>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{76BAA896-100E-4028-832A-563A2CA7D129}</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4C2E-4A02-9EEE-C1E53ACD61BD}"/>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{239EA123-3AE7-44C9-A004-61A78B9FAAE6}</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4C2E-4A02-9EEE-C1E53ACD61BD}"/>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{775C008F-8499-43A4-BC57-BB5CC1860B74}</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4C2E-4A02-9EEE-C1E53ACD61B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57.4</c:v>
                </c:pt>
                <c:pt idx="16">
                  <c:v>59.2</c:v>
                </c:pt>
                <c:pt idx="24">
                  <c:v>56.5</c:v>
                </c:pt>
                <c:pt idx="32">
                  <c:v>56.9</c:v>
                </c:pt>
              </c:numCache>
            </c:numRef>
          </c:xVal>
          <c:yVal>
            <c:numRef>
              <c:f>公会計指標分析・財政指標組合せ分析表!$BP$51:$DC$51</c:f>
              <c:numCache>
                <c:formatCode>#,##0.0;"▲ "#,##0.0</c:formatCode>
                <c:ptCount val="40"/>
                <c:pt idx="8">
                  <c:v>72.7</c:v>
                </c:pt>
                <c:pt idx="16">
                  <c:v>75.8</c:v>
                </c:pt>
                <c:pt idx="24">
                  <c:v>89</c:v>
                </c:pt>
                <c:pt idx="32">
                  <c:v>87.2</c:v>
                </c:pt>
              </c:numCache>
            </c:numRef>
          </c:yVal>
          <c:smooth val="0"/>
          <c:extLst>
            <c:ext xmlns:c16="http://schemas.microsoft.com/office/drawing/2014/chart" uri="{C3380CC4-5D6E-409C-BE32-E72D297353CC}">
              <c16:uniqueId val="{00000009-4C2E-4A02-9EEE-C1E53ACD61BD}"/>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{958BC499-F8E4-48E4-BA96-F2DB0F4BEB93}</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4C2E-4A02-9EEE-C1E53ACD61BD}"/>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{9BA549F2-1534-4128-89BA-CF845F029858}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C2E-4A02-9EEE-C1E53ACD61B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{C7C97BBF-851B-4F2D-9512-E85B519B0C98}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C2E-4A02-9EEE-C1E53ACD61B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{159DEF0B-8616-4DC5-B544-2576BB0A687D}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C2E-4A02-9EEE-C1E53ACD61B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{98B1D331-1B18-422F-931A-EB582BC87321}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C2E-4A02-9EEE-C1E53ACD61BD}"/>
                </c:ext>
              </c:extLst>
            </c:dLbl>
            <c:dLbl>
              <c:idx val="8"/>
              <c:layout/>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{A4F98F61-EE4B-4AED-A415-7CF6586B2D0C}</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4C2E-4A02-9EEE-C1E53ACD61BD}"/>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{04384F54-23A9-4AE8-86C7-7DB770C4F888}</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4C2E-4A02-9EEE-C1E53ACD61BD}"/>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{E9BEAFCA-39A4-41DF-9279-1FAF2A9A0855}</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4C2E-4A02-9EEE-C1E53ACD61BD}"/>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{BB7855E4-290E-43EC-B5BC-7F74A6159387}</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4C2E-4A02-9EEE-C1E53ACD61B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57.1</c:v>
                </c:pt>
                <c:pt idx="16">
                  <c:v>57.9</c:v>
                </c:pt>
                <c:pt idx="24">
                  <c:v>58.2</c:v>
                </c:pt>
                <c:pt idx="32">
                  <c:v>58.7</c:v>
                </c:pt>
              </c:numCache>
            </c:numRef>
          </c:xVal>
          <c:yVal>
            <c:numRef>
              <c:f>公会計指標分析・財政指標組合せ分析表!$BP$55:$DC$55</c:f>
              <c:numCache>
                <c:formatCode>#,##0.0;"▲ "#,##0.0</c:formatCode>
                <c:ptCount val="40"/>
                <c:pt idx="8">
                  <c:v>0</c:v>
                </c:pt>
                <c:pt idx="16">
                  <c:v>0</c:v>
                </c:pt>
                <c:pt idx="24">
                  <c:v>0</c:v>
                </c:pt>
                <c:pt idx="32">
                  <c:v>0</c:v>
                </c:pt>
              </c:numCache>
            </c:numRef>
          </c:yVal>
          <c:smooth val="0"/>
          <c:extLst>
            <c:ext xmlns:c16="http://schemas.microsoft.com/office/drawing/2014/chart" uri="{C3380CC4-5D6E-409C-BE32-E72D297353CC}">
              <c16:uniqueId val="{00000013-4C2E-4A02-9EEE-C1E53ACD61BD}"/>
            </c:ext>
          </c:extLst>
        </c:ser>
        <c:dLbls>
          <c:showLegendKey val="0"/>
          <c:showVal val="1"/>
          <c:showCatName val="0"/>
          <c:showSerName val="0"/>
          <c:showPercent val="0"/>
          <c:showBubbleSize val="0"/>
        </c:dLbls>
        <c:axId val="46179840"/>
        <c:axId val="46181760"/>
      </c:scatterChart>
      <c:valAx>
        <c:axId val="46179840"/>
        <c:scaling>
          <c:orientation val="minMax"/>
          <c:max val="59.5"/>
          <c:min val="56.3"/>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04"/>
          <c:min val="-1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majorUnit val="11"/>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{78E8778C-BC56-458C-A528-F380DBCCEC44}</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11F5-4621-B4AF-928C0E88E7B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{314F5939-28D9-48F6-B169-531BA3514A58}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1F5-4621-B4AF-928C0E88E7B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{B78BED94-7298-48FE-A6E2-3494D650A20C}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1F5-4621-B4AF-928C0E88E7B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{D41206DC-B9D5-40E4-99F9-CF536F0D2FFF}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1F5-4621-B4AF-928C0E88E7B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{B478E14E-C7DA-471F-9BD5-0090EAFBBEBA}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1F5-4621-B4AF-928C0E88E7BC}"/>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{926F7B74-238A-425E-B8A5-643216AE6CD5}</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11F5-4621-B4AF-928C0E88E7BC}"/>
                </c:ext>
              </c:extLst>
            </c:dLbl>
            <c:dLbl>
              <c:idx val="16"/>
              <c:layout/>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{A370169F-90D9-46B1-87EB-94A381F7E7D7}</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11F5-4621-B4AF-928C0E88E7BC}"/>
                </c:ext>
              </c:extLst>
            </c:dLbl>
            <c:dLbl>
              <c:idx val="24"/>
              <c:layout/>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{06073E8E-9E03-4015-BCEB-7C47CB94B8D1}</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11F5-4621-B4AF-928C0E88E7BC}"/>
                </c:ext>
              </c:extLst>
            </c:dLbl>
            <c:dLbl>
              <c:idx val="32"/>
              <c:layout/>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{D7606DA4-F9EC-416B-AFBD-BEB28B38DDE2}</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11F5-4621-B4AF-928C0E88E7B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11.2</c:v>
                </c:pt>
                <c:pt idx="8">
                  <c:v>11</c:v>
                </c:pt>
                <c:pt idx="16">
                  <c:v>10.7</c:v>
                </c:pt>
                <c:pt idx="24">
                  <c:v>11.1</c:v>
                </c:pt>
                <c:pt idx="32">
                  <c:v>11.8</c:v>
                </c:pt>
              </c:numCache>
            </c:numRef>
          </c:xVal>
          <c:yVal>
            <c:numRef>
              <c:f>公会計指標分析・財政指標組合せ分析表!$BP$73:$DC$73</c:f>
              <c:numCache>
                <c:formatCode>#,##0.0;"▲ "#,##0.0</c:formatCode>
                <c:ptCount val="40"/>
                <c:pt idx="0">
                  <c:v>60</c:v>
                </c:pt>
                <c:pt idx="8">
                  <c:v>72.7</c:v>
                </c:pt>
                <c:pt idx="16">
                  <c:v>75.8</c:v>
                </c:pt>
                <c:pt idx="24">
                  <c:v>89</c:v>
                </c:pt>
                <c:pt idx="32">
                  <c:v>87.2</c:v>
                </c:pt>
              </c:numCache>
            </c:numRef>
          </c:yVal>
          <c:smooth val="0"/>
          <c:extLst>
            <c:ext xmlns:c16="http://schemas.microsoft.com/office/drawing/2014/chart" uri="{C3380CC4-5D6E-409C-BE32-E72D297353CC}">
              <c16:uniqueId val="{00000009-11F5-4621-B4AF-928C0E88E7BC}"/>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{03C7E1E7-0AAD-4ADB-AC1F-2A0EDBF78A30}</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11F5-4621-B4AF-928C0E88E7BC}"/>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{8AC38C5C-2E34-4941-9309-12F93B22EE68}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1F5-4621-B4AF-928C0E88E7B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{8FBCD000-3A07-4418-AA1A-4727F3DD7337}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1F5-4621-B4AF-928C0E88E7B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{A4DD9C7B-58A6-4BB8-9349-2C6BDB0C40C8}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1F5-4621-B4AF-928C0E88E7B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{7EB19022-F3C4-4F85-8C48-860701A79A08}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1F5-4621-B4AF-928C0E88E7BC}"/>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{FDFFF618-FC9E-487C-90B4-F60179DB4033}</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11F5-4621-B4AF-928C0E88E7BC}"/>
                </c:ext>
              </c:extLst>
            </c:dLbl>
            <c:dLbl>
              <c:idx val="16"/>
              <c:layout>
                <c:manualLayout>
                  <c:x val="-3.1707468364899544E-2"/>
                  <c:y val="-6.2416647087793951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{A596AED1-233B-434C-88CB-470C352CA784}</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11F5-4621-B4AF-928C0E88E7BC}"/>
                </c:ext>
              </c:extLst>
            </c:dLbl>
            <c:dLbl>
              <c:idx val="24"/>
              <c:layout>
                <c:manualLayout>
                  <c:x val="-3.1688514873321756E-2"/>
                  <c:y val="-6.2416647087793951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{0C54F6D3-FC5E-4B7D-A83C-4788BE3C5DAB}</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11F5-4621-B4AF-928C0E88E7BC}"/>
                </c:ext>
              </c:extLst>
            </c:dLbl>
            <c:dLbl>
              <c:idx val="32"/>
              <c:layout/>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{FB6997F7-F7C4-48F0-BC9C-D57818654128}</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11F5-4621-B4AF-928C0E88E7B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7.7</c:v>
                </c:pt>
                <c:pt idx="8">
                  <c:v>6.4</c:v>
                </c:pt>
                <c:pt idx="16">
                  <c:v>6.9</c:v>
                </c:pt>
                <c:pt idx="24">
                  <c:v>7.1</c:v>
                </c:pt>
                <c:pt idx="32">
                  <c:v>7.4</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11F5-4621-B4AF-928C0E88E7BC}"/>
            </c:ext>
          </c:extLst>
        </c:ser>
        <c:dLbls>
          <c:showLegendKey val="0"/>
          <c:showVal val="1"/>
          <c:showCatName val="0"/>
          <c:showSerName val="0"/>
          <c:showPercent val="0"/>
          <c:showBubbleSize val="0"/>
        </c:dLbls>
        <c:axId val="84219776"/>
        <c:axId val="84234240"/>
      </c:scatterChart>
      <c:valAx>
        <c:axId val="84219776"/>
        <c:scaling>
          <c:orientation val="minMax"/>
          <c:max val="12.299999999999999"/>
          <c:min val="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04"/>
          <c:min val="-1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11"/>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島根県西ノ島町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実質公債費比率は、前年度に比べ分母は</a:t>
          </a:r>
          <a:r>
            <a:rPr kumimoji="1" lang="en-US" altLang="ja-JP" sz="1400">
              <a:latin typeface="ＭＳ ゴシック" pitchFamily="49" charset="-128"/>
              <a:ea typeface="ＭＳ ゴシック" pitchFamily="49" charset="-128"/>
            </a:rPr>
            <a:t>69</a:t>
          </a:r>
          <a:r>
            <a:rPr kumimoji="1" lang="ja-JP" altLang="en-US" sz="1400">
              <a:latin typeface="ＭＳ ゴシック" pitchFamily="49" charset="-128"/>
              <a:ea typeface="ＭＳ ゴシック" pitchFamily="49" charset="-128"/>
            </a:rPr>
            <a:t>百万円、分子は</a:t>
          </a:r>
          <a:r>
            <a:rPr kumimoji="1" lang="en-US" altLang="ja-JP" sz="1400">
              <a:latin typeface="ＭＳ ゴシック" pitchFamily="49" charset="-128"/>
              <a:ea typeface="ＭＳ ゴシック" pitchFamily="49" charset="-128"/>
            </a:rPr>
            <a:t>21</a:t>
          </a:r>
          <a:r>
            <a:rPr kumimoji="1" lang="ja-JP" altLang="en-US" sz="1400">
              <a:latin typeface="ＭＳ ゴシック" pitchFamily="49" charset="-128"/>
              <a:ea typeface="ＭＳ ゴシック" pitchFamily="49" charset="-128"/>
            </a:rPr>
            <a:t>百万円増加しています。前年度と比較し平成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年度単年ベースでは比率が約</a:t>
          </a:r>
          <a:r>
            <a:rPr kumimoji="1" lang="en-US" altLang="ja-JP" sz="1400">
              <a:latin typeface="ＭＳ ゴシック" pitchFamily="49" charset="-128"/>
              <a:ea typeface="ＭＳ ゴシック" pitchFamily="49" charset="-128"/>
            </a:rPr>
            <a:t>1.1</a:t>
          </a:r>
          <a:r>
            <a:rPr kumimoji="1" lang="ja-JP" altLang="en-US" sz="1400">
              <a:latin typeface="ＭＳ ゴシック" pitchFamily="49" charset="-128"/>
              <a:ea typeface="ＭＳ ゴシック" pitchFamily="49" charset="-128"/>
            </a:rPr>
            <a:t>ポイント悪化し、</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年間を平均した比率も</a:t>
          </a:r>
          <a:r>
            <a:rPr kumimoji="1" lang="en-US" altLang="ja-JP" sz="1400">
              <a:latin typeface="ＭＳ ゴシック" pitchFamily="49" charset="-128"/>
              <a:ea typeface="ＭＳ ゴシック" pitchFamily="49" charset="-128"/>
            </a:rPr>
            <a:t>11.1</a:t>
          </a:r>
          <a:r>
            <a:rPr kumimoji="1" lang="ja-JP" altLang="en-US" sz="1400">
              <a:latin typeface="ＭＳ ゴシック" pitchFamily="49" charset="-128"/>
              <a:ea typeface="ＭＳ ゴシック" pitchFamily="49" charset="-128"/>
            </a:rPr>
            <a:t>％から</a:t>
          </a:r>
          <a:r>
            <a:rPr kumimoji="1" lang="en-US" altLang="ja-JP" sz="1400">
              <a:latin typeface="ＭＳ ゴシック" pitchFamily="49" charset="-128"/>
              <a:ea typeface="ＭＳ ゴシック" pitchFamily="49" charset="-128"/>
            </a:rPr>
            <a:t>11.8</a:t>
          </a:r>
          <a:r>
            <a:rPr kumimoji="1" lang="ja-JP" altLang="en-US" sz="1400">
              <a:latin typeface="ＭＳ ゴシック" pitchFamily="49" charset="-128"/>
              <a:ea typeface="ＭＳ ゴシック" pitchFamily="49" charset="-128"/>
            </a:rPr>
            <a:t>％と悪化しています。</a:t>
          </a:r>
        </a:p>
        <a:p>
          <a:r>
            <a:rPr kumimoji="1" lang="ja-JP" altLang="en-US" sz="1400">
              <a:latin typeface="ＭＳ ゴシック" pitchFamily="49" charset="-128"/>
              <a:ea typeface="ＭＳ ゴシック" pitchFamily="49" charset="-128"/>
            </a:rPr>
            <a:t>　学校建設事業、ごみ処理施設整備事業といった大型事業の元金償還開始に伴い公債費が大幅に増加することが見込まれていることから、繰上償還や有利な地方債の活用、事業費の圧縮等に努めてまいります。</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減債基金残高のうち満期一括償還地方債の財源として積み立てたものがないため、該当なしとなっています。</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島根県西ノ島町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将来負担比率は、平成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年度では</a:t>
          </a:r>
          <a:r>
            <a:rPr kumimoji="1" lang="en-US" altLang="ja-JP" sz="1400">
              <a:latin typeface="ＭＳ ゴシック" pitchFamily="49" charset="-128"/>
              <a:ea typeface="ＭＳ ゴシック" pitchFamily="49" charset="-128"/>
            </a:rPr>
            <a:t>60.0</a:t>
          </a:r>
          <a:r>
            <a:rPr kumimoji="1" lang="ja-JP" altLang="en-US" sz="1400">
              <a:latin typeface="ＭＳ ゴシック" pitchFamily="49" charset="-128"/>
              <a:ea typeface="ＭＳ ゴシック" pitchFamily="49" charset="-128"/>
            </a:rPr>
            <a:t>％でしたが学校建設事業やごみ処理施設整備事業といった大型事業を行ったことにより年々悪化しています。平成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年度は</a:t>
          </a:r>
          <a:r>
            <a:rPr kumimoji="1" lang="en-US" altLang="ja-JP" sz="1400">
              <a:latin typeface="ＭＳ ゴシック" pitchFamily="49" charset="-128"/>
              <a:ea typeface="ＭＳ ゴシック" pitchFamily="49" charset="-128"/>
            </a:rPr>
            <a:t>87.2</a:t>
          </a:r>
          <a:r>
            <a:rPr kumimoji="1" lang="ja-JP" altLang="en-US" sz="1400">
              <a:latin typeface="ＭＳ ゴシック" pitchFamily="49" charset="-128"/>
              <a:ea typeface="ＭＳ ゴシック" pitchFamily="49" charset="-128"/>
            </a:rPr>
            <a:t>％となり、平成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年度の</a:t>
          </a:r>
          <a:r>
            <a:rPr kumimoji="1" lang="en-US" altLang="ja-JP" sz="1400">
              <a:latin typeface="ＭＳ ゴシック" pitchFamily="49" charset="-128"/>
              <a:ea typeface="ＭＳ ゴシック" pitchFamily="49" charset="-128"/>
            </a:rPr>
            <a:t>89.0</a:t>
          </a:r>
          <a:r>
            <a:rPr kumimoji="1" lang="ja-JP" altLang="en-US" sz="1400">
              <a:latin typeface="ＭＳ ゴシック" pitchFamily="49" charset="-128"/>
              <a:ea typeface="ＭＳ ゴシック" pitchFamily="49" charset="-128"/>
            </a:rPr>
            <a:t>％と比較し一時的に改善しました。</a:t>
          </a:r>
        </a:p>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年度は体験型施設整備事業、学校給食共同調理場建設事業に伴う地方債借入で地方債残高は</a:t>
          </a:r>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15</a:t>
          </a:r>
          <a:r>
            <a:rPr kumimoji="1" lang="ja-JP" altLang="en-US" sz="1400">
              <a:latin typeface="ＭＳ ゴシック" pitchFamily="49" charset="-128"/>
              <a:ea typeface="ＭＳ ゴシック" pitchFamily="49" charset="-128"/>
            </a:rPr>
            <a:t>百万円増となりましたが、公営企業繰入見込額等が減額となったことなどで前年度と比較して分子は</a:t>
          </a:r>
          <a:r>
            <a:rPr kumimoji="1" lang="en-US" altLang="ja-JP" sz="1400">
              <a:latin typeface="ＭＳ ゴシック" pitchFamily="49" charset="-128"/>
              <a:ea typeface="ＭＳ ゴシック" pitchFamily="49" charset="-128"/>
            </a:rPr>
            <a:t>40</a:t>
          </a:r>
          <a:r>
            <a:rPr kumimoji="1" lang="ja-JP" altLang="en-US" sz="1400">
              <a:latin typeface="ＭＳ ゴシック" pitchFamily="49" charset="-128"/>
              <a:ea typeface="ＭＳ ゴシック" pitchFamily="49" charset="-128"/>
            </a:rPr>
            <a:t>百万円減少しました。分母となる充当可能財源等も</a:t>
          </a:r>
          <a:r>
            <a:rPr kumimoji="1" lang="en-US" altLang="ja-JP" sz="1400">
              <a:latin typeface="ＭＳ ゴシック" pitchFamily="49" charset="-128"/>
              <a:ea typeface="ＭＳ ゴシック" pitchFamily="49" charset="-128"/>
            </a:rPr>
            <a:t>8</a:t>
          </a:r>
          <a:r>
            <a:rPr kumimoji="1" lang="ja-JP" altLang="en-US" sz="1400">
              <a:latin typeface="ＭＳ ゴシック" pitchFamily="49" charset="-128"/>
              <a:ea typeface="ＭＳ ゴシック" pitchFamily="49" charset="-128"/>
            </a:rPr>
            <a:t>百万円減少しておりますが、分子の減少のほうが大きかったため将来負担比率は減少しました。今後も、庁舎建設事業の地方債借入などによる地方債残高の上昇が予想され、将来負担比率の悪化は避けられないことから、繰上償還や有利な地方債の活用、事業費の圧縮に努めてまいります。</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島根県西ノ島町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百万円の増、減債基金は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百万円の増となっています。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特定目的基金は庁舎建設基金▲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百万円の減、ふるさと西ノ島基金わがとこ</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百万円、家畜市場整備基金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百万円の増などにより、全体では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百万円の増となっています。</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令和元年度に繰上償還に伴う減債基金▲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百万円の取崩し、平成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年度の庁舎建設事業実施に伴い庁舎建設基金▲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473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百万円の取崩しを予定しています。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また、公債費の急激な増加に伴い財政調整基金、減債基金とも取崩しを行っていく予定です。</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庁舎建設基金は平成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年度に実施する庁舎建設事業に備え、一般財源を原資に積立てています。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家畜市場整備基金は、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JA</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からの負担金を原資として積立て、該当事業の元利償還にあわせ取崩しを行っています。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ふるさと西ノ島基金わがとこは、ふるさと納税を原資に積立て、寄付者の指定した使途にあわせ取崩しを行っています。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ジオパーク拠点施設整備基金、隠岐島前病院整備基金は県補助を原資に積立てを行い、該当事業の元利償還にあわせ取崩しを行っています。</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全体では、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百万円の増となっています。内訳は次のとおりです。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庁舎建設基金は▲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百万円を取崩し。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ふるさと西ノ島基金わがとこは▲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百万円を取崩し、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百万円を積立て、差引</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家畜市場整備基金は平成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年度繰越）に実施した事業の地方債借入額にあわせ</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JA</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からの負担金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百万円を積立て。</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ジオパーク拠点施設整備基金は地方債償還（利子分のみ）にあわせ▲</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千円取崩したのみのため、百万円単位では増減なし。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隠岐島前病院整備基金は、元利償還にあわせ▲</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百万円取崩し。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庁舎建設基金は令和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年度までに全額取崩し、家畜市場整備基金、ジオパーク拠点施設整備基金、隠岐島前病院整備基金は元利償還にあわせ全額取り崩す予定です。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ふるさと西ノ島基金わがとこは、寄付額に応じ積立て、取崩しを行う予定としています。</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年度は取崩しはなく、平成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年度繰越額の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以上及び利子分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百万円を積立てています。</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年度ごろまで公債費が高い状況が続くと見込んでおり、それに伴い基金残高は減少していくと見込んでいます。</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年度は取崩しはなく、平成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年度繰越額の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以上から財政調整基金積立分を除いたものに利子分を追加し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百万円の積立を行っています。</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令和元年度に減債基金▲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百万円の取崩しを行うほか、令和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年度ごろまで公債費が高い状況が続くと見込んでおり、それに伴い基金残高は減少していくと見込んでいます。</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B407C6E0-32E9-4B90-9E1A-1D4FA0DA5D7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51B7E737-EBE7-4C7F-B496-2804FECC635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FD765A15-9233-48C5-9725-32F7BE4983C4}"/>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F7FB0367-5EF4-4965-8E78-A0E18B83514A}"/>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814E2A46-5D77-402F-8F9A-2ADD7044A3FA}"/>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BC49B7D3-6E74-4B28-B982-628FDE976122}"/>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島根県西ノ島町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28F33FCA-9416-41E3-81B2-433E93B2DEC9}"/>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D45A0664-A520-4FB1-821B-5DD4ABEE6F05}"/>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6976FC41-F7EF-4859-B97A-7B1ABA9263F4}"/>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85C48486-2178-42BC-A8BB-D7A87A4B9047}"/>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7084A1E2-7FBC-4624-8CCE-2298D6658559}"/>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93B3C027-DC97-4C1C-9E2A-55CEEDFC8625}"/>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2,850
2,830
55.96
5,693,836
5,605,031
75,814
2,680,193
11,808,826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8120563C-03D4-4EC1-88EE-0B0AD19B729E}"/>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6115974D-8B72-4AC2-BCED-4F1921842E2B}"/>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B4B4A64-A352-457E-8D17-1C5173B24C4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11.8
87.2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5287F61F-3C56-4443-A96B-0E8194E41E2A}"/>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F594F74-3AB5-4250-8252-A2ADAB194833}"/>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D4BEAFFA-C0B1-4BDC-9EAC-B404C90D443A}"/>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112FAD95-668E-4F77-9F3D-7AC51410B50F}"/>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9DF9C6C7-5840-4E5A-9A66-B84EA677FFBB}"/>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DFEEFC32-93A9-4ED1-84DA-E5A6B4077251}"/>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E47B8F10-DA04-490D-BC7D-2A9554440BE6}"/>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9956B27E-F88F-4A8E-B3D3-EB493CEDCE66}"/>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14FEB00E-DD3C-44E7-A6A2-6F5E7B38FF88}"/>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849DAFCB-D05B-4EDA-8EB4-4C92D7790B9F}"/>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B6C77F0E-1CA6-4623-A354-70B0438FA9C7}"/>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41430B27-2ADF-4AD7-BA9B-A0C5C012B631}"/>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D4EFAF56-F127-4ADC-A41D-D15AB52EFB57}"/>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A06C338A-5E22-4A5C-85D0-089484FB651C}"/>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a:extLst>
            <a:ext uri="{FF2B5EF4-FFF2-40B4-BE49-F238E27FC236}">
              <a16:creationId xmlns:a16="http://schemas.microsoft.com/office/drawing/2014/main" id="{24EDDAFC-14C7-4698-9CBE-1423A7C7AA31}"/>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a:extLst>
            <a:ext uri="{FF2B5EF4-FFF2-40B4-BE49-F238E27FC236}">
              <a16:creationId xmlns:a16="http://schemas.microsoft.com/office/drawing/2014/main" id="{713D0E09-8306-4090-A882-C27F8978D698}"/>
            </a:ext>
          </a:extLst>
        </xdr:cNvPr>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a:extLst>
            <a:ext uri="{FF2B5EF4-FFF2-40B4-BE49-F238E27FC236}">
              <a16:creationId xmlns:a16="http://schemas.microsoft.com/office/drawing/2014/main" id="{4484566C-1CA5-4DBF-AEFE-923A96C29A8B}"/>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a:extLst>
            <a:ext uri="{FF2B5EF4-FFF2-40B4-BE49-F238E27FC236}">
              <a16:creationId xmlns:a16="http://schemas.microsoft.com/office/drawing/2014/main" id="{95C5404D-F1D9-425A-BA29-91CF7D7C6715}"/>
            </a:ext>
          </a:extLst>
        </xdr:cNvPr>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a:extLst>
            <a:ext uri="{FF2B5EF4-FFF2-40B4-BE49-F238E27FC236}">
              <a16:creationId xmlns:a16="http://schemas.microsoft.com/office/drawing/2014/main" id="{9FE0CF59-8B8D-4BC9-9028-72357CA04CCF}"/>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a:extLst>
            <a:ext uri="{FF2B5EF4-FFF2-40B4-BE49-F238E27FC236}">
              <a16:creationId xmlns:a16="http://schemas.microsoft.com/office/drawing/2014/main" id="{B8D3F03A-0BF4-424B-B0B4-26D2B286D555}"/>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a:extLst>
            <a:ext uri="{FF2B5EF4-FFF2-40B4-BE49-F238E27FC236}">
              <a16:creationId xmlns:a16="http://schemas.microsoft.com/office/drawing/2014/main" id="{466C19DB-F95F-4DFA-A0A4-464CC7B42775}"/>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[ 56.9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a:extLst>
            <a:ext uri="{FF2B5EF4-FFF2-40B4-BE49-F238E27FC236}">
              <a16:creationId xmlns:a16="http://schemas.microsoft.com/office/drawing/2014/main" id="{63CA262F-2DB2-4A2C-8695-17B0DD731CDA}"/>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a:extLst>
            <a:ext uri="{FF2B5EF4-FFF2-40B4-BE49-F238E27FC236}">
              <a16:creationId xmlns:a16="http://schemas.microsoft.com/office/drawing/2014/main" id="{377D2F9D-9B49-457B-B887-78D1292146C8}"/>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a:extLst>
            <a:ext uri="{FF2B5EF4-FFF2-40B4-BE49-F238E27FC236}">
              <a16:creationId xmlns:a16="http://schemas.microsoft.com/office/drawing/2014/main" id="{17D1F63D-BD22-4D93-8EC9-EB9475F363AA}"/>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a:extLst>
            <a:ext uri="{FF2B5EF4-FFF2-40B4-BE49-F238E27FC236}">
              <a16:creationId xmlns:a16="http://schemas.microsoft.com/office/drawing/2014/main" id="{CBB32838-02E0-4CE8-A84A-DDF9498336CB}"/>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a:extLst>
            <a:ext uri="{FF2B5EF4-FFF2-40B4-BE49-F238E27FC236}">
              <a16:creationId xmlns:a16="http://schemas.microsoft.com/office/drawing/2014/main" id="{5B32D82C-1C2E-4449-86F4-A43441D01197}"/>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a:extLst>
            <a:ext uri="{FF2B5EF4-FFF2-40B4-BE49-F238E27FC236}">
              <a16:creationId xmlns:a16="http://schemas.microsoft.com/office/drawing/2014/main" id="{DD3F8E29-E524-4092-887E-12D7D399ABA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a:extLst>
            <a:ext uri="{FF2B5EF4-FFF2-40B4-BE49-F238E27FC236}">
              <a16:creationId xmlns:a16="http://schemas.microsoft.com/office/drawing/2014/main" id="{50986007-A9D5-42CC-905E-4BFF2C5D3E32}"/>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a:extLst>
            <a:ext uri="{FF2B5EF4-FFF2-40B4-BE49-F238E27FC236}">
              <a16:creationId xmlns:a16="http://schemas.microsoft.com/office/drawing/2014/main" id="{3C7ED8C5-A381-4F94-99A8-648E1598602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a:extLst>
            <a:ext uri="{FF2B5EF4-FFF2-40B4-BE49-F238E27FC236}">
              <a16:creationId xmlns:a16="http://schemas.microsoft.com/office/drawing/2014/main" id="{D6FC0C1C-C453-4EDC-B327-A0EF6B84B1C3}"/>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a:extLst>
            <a:ext uri="{FF2B5EF4-FFF2-40B4-BE49-F238E27FC236}">
              <a16:creationId xmlns:a16="http://schemas.microsoft.com/office/drawing/2014/main" id="{7D31153C-DE79-4B63-A99F-A043B32A1A41}"/>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平成</a:t>
          </a:r>
          <a:r>
            <a:rPr kumimoji="1" lang="en-US" altLang="ja-JP" sz="1100" b="0" i="0" baseline="0">
              <a:solidFill>
                <a:schemeClr val="dk1"/>
              </a:solidFill>
              <a:effectLst/>
              <a:latin typeface="+mn-lt"/>
              <a:ea typeface="+mn-ea"/>
              <a:cs typeface="+mn-cs"/>
            </a:rPr>
            <a:t>30</a:t>
          </a:r>
          <a:r>
            <a:rPr kumimoji="1" lang="ja-JP" altLang="ja-JP" sz="1100" b="0" i="0" baseline="0">
              <a:solidFill>
                <a:schemeClr val="dk1"/>
              </a:solidFill>
              <a:effectLst/>
              <a:latin typeface="+mn-lt"/>
              <a:ea typeface="+mn-ea"/>
              <a:cs typeface="+mn-cs"/>
            </a:rPr>
            <a:t>年度決算では、類似団体内平均値より</a:t>
          </a:r>
          <a:r>
            <a:rPr kumimoji="1" lang="en-US" altLang="ja-JP" sz="1100" b="0" i="0" baseline="0">
              <a:solidFill>
                <a:schemeClr val="dk1"/>
              </a:solidFill>
              <a:effectLst/>
              <a:latin typeface="+mn-lt"/>
              <a:ea typeface="+mn-ea"/>
              <a:cs typeface="+mn-cs"/>
            </a:rPr>
            <a:t>1.8</a:t>
          </a:r>
          <a:r>
            <a:rPr kumimoji="1" lang="ja-JP" altLang="ja-JP" sz="1100" b="0" i="0" baseline="0">
              <a:solidFill>
                <a:schemeClr val="dk1"/>
              </a:solidFill>
              <a:effectLst/>
              <a:latin typeface="+mn-lt"/>
              <a:ea typeface="+mn-ea"/>
              <a:cs typeface="+mn-cs"/>
            </a:rPr>
            <a:t>％低い状況となっています。道路や建物などの施設別の数値については、施設類型別ストック情報分析表で見ていきますが、平成</a:t>
          </a:r>
          <a:r>
            <a:rPr kumimoji="1" lang="en-US" altLang="ja-JP" sz="1100" b="0" i="0" baseline="0">
              <a:solidFill>
                <a:schemeClr val="dk1"/>
              </a:solidFill>
              <a:effectLst/>
              <a:latin typeface="+mn-lt"/>
              <a:ea typeface="+mn-ea"/>
              <a:cs typeface="+mn-cs"/>
            </a:rPr>
            <a:t>28</a:t>
          </a:r>
          <a:r>
            <a:rPr kumimoji="1" lang="ja-JP" altLang="ja-JP" sz="1100" b="0" i="0" baseline="0">
              <a:solidFill>
                <a:schemeClr val="dk1"/>
              </a:solidFill>
              <a:effectLst/>
              <a:latin typeface="+mn-lt"/>
              <a:ea typeface="+mn-ea"/>
              <a:cs typeface="+mn-cs"/>
            </a:rPr>
            <a:t>年度</a:t>
          </a:r>
          <a:r>
            <a:rPr kumimoji="1" lang="ja-JP" altLang="en-US" sz="1100" b="0" i="0" baseline="0">
              <a:solidFill>
                <a:schemeClr val="dk1"/>
              </a:solidFill>
              <a:effectLst/>
              <a:latin typeface="+mn-lt"/>
              <a:ea typeface="+mn-ea"/>
              <a:cs typeface="+mn-cs"/>
            </a:rPr>
            <a:t>ま</a:t>
          </a:r>
          <a:r>
            <a:rPr kumimoji="1" lang="ja-JP" altLang="ja-JP" sz="1100" b="0" i="0" baseline="0">
              <a:solidFill>
                <a:schemeClr val="dk1"/>
              </a:solidFill>
              <a:effectLst/>
              <a:latin typeface="+mn-lt"/>
              <a:ea typeface="+mn-ea"/>
              <a:cs typeface="+mn-cs"/>
            </a:rPr>
            <a:t>では他団体と比較し固定資産の老朽化がやや進んだ状態にあったものが、</a:t>
          </a:r>
          <a:r>
            <a:rPr kumimoji="1" lang="ja-JP" altLang="en-US" sz="1100" b="0" i="0" baseline="0">
              <a:solidFill>
                <a:schemeClr val="dk1"/>
              </a:solidFill>
              <a:effectLst/>
              <a:latin typeface="+mn-lt"/>
              <a:ea typeface="+mn-ea"/>
              <a:cs typeface="+mn-cs"/>
            </a:rPr>
            <a:t>近年積極的に</a:t>
          </a:r>
          <a:r>
            <a:rPr kumimoji="1" lang="ja-JP" altLang="ja-JP" sz="1100" b="0" i="0" baseline="0">
              <a:solidFill>
                <a:schemeClr val="dk1"/>
              </a:solidFill>
              <a:effectLst/>
              <a:latin typeface="+mn-lt"/>
              <a:ea typeface="+mn-ea"/>
              <a:cs typeface="+mn-cs"/>
            </a:rPr>
            <a:t>施設整備・更新を行ったことにより有形固定資産減価償却率は改善しました。</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48" name="テキスト ボックス 47">
          <a:extLst>
            <a:ext uri="{FF2B5EF4-FFF2-40B4-BE49-F238E27FC236}">
              <a16:creationId xmlns:a16="http://schemas.microsoft.com/office/drawing/2014/main" id="{B76784CC-8600-4186-8D02-FE45497BC06A}"/>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a:extLst>
            <a:ext uri="{FF2B5EF4-FFF2-40B4-BE49-F238E27FC236}">
              <a16:creationId xmlns:a16="http://schemas.microsoft.com/office/drawing/2014/main" id="{4DFDF3EF-B845-4888-9AAB-60C5715AFC67}"/>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a:extLst>
            <a:ext uri="{FF2B5EF4-FFF2-40B4-BE49-F238E27FC236}">
              <a16:creationId xmlns:a16="http://schemas.microsoft.com/office/drawing/2014/main" id="{8C981B22-3A0E-4FC5-89F4-FD2F8A664AAF}"/>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1" name="直線コネクタ 50">
          <a:extLst>
            <a:ext uri="{FF2B5EF4-FFF2-40B4-BE49-F238E27FC236}">
              <a16:creationId xmlns:a16="http://schemas.microsoft.com/office/drawing/2014/main" id="{78FF7D46-C146-469D-B1AF-C26E2EEF0409}"/>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2" name="テキスト ボックス 51">
          <a:extLst>
            <a:ext uri="{FF2B5EF4-FFF2-40B4-BE49-F238E27FC236}">
              <a16:creationId xmlns:a16="http://schemas.microsoft.com/office/drawing/2014/main" id="{6D6BD876-D36B-4900-9843-1B4908671255}"/>
            </a:ext>
          </a:extLst>
        </xdr:cNvPr>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3" name="直線コネクタ 52">
          <a:extLst>
            <a:ext uri="{FF2B5EF4-FFF2-40B4-BE49-F238E27FC236}">
              <a16:creationId xmlns:a16="http://schemas.microsoft.com/office/drawing/2014/main" id="{7F3D9F3E-5844-47C9-8C60-8073D1AE4243}"/>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4" name="テキスト ボックス 53">
          <a:extLst>
            <a:ext uri="{FF2B5EF4-FFF2-40B4-BE49-F238E27FC236}">
              <a16:creationId xmlns:a16="http://schemas.microsoft.com/office/drawing/2014/main" id="{4F94AEE7-197D-40B7-852D-7A6230DEE391}"/>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5" name="直線コネクタ 54">
          <a:extLst>
            <a:ext uri="{FF2B5EF4-FFF2-40B4-BE49-F238E27FC236}">
              <a16:creationId xmlns:a16="http://schemas.microsoft.com/office/drawing/2014/main" id="{56AAF64D-88E9-42E0-B020-7C0FCB82B5FE}"/>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6" name="テキスト ボックス 55">
          <a:extLst>
            <a:ext uri="{FF2B5EF4-FFF2-40B4-BE49-F238E27FC236}">
              <a16:creationId xmlns:a16="http://schemas.microsoft.com/office/drawing/2014/main" id="{D06EE0F4-5F75-44C7-A62B-17821981B734}"/>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7" name="直線コネクタ 56">
          <a:extLst>
            <a:ext uri="{FF2B5EF4-FFF2-40B4-BE49-F238E27FC236}">
              <a16:creationId xmlns:a16="http://schemas.microsoft.com/office/drawing/2014/main" id="{C9085255-51AB-4132-833F-805E5B048F27}"/>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8" name="テキスト ボックス 57">
          <a:extLst>
            <a:ext uri="{FF2B5EF4-FFF2-40B4-BE49-F238E27FC236}">
              <a16:creationId xmlns:a16="http://schemas.microsoft.com/office/drawing/2014/main" id="{A8D336A0-0388-4313-B21D-386FF6B43BE1}"/>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9" name="直線コネクタ 58">
          <a:extLst>
            <a:ext uri="{FF2B5EF4-FFF2-40B4-BE49-F238E27FC236}">
              <a16:creationId xmlns:a16="http://schemas.microsoft.com/office/drawing/2014/main" id="{96670880-5B9D-4181-B407-BCF161EE5134}"/>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0" name="テキスト ボックス 59">
          <a:extLst>
            <a:ext uri="{FF2B5EF4-FFF2-40B4-BE49-F238E27FC236}">
              <a16:creationId xmlns:a16="http://schemas.microsoft.com/office/drawing/2014/main" id="{24BF042E-4800-478E-8A18-108170AD88AD}"/>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a:extLst>
            <a:ext uri="{FF2B5EF4-FFF2-40B4-BE49-F238E27FC236}">
              <a16:creationId xmlns:a16="http://schemas.microsoft.com/office/drawing/2014/main" id="{ED613A90-72E8-4F1D-A1E4-7409A885766B}"/>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2" name="テキスト ボックス 61">
          <a:extLst>
            <a:ext uri="{FF2B5EF4-FFF2-40B4-BE49-F238E27FC236}">
              <a16:creationId xmlns:a16="http://schemas.microsoft.com/office/drawing/2014/main" id="{95C50B33-8377-4BB0-82D2-AC18AFFB9FA8}"/>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a:extLst>
            <a:ext uri="{FF2B5EF4-FFF2-40B4-BE49-F238E27FC236}">
              <a16:creationId xmlns:a16="http://schemas.microsoft.com/office/drawing/2014/main" id="{C3B95276-BEA2-4074-974F-392D9A3B43D4}"/>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59690</xdr:rowOff>
    </xdr:from>
    <xdr:to>
      <xdr:col>23</xdr:col>
      <xdr:colOff>85090</xdr:colOff>
      <xdr:row>34</xdr:row>
      <xdr:rowOff>25400</xdr:rowOff>
    </xdr:to>
    <xdr:cxnSp macro="">
      <xdr:nvCxnSpPr>
        <xdr:cNvPr id="64" name="直線コネクタ 63">
          <a:extLst>
            <a:ext uri="{FF2B5EF4-FFF2-40B4-BE49-F238E27FC236}">
              <a16:creationId xmlns:a16="http://schemas.microsoft.com/office/drawing/2014/main" id="{45780C7E-FC79-468E-B7F7-BAC8C14D5AF8}"/>
            </a:ext>
          </a:extLst>
        </xdr:cNvPr>
        <xdr:cNvCxnSpPr/>
      </xdr:nvCxnSpPr>
      <xdr:spPr>
        <a:xfrm flipV="1">
          <a:off x="4760595" y="5460365"/>
          <a:ext cx="127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29227</xdr:rowOff>
    </xdr:from>
    <xdr:ext cx="405111" cy="259045"/>
    <xdr:sp macro="" textlink="">
      <xdr:nvSpPr>
        <xdr:cNvPr id="65" name="有形固定資産減価償却率最小値テキスト">
          <a:extLst>
            <a:ext uri="{FF2B5EF4-FFF2-40B4-BE49-F238E27FC236}">
              <a16:creationId xmlns:a16="http://schemas.microsoft.com/office/drawing/2014/main" id="{6C8586D3-56D4-4AD8-BA8F-16893DE9086D}"/>
            </a:ext>
          </a:extLst>
        </xdr:cNvPr>
        <xdr:cNvSpPr txBox="1"/>
      </xdr:nvSpPr>
      <xdr:spPr>
        <a:xfrm>
          <a:off x="4813300" y="6630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25400</xdr:rowOff>
    </xdr:from>
    <xdr:to>
      <xdr:col>23</xdr:col>
      <xdr:colOff>174625</xdr:colOff>
      <xdr:row>34</xdr:row>
      <xdr:rowOff>25400</xdr:rowOff>
    </xdr:to>
    <xdr:cxnSp macro="">
      <xdr:nvCxnSpPr>
        <xdr:cNvPr id="66" name="直線コネクタ 65">
          <a:extLst>
            <a:ext uri="{FF2B5EF4-FFF2-40B4-BE49-F238E27FC236}">
              <a16:creationId xmlns:a16="http://schemas.microsoft.com/office/drawing/2014/main" id="{26957E80-2B14-4B65-BAC4-052FD1778152}"/>
            </a:ext>
          </a:extLst>
        </xdr:cNvPr>
        <xdr:cNvCxnSpPr/>
      </xdr:nvCxnSpPr>
      <xdr:spPr>
        <a:xfrm>
          <a:off x="4673600" y="6626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6367</xdr:rowOff>
    </xdr:from>
    <xdr:ext cx="405111" cy="259045"/>
    <xdr:sp macro="" textlink="">
      <xdr:nvSpPr>
        <xdr:cNvPr id="67" name="有形固定資産減価償却率最大値テキスト">
          <a:extLst>
            <a:ext uri="{FF2B5EF4-FFF2-40B4-BE49-F238E27FC236}">
              <a16:creationId xmlns:a16="http://schemas.microsoft.com/office/drawing/2014/main" id="{89570E04-C34A-4C86-AF7C-44FC877EEF0A}"/>
            </a:ext>
          </a:extLst>
        </xdr:cNvPr>
        <xdr:cNvSpPr txBox="1"/>
      </xdr:nvSpPr>
      <xdr:spPr>
        <a:xfrm>
          <a:off x="4813300" y="5235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59690</xdr:rowOff>
    </xdr:from>
    <xdr:to>
      <xdr:col>23</xdr:col>
      <xdr:colOff>174625</xdr:colOff>
      <xdr:row>27</xdr:row>
      <xdr:rowOff>59690</xdr:rowOff>
    </xdr:to>
    <xdr:cxnSp macro="">
      <xdr:nvCxnSpPr>
        <xdr:cNvPr id="68" name="直線コネクタ 67">
          <a:extLst>
            <a:ext uri="{FF2B5EF4-FFF2-40B4-BE49-F238E27FC236}">
              <a16:creationId xmlns:a16="http://schemas.microsoft.com/office/drawing/2014/main" id="{4A6A700F-BC6E-4666-982B-C5BB5EC65E60}"/>
            </a:ext>
          </a:extLst>
        </xdr:cNvPr>
        <xdr:cNvCxnSpPr/>
      </xdr:nvCxnSpPr>
      <xdr:spPr>
        <a:xfrm>
          <a:off x="4673600" y="5460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136330</xdr:rowOff>
    </xdr:from>
    <xdr:ext cx="405111" cy="259045"/>
    <xdr:sp macro="" textlink="">
      <xdr:nvSpPr>
        <xdr:cNvPr id="69" name="有形固定資産減価償却率平均値テキスト">
          <a:extLst>
            <a:ext uri="{FF2B5EF4-FFF2-40B4-BE49-F238E27FC236}">
              <a16:creationId xmlns:a16="http://schemas.microsoft.com/office/drawing/2014/main" id="{06726D39-A511-41C7-A529-302EE304D222}"/>
            </a:ext>
          </a:extLst>
        </xdr:cNvPr>
        <xdr:cNvSpPr txBox="1"/>
      </xdr:nvSpPr>
      <xdr:spPr>
        <a:xfrm>
          <a:off x="4813300" y="58799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113453</xdr:rowOff>
    </xdr:from>
    <xdr:to>
      <xdr:col>23</xdr:col>
      <xdr:colOff>136525</xdr:colOff>
      <xdr:row>31</xdr:row>
      <xdr:rowOff>43603</xdr:rowOff>
    </xdr:to>
    <xdr:sp macro="" textlink="">
      <xdr:nvSpPr>
        <xdr:cNvPr id="70" name="フローチャート: 判断 69">
          <a:extLst>
            <a:ext uri="{FF2B5EF4-FFF2-40B4-BE49-F238E27FC236}">
              <a16:creationId xmlns:a16="http://schemas.microsoft.com/office/drawing/2014/main" id="{6E6A8A07-AB34-4202-83D1-BB9317D2FAC3}"/>
            </a:ext>
          </a:extLst>
        </xdr:cNvPr>
        <xdr:cNvSpPr/>
      </xdr:nvSpPr>
      <xdr:spPr>
        <a:xfrm>
          <a:off x="4711700" y="6028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131445</xdr:rowOff>
    </xdr:from>
    <xdr:to>
      <xdr:col>19</xdr:col>
      <xdr:colOff>187325</xdr:colOff>
      <xdr:row>31</xdr:row>
      <xdr:rowOff>61595</xdr:rowOff>
    </xdr:to>
    <xdr:sp macro="" textlink="">
      <xdr:nvSpPr>
        <xdr:cNvPr id="71" name="フローチャート: 判断 70">
          <a:extLst>
            <a:ext uri="{FF2B5EF4-FFF2-40B4-BE49-F238E27FC236}">
              <a16:creationId xmlns:a16="http://schemas.microsoft.com/office/drawing/2014/main" id="{ADB276A9-7642-4A6B-AE2A-1BC40CCA1A47}"/>
            </a:ext>
          </a:extLst>
        </xdr:cNvPr>
        <xdr:cNvSpPr/>
      </xdr:nvSpPr>
      <xdr:spPr>
        <a:xfrm>
          <a:off x="4000500" y="604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142240</xdr:rowOff>
    </xdr:from>
    <xdr:to>
      <xdr:col>15</xdr:col>
      <xdr:colOff>187325</xdr:colOff>
      <xdr:row>31</xdr:row>
      <xdr:rowOff>72390</xdr:rowOff>
    </xdr:to>
    <xdr:sp macro="" textlink="">
      <xdr:nvSpPr>
        <xdr:cNvPr id="72" name="フローチャート: 判断 71">
          <a:extLst>
            <a:ext uri="{FF2B5EF4-FFF2-40B4-BE49-F238E27FC236}">
              <a16:creationId xmlns:a16="http://schemas.microsoft.com/office/drawing/2014/main" id="{7E6D7AD7-59D9-45F4-988F-E59978AF901C}"/>
            </a:ext>
          </a:extLst>
        </xdr:cNvPr>
        <xdr:cNvSpPr/>
      </xdr:nvSpPr>
      <xdr:spPr>
        <a:xfrm>
          <a:off x="3238500" y="6057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171027</xdr:rowOff>
    </xdr:from>
    <xdr:to>
      <xdr:col>11</xdr:col>
      <xdr:colOff>187325</xdr:colOff>
      <xdr:row>31</xdr:row>
      <xdr:rowOff>101177</xdr:rowOff>
    </xdr:to>
    <xdr:sp macro="" textlink="">
      <xdr:nvSpPr>
        <xdr:cNvPr id="73" name="フローチャート: 判断 72">
          <a:extLst>
            <a:ext uri="{FF2B5EF4-FFF2-40B4-BE49-F238E27FC236}">
              <a16:creationId xmlns:a16="http://schemas.microsoft.com/office/drawing/2014/main" id="{0C961EE0-30BD-42AC-BE8C-4D775F503D56}"/>
            </a:ext>
          </a:extLst>
        </xdr:cNvPr>
        <xdr:cNvSpPr/>
      </xdr:nvSpPr>
      <xdr:spPr>
        <a:xfrm>
          <a:off x="2476500" y="6086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a:extLst>
            <a:ext uri="{FF2B5EF4-FFF2-40B4-BE49-F238E27FC236}">
              <a16:creationId xmlns:a16="http://schemas.microsoft.com/office/drawing/2014/main" id="{909AB17E-9985-4CCB-89F4-6263C272683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a:extLst>
            <a:ext uri="{FF2B5EF4-FFF2-40B4-BE49-F238E27FC236}">
              <a16:creationId xmlns:a16="http://schemas.microsoft.com/office/drawing/2014/main" id="{7C0A6D20-A488-4701-9B65-817DFC21081D}"/>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FE3C23BB-34D4-4DF9-9E06-5FCBF1F51AE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29FBCC39-65DF-4797-A891-75565FA7FE9F}"/>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821453A9-301A-44AD-83C9-8D2537416C78}"/>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6773</xdr:rowOff>
    </xdr:from>
    <xdr:to>
      <xdr:col>23</xdr:col>
      <xdr:colOff>136525</xdr:colOff>
      <xdr:row>31</xdr:row>
      <xdr:rowOff>108373</xdr:rowOff>
    </xdr:to>
    <xdr:sp macro="" textlink="">
      <xdr:nvSpPr>
        <xdr:cNvPr id="79" name="楕円 78">
          <a:extLst>
            <a:ext uri="{FF2B5EF4-FFF2-40B4-BE49-F238E27FC236}">
              <a16:creationId xmlns:a16="http://schemas.microsoft.com/office/drawing/2014/main" id="{2E6D9445-A7C2-4E6C-B3B9-0DAEF370707A}"/>
            </a:ext>
          </a:extLst>
        </xdr:cNvPr>
        <xdr:cNvSpPr/>
      </xdr:nvSpPr>
      <xdr:spPr>
        <a:xfrm>
          <a:off x="4711700" y="609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156650</xdr:rowOff>
    </xdr:from>
    <xdr:ext cx="405111" cy="259045"/>
    <xdr:sp macro="" textlink="">
      <xdr:nvSpPr>
        <xdr:cNvPr id="80" name="有形固定資産減価償却率該当値テキスト">
          <a:extLst>
            <a:ext uri="{FF2B5EF4-FFF2-40B4-BE49-F238E27FC236}">
              <a16:creationId xmlns:a16="http://schemas.microsoft.com/office/drawing/2014/main" id="{F1E164F6-0B96-46F0-A5AD-719165ADB91E}"/>
            </a:ext>
          </a:extLst>
        </xdr:cNvPr>
        <xdr:cNvSpPr txBox="1"/>
      </xdr:nvSpPr>
      <xdr:spPr>
        <a:xfrm>
          <a:off x="4813300" y="60716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21167</xdr:rowOff>
    </xdr:from>
    <xdr:to>
      <xdr:col>19</xdr:col>
      <xdr:colOff>187325</xdr:colOff>
      <xdr:row>31</xdr:row>
      <xdr:rowOff>122767</xdr:rowOff>
    </xdr:to>
    <xdr:sp macro="" textlink="">
      <xdr:nvSpPr>
        <xdr:cNvPr id="81" name="楕円 80">
          <a:extLst>
            <a:ext uri="{FF2B5EF4-FFF2-40B4-BE49-F238E27FC236}">
              <a16:creationId xmlns:a16="http://schemas.microsoft.com/office/drawing/2014/main" id="{158A5DCF-5042-4F37-820C-7011C50AF800}"/>
            </a:ext>
          </a:extLst>
        </xdr:cNvPr>
        <xdr:cNvSpPr/>
      </xdr:nvSpPr>
      <xdr:spPr>
        <a:xfrm>
          <a:off x="4000500" y="6107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57573</xdr:rowOff>
    </xdr:from>
    <xdr:to>
      <xdr:col>23</xdr:col>
      <xdr:colOff>85725</xdr:colOff>
      <xdr:row>31</xdr:row>
      <xdr:rowOff>71967</xdr:rowOff>
    </xdr:to>
    <xdr:cxnSp macro="">
      <xdr:nvCxnSpPr>
        <xdr:cNvPr id="82" name="直線コネクタ 81">
          <a:extLst>
            <a:ext uri="{FF2B5EF4-FFF2-40B4-BE49-F238E27FC236}">
              <a16:creationId xmlns:a16="http://schemas.microsoft.com/office/drawing/2014/main" id="{04B52F18-B7A8-4AB4-9AC5-89F6F9EF48B4}"/>
            </a:ext>
          </a:extLst>
        </xdr:cNvPr>
        <xdr:cNvCxnSpPr/>
      </xdr:nvCxnSpPr>
      <xdr:spPr>
        <a:xfrm flipV="1">
          <a:off x="4051300" y="6144048"/>
          <a:ext cx="711200" cy="14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95462</xdr:rowOff>
    </xdr:from>
    <xdr:to>
      <xdr:col>15</xdr:col>
      <xdr:colOff>187325</xdr:colOff>
      <xdr:row>31</xdr:row>
      <xdr:rowOff>25612</xdr:rowOff>
    </xdr:to>
    <xdr:sp macro="" textlink="">
      <xdr:nvSpPr>
        <xdr:cNvPr id="83" name="楕円 82">
          <a:extLst>
            <a:ext uri="{FF2B5EF4-FFF2-40B4-BE49-F238E27FC236}">
              <a16:creationId xmlns:a16="http://schemas.microsoft.com/office/drawing/2014/main" id="{28F03FF4-A91D-4934-92DD-8E138F87059F}"/>
            </a:ext>
          </a:extLst>
        </xdr:cNvPr>
        <xdr:cNvSpPr/>
      </xdr:nvSpPr>
      <xdr:spPr>
        <a:xfrm>
          <a:off x="3238500" y="6010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146262</xdr:rowOff>
    </xdr:from>
    <xdr:to>
      <xdr:col>19</xdr:col>
      <xdr:colOff>136525</xdr:colOff>
      <xdr:row>31</xdr:row>
      <xdr:rowOff>71967</xdr:rowOff>
    </xdr:to>
    <xdr:cxnSp macro="">
      <xdr:nvCxnSpPr>
        <xdr:cNvPr id="84" name="直線コネクタ 83">
          <a:extLst>
            <a:ext uri="{FF2B5EF4-FFF2-40B4-BE49-F238E27FC236}">
              <a16:creationId xmlns:a16="http://schemas.microsoft.com/office/drawing/2014/main" id="{29478886-43C7-4310-93C8-D6DCA2988D38}"/>
            </a:ext>
          </a:extLst>
        </xdr:cNvPr>
        <xdr:cNvCxnSpPr/>
      </xdr:nvCxnSpPr>
      <xdr:spPr>
        <a:xfrm>
          <a:off x="3289300" y="6061287"/>
          <a:ext cx="762000" cy="9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160232</xdr:rowOff>
    </xdr:from>
    <xdr:to>
      <xdr:col>11</xdr:col>
      <xdr:colOff>187325</xdr:colOff>
      <xdr:row>31</xdr:row>
      <xdr:rowOff>90382</xdr:rowOff>
    </xdr:to>
    <xdr:sp macro="" textlink="">
      <xdr:nvSpPr>
        <xdr:cNvPr id="85" name="楕円 84">
          <a:extLst>
            <a:ext uri="{FF2B5EF4-FFF2-40B4-BE49-F238E27FC236}">
              <a16:creationId xmlns:a16="http://schemas.microsoft.com/office/drawing/2014/main" id="{B644A7FD-5B11-400F-AC1E-27DE54DDA9EC}"/>
            </a:ext>
          </a:extLst>
        </xdr:cNvPr>
        <xdr:cNvSpPr/>
      </xdr:nvSpPr>
      <xdr:spPr>
        <a:xfrm>
          <a:off x="2476500" y="607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146262</xdr:rowOff>
    </xdr:from>
    <xdr:to>
      <xdr:col>15</xdr:col>
      <xdr:colOff>136525</xdr:colOff>
      <xdr:row>31</xdr:row>
      <xdr:rowOff>39582</xdr:rowOff>
    </xdr:to>
    <xdr:cxnSp macro="">
      <xdr:nvCxnSpPr>
        <xdr:cNvPr id="86" name="直線コネクタ 85">
          <a:extLst>
            <a:ext uri="{FF2B5EF4-FFF2-40B4-BE49-F238E27FC236}">
              <a16:creationId xmlns:a16="http://schemas.microsoft.com/office/drawing/2014/main" id="{4F8D322E-E345-44C6-956F-3B457C26196A}"/>
            </a:ext>
          </a:extLst>
        </xdr:cNvPr>
        <xdr:cNvCxnSpPr/>
      </xdr:nvCxnSpPr>
      <xdr:spPr>
        <a:xfrm flipV="1">
          <a:off x="2527300" y="6061287"/>
          <a:ext cx="762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78122</xdr:rowOff>
    </xdr:from>
    <xdr:ext cx="405111" cy="259045"/>
    <xdr:sp macro="" textlink="">
      <xdr:nvSpPr>
        <xdr:cNvPr id="87" name="n_1aveValue有形固定資産減価償却率">
          <a:extLst>
            <a:ext uri="{FF2B5EF4-FFF2-40B4-BE49-F238E27FC236}">
              <a16:creationId xmlns:a16="http://schemas.microsoft.com/office/drawing/2014/main" id="{B31DDDCE-B904-4BC0-9ADA-8D176A04CAAE}"/>
            </a:ext>
          </a:extLst>
        </xdr:cNvPr>
        <xdr:cNvSpPr txBox="1"/>
      </xdr:nvSpPr>
      <xdr:spPr>
        <a:xfrm>
          <a:off x="3836044" y="5821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63517</xdr:rowOff>
    </xdr:from>
    <xdr:ext cx="405111" cy="259045"/>
    <xdr:sp macro="" textlink="">
      <xdr:nvSpPr>
        <xdr:cNvPr id="88" name="n_2aveValue有形固定資産減価償却率">
          <a:extLst>
            <a:ext uri="{FF2B5EF4-FFF2-40B4-BE49-F238E27FC236}">
              <a16:creationId xmlns:a16="http://schemas.microsoft.com/office/drawing/2014/main" id="{A3E9A3E4-B315-44BB-AFBE-D8D22354495C}"/>
            </a:ext>
          </a:extLst>
        </xdr:cNvPr>
        <xdr:cNvSpPr txBox="1"/>
      </xdr:nvSpPr>
      <xdr:spPr>
        <a:xfrm>
          <a:off x="3086744" y="6149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92304</xdr:rowOff>
    </xdr:from>
    <xdr:ext cx="405111" cy="259045"/>
    <xdr:sp macro="" textlink="">
      <xdr:nvSpPr>
        <xdr:cNvPr id="89" name="n_3aveValue有形固定資産減価償却率">
          <a:extLst>
            <a:ext uri="{FF2B5EF4-FFF2-40B4-BE49-F238E27FC236}">
              <a16:creationId xmlns:a16="http://schemas.microsoft.com/office/drawing/2014/main" id="{4C936A9B-1C88-47DC-9F62-05B59F60ECD8}"/>
            </a:ext>
          </a:extLst>
        </xdr:cNvPr>
        <xdr:cNvSpPr txBox="1"/>
      </xdr:nvSpPr>
      <xdr:spPr>
        <a:xfrm>
          <a:off x="2324744" y="6178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113894</xdr:rowOff>
    </xdr:from>
    <xdr:ext cx="405111" cy="259045"/>
    <xdr:sp macro="" textlink="">
      <xdr:nvSpPr>
        <xdr:cNvPr id="90" name="n_1mainValue有形固定資産減価償却率">
          <a:extLst>
            <a:ext uri="{FF2B5EF4-FFF2-40B4-BE49-F238E27FC236}">
              <a16:creationId xmlns:a16="http://schemas.microsoft.com/office/drawing/2014/main" id="{7F29FBF4-4203-4D8C-934D-48A4D4CCA70F}"/>
            </a:ext>
          </a:extLst>
        </xdr:cNvPr>
        <xdr:cNvSpPr txBox="1"/>
      </xdr:nvSpPr>
      <xdr:spPr>
        <a:xfrm>
          <a:off x="3836044" y="6200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42139</xdr:rowOff>
    </xdr:from>
    <xdr:ext cx="405111" cy="259045"/>
    <xdr:sp macro="" textlink="">
      <xdr:nvSpPr>
        <xdr:cNvPr id="91" name="n_2mainValue有形固定資産減価償却率">
          <a:extLst>
            <a:ext uri="{FF2B5EF4-FFF2-40B4-BE49-F238E27FC236}">
              <a16:creationId xmlns:a16="http://schemas.microsoft.com/office/drawing/2014/main" id="{414D2ED0-622D-4283-A31B-95AB248540DD}"/>
            </a:ext>
          </a:extLst>
        </xdr:cNvPr>
        <xdr:cNvSpPr txBox="1"/>
      </xdr:nvSpPr>
      <xdr:spPr>
        <a:xfrm>
          <a:off x="3086744" y="5785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106909</xdr:rowOff>
    </xdr:from>
    <xdr:ext cx="405111" cy="259045"/>
    <xdr:sp macro="" textlink="">
      <xdr:nvSpPr>
        <xdr:cNvPr id="92" name="n_3mainValue有形固定資産減価償却率">
          <a:extLst>
            <a:ext uri="{FF2B5EF4-FFF2-40B4-BE49-F238E27FC236}">
              <a16:creationId xmlns:a16="http://schemas.microsoft.com/office/drawing/2014/main" id="{61107036-2D44-4B4E-A061-3E725AF01EBE}"/>
            </a:ext>
          </a:extLst>
        </xdr:cNvPr>
        <xdr:cNvSpPr txBox="1"/>
      </xdr:nvSpPr>
      <xdr:spPr>
        <a:xfrm>
          <a:off x="2324744" y="5850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3" name="正方形/長方形 92">
          <a:extLst>
            <a:ext uri="{FF2B5EF4-FFF2-40B4-BE49-F238E27FC236}">
              <a16:creationId xmlns:a16="http://schemas.microsoft.com/office/drawing/2014/main" id="{4DF26CE1-D891-415C-8B86-E9328FD8C6E8}"/>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4" name="正方形/長方形 93">
          <a:extLst>
            <a:ext uri="{FF2B5EF4-FFF2-40B4-BE49-F238E27FC236}">
              <a16:creationId xmlns:a16="http://schemas.microsoft.com/office/drawing/2014/main" id="{01D99DF4-A306-48D1-8601-66B0BBED4844}"/>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5" name="正方形/長方形 94">
          <a:extLst>
            <a:ext uri="{FF2B5EF4-FFF2-40B4-BE49-F238E27FC236}">
              <a16:creationId xmlns:a16="http://schemas.microsoft.com/office/drawing/2014/main" id="{2F305A90-DDC8-4053-A7CF-75C77AADB6EC}"/>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[ 883.5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6" name="正方形/長方形 95">
          <a:extLst>
            <a:ext uri="{FF2B5EF4-FFF2-40B4-BE49-F238E27FC236}">
              <a16:creationId xmlns:a16="http://schemas.microsoft.com/office/drawing/2014/main" id="{332D8D1D-2AD9-44A6-A7C9-43F4D1D03A71}"/>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7" name="正方形/長方形 96">
          <a:extLst>
            <a:ext uri="{FF2B5EF4-FFF2-40B4-BE49-F238E27FC236}">
              <a16:creationId xmlns:a16="http://schemas.microsoft.com/office/drawing/2014/main" id="{C3F83E79-A965-4248-83B2-011FA80A8D13}"/>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8" name="正方形/長方形 97">
          <a:extLst>
            <a:ext uri="{FF2B5EF4-FFF2-40B4-BE49-F238E27FC236}">
              <a16:creationId xmlns:a16="http://schemas.microsoft.com/office/drawing/2014/main" id="{BE7CA17C-815A-446A-804B-DC9EFFD533FE}"/>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9" name="正方形/長方形 98">
          <a:extLst>
            <a:ext uri="{FF2B5EF4-FFF2-40B4-BE49-F238E27FC236}">
              <a16:creationId xmlns:a16="http://schemas.microsoft.com/office/drawing/2014/main" id="{4B4D32AE-84A2-40DB-B4D8-EECCDA5801B3}"/>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0" name="正方形/長方形 99">
          <a:extLst>
            <a:ext uri="{FF2B5EF4-FFF2-40B4-BE49-F238E27FC236}">
              <a16:creationId xmlns:a16="http://schemas.microsoft.com/office/drawing/2014/main" id="{18A0A0E8-2B4E-41ED-84A9-2522F76AD491}"/>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1" name="正方形/長方形 100">
          <a:extLst>
            <a:ext uri="{FF2B5EF4-FFF2-40B4-BE49-F238E27FC236}">
              <a16:creationId xmlns:a16="http://schemas.microsoft.com/office/drawing/2014/main" id="{395F7E0D-8B66-4A29-9E60-3DE701A13F94}"/>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2" name="正方形/長方形 101">
          <a:extLst>
            <a:ext uri="{FF2B5EF4-FFF2-40B4-BE49-F238E27FC236}">
              <a16:creationId xmlns:a16="http://schemas.microsoft.com/office/drawing/2014/main" id="{1ABC1593-1E9B-4A57-B9D0-47E35D0C66E7}"/>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3" name="正方形/長方形 102">
          <a:extLst>
            <a:ext uri="{FF2B5EF4-FFF2-40B4-BE49-F238E27FC236}">
              <a16:creationId xmlns:a16="http://schemas.microsoft.com/office/drawing/2014/main" id="{1821789E-2CD5-4F83-8C5D-25F0FC5C53C9}"/>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4" name="正方形/長方形 103">
          <a:extLst>
            <a:ext uri="{FF2B5EF4-FFF2-40B4-BE49-F238E27FC236}">
              <a16:creationId xmlns:a16="http://schemas.microsoft.com/office/drawing/2014/main" id="{B15D86E8-BB39-442A-BED6-928645F41871}"/>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5" name="テキスト ボックス 104">
          <a:extLst>
            <a:ext uri="{FF2B5EF4-FFF2-40B4-BE49-F238E27FC236}">
              <a16:creationId xmlns:a16="http://schemas.microsoft.com/office/drawing/2014/main" id="{7D6C447B-E92D-4311-8D12-35F77AB16F1A}"/>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solidFill>
                <a:schemeClr val="dk1"/>
              </a:solidFill>
              <a:effectLst/>
              <a:latin typeface="+mn-lt"/>
              <a:ea typeface="+mn-ea"/>
              <a:cs typeface="+mn-cs"/>
            </a:rPr>
            <a:t>　</a:t>
          </a:r>
          <a:r>
            <a:rPr kumimoji="1" lang="ja-JP" altLang="ja-JP" sz="1000">
              <a:solidFill>
                <a:schemeClr val="dk1"/>
              </a:solidFill>
              <a:effectLst/>
              <a:latin typeface="+mn-lt"/>
              <a:ea typeface="+mn-ea"/>
              <a:cs typeface="+mn-cs"/>
            </a:rPr>
            <a:t>平成</a:t>
          </a:r>
          <a:r>
            <a:rPr kumimoji="1" lang="en-US" altLang="ja-JP" sz="1000">
              <a:solidFill>
                <a:schemeClr val="dk1"/>
              </a:solidFill>
              <a:effectLst/>
              <a:latin typeface="+mn-lt"/>
              <a:ea typeface="+mn-ea"/>
              <a:cs typeface="+mn-cs"/>
            </a:rPr>
            <a:t>30</a:t>
          </a:r>
          <a:r>
            <a:rPr kumimoji="1" lang="ja-JP" altLang="ja-JP" sz="1000">
              <a:solidFill>
                <a:schemeClr val="dk1"/>
              </a:solidFill>
              <a:effectLst/>
              <a:latin typeface="+mn-lt"/>
              <a:ea typeface="+mn-ea"/>
              <a:cs typeface="+mn-cs"/>
            </a:rPr>
            <a:t>年度決算では、類似団体平均と比べ債務償還</a:t>
          </a:r>
          <a:r>
            <a:rPr kumimoji="1" lang="ja-JP" altLang="en-US" sz="1000">
              <a:solidFill>
                <a:schemeClr val="dk1"/>
              </a:solidFill>
              <a:effectLst/>
              <a:latin typeface="+mn-lt"/>
              <a:ea typeface="+mn-ea"/>
              <a:cs typeface="+mn-cs"/>
            </a:rPr>
            <a:t>比率</a:t>
          </a:r>
          <a:r>
            <a:rPr kumimoji="1" lang="ja-JP" altLang="ja-JP" sz="1000">
              <a:solidFill>
                <a:schemeClr val="dk1"/>
              </a:solidFill>
              <a:effectLst/>
              <a:latin typeface="+mn-lt"/>
              <a:ea typeface="+mn-ea"/>
              <a:cs typeface="+mn-cs"/>
            </a:rPr>
            <a:t>が</a:t>
          </a:r>
          <a:r>
            <a:rPr kumimoji="1" lang="en-US" altLang="ja-JP" sz="1000">
              <a:solidFill>
                <a:schemeClr val="dk1"/>
              </a:solidFill>
              <a:effectLst/>
              <a:latin typeface="+mn-lt"/>
              <a:ea typeface="+mn-ea"/>
              <a:cs typeface="+mn-cs"/>
            </a:rPr>
            <a:t>476.5</a:t>
          </a:r>
          <a:r>
            <a:rPr kumimoji="1" lang="ja-JP" altLang="en-US" sz="1000">
              <a:solidFill>
                <a:schemeClr val="dk1"/>
              </a:solidFill>
              <a:effectLst/>
              <a:latin typeface="+mn-lt"/>
              <a:ea typeface="+mn-ea"/>
              <a:cs typeface="+mn-cs"/>
            </a:rPr>
            <a:t>％多く、非常に高い数値と</a:t>
          </a:r>
          <a:r>
            <a:rPr kumimoji="1" lang="ja-JP" altLang="ja-JP" sz="1000">
              <a:solidFill>
                <a:schemeClr val="dk1"/>
              </a:solidFill>
              <a:effectLst/>
              <a:latin typeface="+mn-lt"/>
              <a:ea typeface="+mn-ea"/>
              <a:cs typeface="+mn-cs"/>
            </a:rPr>
            <a:t>なっています。</a:t>
          </a:r>
          <a:endParaRPr lang="ja-JP" altLang="ja-JP" sz="1000">
            <a:effectLst/>
          </a:endParaRPr>
        </a:p>
        <a:p>
          <a:r>
            <a:rPr kumimoji="1" lang="ja-JP" altLang="ja-JP" sz="1000">
              <a:solidFill>
                <a:schemeClr val="dk1"/>
              </a:solidFill>
              <a:effectLst/>
              <a:latin typeface="+mn-lt"/>
              <a:ea typeface="+mn-ea"/>
              <a:cs typeface="+mn-cs"/>
            </a:rPr>
            <a:t>　財政基盤の弱い西ノ島町では、施設整備を行う際にその財源を地方債に頼る必要があるため、施設整備を多く行った年度は高くなると言えます。</a:t>
          </a:r>
          <a:endParaRPr lang="ja-JP" altLang="ja-JP" sz="1000">
            <a:effectLst/>
          </a:endParaRPr>
        </a:p>
        <a:p>
          <a:r>
            <a:rPr kumimoji="1" lang="ja-JP" altLang="ja-JP" sz="1000">
              <a:solidFill>
                <a:schemeClr val="dk1"/>
              </a:solidFill>
              <a:effectLst/>
              <a:latin typeface="+mn-lt"/>
              <a:ea typeface="+mn-ea"/>
              <a:cs typeface="+mn-cs"/>
            </a:rPr>
            <a:t>　ただし、地方債の借入には交付税措置の有利なものを選択しているため、今後改善していくものと考えています。</a:t>
          </a:r>
          <a:endParaRPr lang="ja-JP" altLang="ja-JP" sz="1000">
            <a:effectLst/>
          </a:endParaRPr>
        </a:p>
      </xdr:txBody>
    </xdr:sp>
    <xdr:clientData/>
  </xdr:twoCellAnchor>
  <xdr:oneCellAnchor>
    <xdr:from>
      <xdr:col>57</xdr:col>
      <xdr:colOff>111125</xdr:colOff>
      <xdr:row>23</xdr:row>
      <xdr:rowOff>47625</xdr:rowOff>
    </xdr:from>
    <xdr:ext cx="349839" cy="225703"/>
    <xdr:sp macro="" textlink="">
      <xdr:nvSpPr>
        <xdr:cNvPr id="106" name="テキスト ボックス 105">
          <a:extLst>
            <a:ext uri="{FF2B5EF4-FFF2-40B4-BE49-F238E27FC236}">
              <a16:creationId xmlns:a16="http://schemas.microsoft.com/office/drawing/2014/main" id="{D72D5C19-C668-4DF9-A9AF-54D3BB667EC7}"/>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7" name="直線コネクタ 106">
          <a:extLst>
            <a:ext uri="{FF2B5EF4-FFF2-40B4-BE49-F238E27FC236}">
              <a16:creationId xmlns:a16="http://schemas.microsoft.com/office/drawing/2014/main" id="{98E6762A-B3C9-4480-AB57-C4E93D52AE24}"/>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8" name="直線コネクタ 107">
          <a:extLst>
            <a:ext uri="{FF2B5EF4-FFF2-40B4-BE49-F238E27FC236}">
              <a16:creationId xmlns:a16="http://schemas.microsoft.com/office/drawing/2014/main" id="{6CE68075-6640-4CD7-B610-C68D8569A7D4}"/>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9" name="テキスト ボックス 108">
          <a:extLst>
            <a:ext uri="{FF2B5EF4-FFF2-40B4-BE49-F238E27FC236}">
              <a16:creationId xmlns:a16="http://schemas.microsoft.com/office/drawing/2014/main" id="{933690EA-41B3-4419-B8F9-F2F649337D6A}"/>
            </a:ext>
          </a:extLst>
        </xdr:cNvPr>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0" name="直線コネクタ 109">
          <a:extLst>
            <a:ext uri="{FF2B5EF4-FFF2-40B4-BE49-F238E27FC236}">
              <a16:creationId xmlns:a16="http://schemas.microsoft.com/office/drawing/2014/main" id="{A2CC7718-9C18-453B-84D7-B1A0D863E84A}"/>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1" name="テキスト ボックス 110">
          <a:extLst>
            <a:ext uri="{FF2B5EF4-FFF2-40B4-BE49-F238E27FC236}">
              <a16:creationId xmlns:a16="http://schemas.microsoft.com/office/drawing/2014/main" id="{F48EF4A9-E799-427B-9A1B-D9254269F62B}"/>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2" name="直線コネクタ 111">
          <a:extLst>
            <a:ext uri="{FF2B5EF4-FFF2-40B4-BE49-F238E27FC236}">
              <a16:creationId xmlns:a16="http://schemas.microsoft.com/office/drawing/2014/main" id="{91EC0675-6895-4121-BD5F-CC2CC556D1D2}"/>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3" name="テキスト ボックス 112">
          <a:extLst>
            <a:ext uri="{FF2B5EF4-FFF2-40B4-BE49-F238E27FC236}">
              <a16:creationId xmlns:a16="http://schemas.microsoft.com/office/drawing/2014/main" id="{E115C178-C17B-45C3-90EF-9C30E76DC7E0}"/>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4" name="直線コネクタ 113">
          <a:extLst>
            <a:ext uri="{FF2B5EF4-FFF2-40B4-BE49-F238E27FC236}">
              <a16:creationId xmlns:a16="http://schemas.microsoft.com/office/drawing/2014/main" id="{B926C9B6-4658-4BED-B4FA-F218D601A592}"/>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5" name="テキスト ボックス 114">
          <a:extLst>
            <a:ext uri="{FF2B5EF4-FFF2-40B4-BE49-F238E27FC236}">
              <a16:creationId xmlns:a16="http://schemas.microsoft.com/office/drawing/2014/main" id="{9EB1756E-92D6-46C2-B323-32AB37BBBA40}"/>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6" name="直線コネクタ 115">
          <a:extLst>
            <a:ext uri="{FF2B5EF4-FFF2-40B4-BE49-F238E27FC236}">
              <a16:creationId xmlns:a16="http://schemas.microsoft.com/office/drawing/2014/main" id="{1FF48CC1-5B87-48F7-917D-6ABBE87AA46B}"/>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17" name="テキスト ボックス 116">
          <a:extLst>
            <a:ext uri="{FF2B5EF4-FFF2-40B4-BE49-F238E27FC236}">
              <a16:creationId xmlns:a16="http://schemas.microsoft.com/office/drawing/2014/main" id="{6365FED4-FC92-4064-B6C9-AC68E81DE5BB}"/>
            </a:ext>
          </a:extLst>
        </xdr:cNvPr>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8" name="直線コネクタ 117">
          <a:extLst>
            <a:ext uri="{FF2B5EF4-FFF2-40B4-BE49-F238E27FC236}">
              <a16:creationId xmlns:a16="http://schemas.microsoft.com/office/drawing/2014/main" id="{FD6E164A-A7C0-4D27-92D9-356A0D012801}"/>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9" name="テキスト ボックス 118">
          <a:extLst>
            <a:ext uri="{FF2B5EF4-FFF2-40B4-BE49-F238E27FC236}">
              <a16:creationId xmlns:a16="http://schemas.microsoft.com/office/drawing/2014/main" id="{695E0387-E15D-42C0-9287-6466E44343D7}"/>
            </a:ext>
          </a:extLst>
        </xdr:cNvPr>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0" name="債務償還比率グラフ枠">
          <a:extLst>
            <a:ext uri="{FF2B5EF4-FFF2-40B4-BE49-F238E27FC236}">
              <a16:creationId xmlns:a16="http://schemas.microsoft.com/office/drawing/2014/main" id="{7D2940B4-A23C-4234-971A-2DF583CE8FE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120671</xdr:rowOff>
    </xdr:from>
    <xdr:to>
      <xdr:col>76</xdr:col>
      <xdr:colOff>21589</xdr:colOff>
      <xdr:row>34</xdr:row>
      <xdr:rowOff>151342</xdr:rowOff>
    </xdr:to>
    <xdr:cxnSp macro="">
      <xdr:nvCxnSpPr>
        <xdr:cNvPr id="121" name="直線コネクタ 120">
          <a:extLst>
            <a:ext uri="{FF2B5EF4-FFF2-40B4-BE49-F238E27FC236}">
              <a16:creationId xmlns:a16="http://schemas.microsoft.com/office/drawing/2014/main" id="{91C66A17-06E1-4650-9F09-635709AD5A48}"/>
            </a:ext>
          </a:extLst>
        </xdr:cNvPr>
        <xdr:cNvCxnSpPr/>
      </xdr:nvCxnSpPr>
      <xdr:spPr>
        <a:xfrm flipV="1">
          <a:off x="14793595" y="5349896"/>
          <a:ext cx="1269" cy="1402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2" name="債務償還比率最小値テキスト">
          <a:extLst>
            <a:ext uri="{FF2B5EF4-FFF2-40B4-BE49-F238E27FC236}">
              <a16:creationId xmlns:a16="http://schemas.microsoft.com/office/drawing/2014/main" id="{83E8F530-7198-41C0-A9E1-FEDBC6F5DED2}"/>
            </a:ext>
          </a:extLst>
        </xdr:cNvPr>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3" name="直線コネクタ 122">
          <a:extLst>
            <a:ext uri="{FF2B5EF4-FFF2-40B4-BE49-F238E27FC236}">
              <a16:creationId xmlns:a16="http://schemas.microsoft.com/office/drawing/2014/main" id="{D75C4C56-813E-4258-B200-C0446DD097FB}"/>
            </a:ext>
          </a:extLst>
        </xdr:cNvPr>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67348</xdr:rowOff>
    </xdr:from>
    <xdr:ext cx="560923" cy="259045"/>
    <xdr:sp macro="" textlink="">
      <xdr:nvSpPr>
        <xdr:cNvPr id="124" name="債務償還比率最大値テキスト">
          <a:extLst>
            <a:ext uri="{FF2B5EF4-FFF2-40B4-BE49-F238E27FC236}">
              <a16:creationId xmlns:a16="http://schemas.microsoft.com/office/drawing/2014/main" id="{31E916A9-4C1D-4754-B4A7-FFFD73416FCD}"/>
            </a:ext>
          </a:extLst>
        </xdr:cNvPr>
        <xdr:cNvSpPr txBox="1"/>
      </xdr:nvSpPr>
      <xdr:spPr>
        <a:xfrm>
          <a:off x="14846300" y="512512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120671</xdr:rowOff>
    </xdr:from>
    <xdr:to>
      <xdr:col>76</xdr:col>
      <xdr:colOff>111125</xdr:colOff>
      <xdr:row>26</xdr:row>
      <xdr:rowOff>120671</xdr:rowOff>
    </xdr:to>
    <xdr:cxnSp macro="">
      <xdr:nvCxnSpPr>
        <xdr:cNvPr id="125" name="直線コネクタ 124">
          <a:extLst>
            <a:ext uri="{FF2B5EF4-FFF2-40B4-BE49-F238E27FC236}">
              <a16:creationId xmlns:a16="http://schemas.microsoft.com/office/drawing/2014/main" id="{14AFEC0E-D588-4FCB-B209-7143797309F8}"/>
            </a:ext>
          </a:extLst>
        </xdr:cNvPr>
        <xdr:cNvCxnSpPr/>
      </xdr:nvCxnSpPr>
      <xdr:spPr>
        <a:xfrm>
          <a:off x="14706600" y="5349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105145</xdr:rowOff>
    </xdr:from>
    <xdr:ext cx="469744" cy="259045"/>
    <xdr:sp macro="" textlink="">
      <xdr:nvSpPr>
        <xdr:cNvPr id="126" name="債務償還比率平均値テキスト">
          <a:extLst>
            <a:ext uri="{FF2B5EF4-FFF2-40B4-BE49-F238E27FC236}">
              <a16:creationId xmlns:a16="http://schemas.microsoft.com/office/drawing/2014/main" id="{C49BCAEA-CE22-4100-B10B-F85509FA4E5C}"/>
            </a:ext>
          </a:extLst>
        </xdr:cNvPr>
        <xdr:cNvSpPr txBox="1"/>
      </xdr:nvSpPr>
      <xdr:spPr>
        <a:xfrm>
          <a:off x="14846300" y="61916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126718</xdr:rowOff>
    </xdr:from>
    <xdr:to>
      <xdr:col>76</xdr:col>
      <xdr:colOff>73025</xdr:colOff>
      <xdr:row>32</xdr:row>
      <xdr:rowOff>56868</xdr:rowOff>
    </xdr:to>
    <xdr:sp macro="" textlink="">
      <xdr:nvSpPr>
        <xdr:cNvPr id="127" name="フローチャート: 判断 126">
          <a:extLst>
            <a:ext uri="{FF2B5EF4-FFF2-40B4-BE49-F238E27FC236}">
              <a16:creationId xmlns:a16="http://schemas.microsoft.com/office/drawing/2014/main" id="{BE152604-0734-4EB4-BE97-698DD5EC28F1}"/>
            </a:ext>
          </a:extLst>
        </xdr:cNvPr>
        <xdr:cNvSpPr/>
      </xdr:nvSpPr>
      <xdr:spPr>
        <a:xfrm>
          <a:off x="14744700" y="6213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118082</xdr:rowOff>
    </xdr:from>
    <xdr:to>
      <xdr:col>72</xdr:col>
      <xdr:colOff>123825</xdr:colOff>
      <xdr:row>32</xdr:row>
      <xdr:rowOff>48232</xdr:rowOff>
    </xdr:to>
    <xdr:sp macro="" textlink="">
      <xdr:nvSpPr>
        <xdr:cNvPr id="128" name="フローチャート: 判断 127">
          <a:extLst>
            <a:ext uri="{FF2B5EF4-FFF2-40B4-BE49-F238E27FC236}">
              <a16:creationId xmlns:a16="http://schemas.microsoft.com/office/drawing/2014/main" id="{65F564D6-75B7-4F5F-B8B5-3262412986E8}"/>
            </a:ext>
          </a:extLst>
        </xdr:cNvPr>
        <xdr:cNvSpPr/>
      </xdr:nvSpPr>
      <xdr:spPr>
        <a:xfrm>
          <a:off x="14033500" y="620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9" name="テキスト ボックス 128">
          <a:extLst>
            <a:ext uri="{FF2B5EF4-FFF2-40B4-BE49-F238E27FC236}">
              <a16:creationId xmlns:a16="http://schemas.microsoft.com/office/drawing/2014/main" id="{22368D6A-ACC2-4A07-BFFF-E3CF5D75BF66}"/>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0" name="テキスト ボックス 129">
          <a:extLst>
            <a:ext uri="{FF2B5EF4-FFF2-40B4-BE49-F238E27FC236}">
              <a16:creationId xmlns:a16="http://schemas.microsoft.com/office/drawing/2014/main" id="{4A5FFC44-7977-4578-8758-DE418AC6D5AA}"/>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1" name="テキスト ボックス 130">
          <a:extLst>
            <a:ext uri="{FF2B5EF4-FFF2-40B4-BE49-F238E27FC236}">
              <a16:creationId xmlns:a16="http://schemas.microsoft.com/office/drawing/2014/main" id="{99F6A4D5-2C16-4E52-A031-56BD84D345F9}"/>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2" name="テキスト ボックス 131">
          <a:extLst>
            <a:ext uri="{FF2B5EF4-FFF2-40B4-BE49-F238E27FC236}">
              <a16:creationId xmlns:a16="http://schemas.microsoft.com/office/drawing/2014/main" id="{78658D10-6E34-4373-A882-A53FC510E1C9}"/>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3" name="テキスト ボックス 132">
          <a:extLst>
            <a:ext uri="{FF2B5EF4-FFF2-40B4-BE49-F238E27FC236}">
              <a16:creationId xmlns:a16="http://schemas.microsoft.com/office/drawing/2014/main" id="{11E46D96-6614-47FB-95A9-2229D869C18E}"/>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69533</xdr:rowOff>
    </xdr:from>
    <xdr:to>
      <xdr:col>76</xdr:col>
      <xdr:colOff>73025</xdr:colOff>
      <xdr:row>28</xdr:row>
      <xdr:rowOff>171133</xdr:rowOff>
    </xdr:to>
    <xdr:sp macro="" textlink="">
      <xdr:nvSpPr>
        <xdr:cNvPr id="134" name="楕円 133">
          <a:extLst>
            <a:ext uri="{FF2B5EF4-FFF2-40B4-BE49-F238E27FC236}">
              <a16:creationId xmlns:a16="http://schemas.microsoft.com/office/drawing/2014/main" id="{831EF495-9824-4CB8-BFC0-087AAECFBDB4}"/>
            </a:ext>
          </a:extLst>
        </xdr:cNvPr>
        <xdr:cNvSpPr/>
      </xdr:nvSpPr>
      <xdr:spPr>
        <a:xfrm>
          <a:off x="14744700" y="5641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92410</xdr:rowOff>
    </xdr:from>
    <xdr:ext cx="469744" cy="259045"/>
    <xdr:sp macro="" textlink="">
      <xdr:nvSpPr>
        <xdr:cNvPr id="135" name="債務償還比率該当値テキスト">
          <a:extLst>
            <a:ext uri="{FF2B5EF4-FFF2-40B4-BE49-F238E27FC236}">
              <a16:creationId xmlns:a16="http://schemas.microsoft.com/office/drawing/2014/main" id="{5871F027-48E9-407E-B079-DA117DE3AEB9}"/>
            </a:ext>
          </a:extLst>
        </xdr:cNvPr>
        <xdr:cNvSpPr txBox="1"/>
      </xdr:nvSpPr>
      <xdr:spPr>
        <a:xfrm>
          <a:off x="14846300" y="5493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89443</xdr:rowOff>
    </xdr:from>
    <xdr:to>
      <xdr:col>72</xdr:col>
      <xdr:colOff>123825</xdr:colOff>
      <xdr:row>29</xdr:row>
      <xdr:rowOff>19593</xdr:rowOff>
    </xdr:to>
    <xdr:sp macro="" textlink="">
      <xdr:nvSpPr>
        <xdr:cNvPr id="136" name="楕円 135">
          <a:extLst>
            <a:ext uri="{FF2B5EF4-FFF2-40B4-BE49-F238E27FC236}">
              <a16:creationId xmlns:a16="http://schemas.microsoft.com/office/drawing/2014/main" id="{853095E2-8ED4-4122-964B-D21DB17330F0}"/>
            </a:ext>
          </a:extLst>
        </xdr:cNvPr>
        <xdr:cNvSpPr/>
      </xdr:nvSpPr>
      <xdr:spPr>
        <a:xfrm>
          <a:off x="14033500" y="5661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120333</xdr:rowOff>
    </xdr:from>
    <xdr:to>
      <xdr:col>76</xdr:col>
      <xdr:colOff>22225</xdr:colOff>
      <xdr:row>28</xdr:row>
      <xdr:rowOff>140243</xdr:rowOff>
    </xdr:to>
    <xdr:cxnSp macro="">
      <xdr:nvCxnSpPr>
        <xdr:cNvPr id="137" name="直線コネクタ 136">
          <a:extLst>
            <a:ext uri="{FF2B5EF4-FFF2-40B4-BE49-F238E27FC236}">
              <a16:creationId xmlns:a16="http://schemas.microsoft.com/office/drawing/2014/main" id="{666660FC-9CA1-4DF3-8EC0-0DB425EBD195}"/>
            </a:ext>
          </a:extLst>
        </xdr:cNvPr>
        <xdr:cNvCxnSpPr/>
      </xdr:nvCxnSpPr>
      <xdr:spPr>
        <a:xfrm flipV="1">
          <a:off x="14084300" y="5692458"/>
          <a:ext cx="711200" cy="19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32</xdr:row>
      <xdr:rowOff>39359</xdr:rowOff>
    </xdr:from>
    <xdr:ext cx="469744" cy="259045"/>
    <xdr:sp macro="" textlink="">
      <xdr:nvSpPr>
        <xdr:cNvPr id="138" name="n_1aveValue債務償還比率">
          <a:extLst>
            <a:ext uri="{FF2B5EF4-FFF2-40B4-BE49-F238E27FC236}">
              <a16:creationId xmlns:a16="http://schemas.microsoft.com/office/drawing/2014/main" id="{A59BA96F-5101-4FA1-9965-36F42647FBF5}"/>
            </a:ext>
          </a:extLst>
        </xdr:cNvPr>
        <xdr:cNvSpPr txBox="1"/>
      </xdr:nvSpPr>
      <xdr:spPr>
        <a:xfrm>
          <a:off x="13836727" y="6297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36120</xdr:rowOff>
    </xdr:from>
    <xdr:ext cx="469744" cy="259045"/>
    <xdr:sp macro="" textlink="">
      <xdr:nvSpPr>
        <xdr:cNvPr id="139" name="n_1mainValue債務償還比率">
          <a:extLst>
            <a:ext uri="{FF2B5EF4-FFF2-40B4-BE49-F238E27FC236}">
              <a16:creationId xmlns:a16="http://schemas.microsoft.com/office/drawing/2014/main" id="{E3EA76B3-6E55-4C56-B988-FED9AC2124A4}"/>
            </a:ext>
          </a:extLst>
        </xdr:cNvPr>
        <xdr:cNvSpPr txBox="1"/>
      </xdr:nvSpPr>
      <xdr:spPr>
        <a:xfrm>
          <a:off x="13836727" y="5436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0" name="正方形/長方形 139">
          <a:extLst>
            <a:ext uri="{FF2B5EF4-FFF2-40B4-BE49-F238E27FC236}">
              <a16:creationId xmlns:a16="http://schemas.microsoft.com/office/drawing/2014/main" id="{FB7ABBDC-94E0-4F22-8057-85F9F65551C3}"/>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1" name="正方形/長方形 140">
          <a:extLst>
            <a:ext uri="{FF2B5EF4-FFF2-40B4-BE49-F238E27FC236}">
              <a16:creationId xmlns:a16="http://schemas.microsoft.com/office/drawing/2014/main" id="{0A3D3E9E-70B8-4A86-99E0-1511A496517E}"/>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2" name="テキスト ボックス 141">
          <a:extLst>
            <a:ext uri="{FF2B5EF4-FFF2-40B4-BE49-F238E27FC236}">
              <a16:creationId xmlns:a16="http://schemas.microsoft.com/office/drawing/2014/main" id="{BFF779AB-9FA5-4081-A914-617D8044BBE5}"/>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3" name="テキスト ボックス 142">
          <a:extLst>
            <a:ext uri="{FF2B5EF4-FFF2-40B4-BE49-F238E27FC236}">
              <a16:creationId xmlns:a16="http://schemas.microsoft.com/office/drawing/2014/main" id="{81EA62AE-6A6B-45EA-9163-398B6EAA0CF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4" name="テキスト ボックス 143">
          <a:extLst>
            <a:ext uri="{FF2B5EF4-FFF2-40B4-BE49-F238E27FC236}">
              <a16:creationId xmlns:a16="http://schemas.microsoft.com/office/drawing/2014/main" id="{98C91241-BFD9-4B58-A4D6-231AAC3A0B82}"/>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5" name="テキスト ボックス 144">
          <a:extLst>
            <a:ext uri="{FF2B5EF4-FFF2-40B4-BE49-F238E27FC236}">
              <a16:creationId xmlns:a16="http://schemas.microsoft.com/office/drawing/2014/main" id="{73DD6642-D8BE-4903-B16A-E44B5EE59316}"/>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96D66F34-CE12-4739-AFC1-BC55AF0F51EC}"/>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C3378AD9-1FC4-4383-84F5-ECFFAD167799}"/>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E30827BA-2169-48E9-A5B1-DDA17E543A75}"/>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A2DABAE4-4DF1-4491-BAE4-0043F247C731}"/>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島根県西ノ島町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C6F7897F-334C-42C5-849F-640E17781485}"/>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5DE64776-3064-4973-8B99-7689BFCB6A2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5777B751-C4E1-4C71-BB80-4B6D0D422E77}"/>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B101661E-3021-4D74-8E0D-FD073B9128E8}"/>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3CF5A292-04F9-4BED-8DF8-D41A8F35EDEA}"/>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5EF58FE7-55E7-4CE6-9899-3E7CCFFC696A}"/>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2,850
2,830
55.96
5,693,836
5,605,031
75,814
2,680,193
11,808,826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8C55CF99-767B-4F9B-95DC-1C0A45747026}"/>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904B02C5-C3BA-48BC-8036-A2766C992BD8}"/>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C13A48A9-6AC2-471B-96FF-821C8AB23A54}"/>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11.8
87.2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57084CB1-24F4-407F-9EEE-DDEA6FB13185}"/>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7F322762-FA40-43ED-AC36-3AA9DCDF88C1}"/>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97CF31FB-D145-4CF1-826C-C9331A66A4D9}"/>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E4B181E4-CA73-4AE6-8EB4-A180B8CA032E}"/>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8252DE79-B954-4CA1-AD46-AB6B7C6C7961}"/>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81B36A44-A0ED-4B7B-955B-47131E581454}"/>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550B502D-EF30-4218-941C-E6FD58A8F6A6}"/>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5AA137F4-09BC-4D9E-A17B-F5D9A5701143}"/>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37D3FC1B-3A97-4943-931A-01E144F7842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AA54A8DD-DFE1-4A75-9AB5-7AECE1C67318}"/>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77D29C38-E53D-4AA8-A566-BA90BCAE586E}"/>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6F699FC8-859E-4E79-8BEF-0F204A5F775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720442B0-3285-4964-A561-372F7E53C98D}"/>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A11808F3-0C64-4C57-AAC7-501D6327B17A}"/>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44A6F878-3603-49FB-B656-8AF8CF5BAF36}"/>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5F3616A5-BDF5-4F7F-AB1E-56C7E5F1C62E}"/>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EFCA092-FBAB-44E2-8DE0-49252E07DE22}"/>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F9E9B69C-8418-4549-8276-28BB6A783887}"/>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7E6D6014-7ACB-494F-900D-20442FA1FEE9}"/>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4AE33B64-C416-4F80-972E-FCE146098326}"/>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59CEC3F6-3644-4F4C-B477-61FBA6CDA17F}"/>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438B7E8C-18AE-4524-BC39-17504AA6D31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53F793E1-5FF2-405A-8308-4DCAA99F37BE}"/>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7A9EB3BD-4E9D-4E0F-8CEA-B3653905243F}"/>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7D2ABED0-8928-4B74-A3C0-9E04DB22AC3F}"/>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159DC8A9-B1A8-4B11-A0CC-AD4CFA6EACDF}"/>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D6A5F30F-AD42-4160-AEF8-3C36DDB512A2}"/>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a:extLst>
            <a:ext uri="{FF2B5EF4-FFF2-40B4-BE49-F238E27FC236}">
              <a16:creationId xmlns:a16="http://schemas.microsoft.com/office/drawing/2014/main" id="{F7702B9E-7AE3-4B98-B851-35074338D3DB}"/>
            </a:ext>
          </a:extLst>
        </xdr:cNvPr>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a:extLst>
            <a:ext uri="{FF2B5EF4-FFF2-40B4-BE49-F238E27FC236}">
              <a16:creationId xmlns:a16="http://schemas.microsoft.com/office/drawing/2014/main" id="{BF0D9126-764D-42E0-B7CB-C37518914E39}"/>
            </a:ext>
          </a:extLst>
        </xdr:cNvPr>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a:extLst>
            <a:ext uri="{FF2B5EF4-FFF2-40B4-BE49-F238E27FC236}">
              <a16:creationId xmlns:a16="http://schemas.microsoft.com/office/drawing/2014/main" id="{FDFD8D2E-E70B-4C7C-89B7-682CEA88753D}"/>
            </a:ext>
          </a:extLst>
        </xdr:cNvPr>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a:extLst>
            <a:ext uri="{FF2B5EF4-FFF2-40B4-BE49-F238E27FC236}">
              <a16:creationId xmlns:a16="http://schemas.microsoft.com/office/drawing/2014/main" id="{A8CE5946-53D0-439C-9FCC-34CD669481A1}"/>
            </a:ext>
          </a:extLst>
        </xdr:cNvPr>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a:extLst>
            <a:ext uri="{FF2B5EF4-FFF2-40B4-BE49-F238E27FC236}">
              <a16:creationId xmlns:a16="http://schemas.microsoft.com/office/drawing/2014/main" id="{7913A96B-4943-4042-A4D1-BF1129EAD904}"/>
            </a:ext>
          </a:extLst>
        </xdr:cNvPr>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a:extLst>
            <a:ext uri="{FF2B5EF4-FFF2-40B4-BE49-F238E27FC236}">
              <a16:creationId xmlns:a16="http://schemas.microsoft.com/office/drawing/2014/main" id="{D2847CF6-934E-4C0F-9BD2-463265A13563}"/>
            </a:ext>
          </a:extLst>
        </xdr:cNvPr>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a:extLst>
            <a:ext uri="{FF2B5EF4-FFF2-40B4-BE49-F238E27FC236}">
              <a16:creationId xmlns:a16="http://schemas.microsoft.com/office/drawing/2014/main" id="{215FA961-AC77-42CE-B8A1-C278624DE7C3}"/>
            </a:ext>
          </a:extLst>
        </xdr:cNvPr>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a:extLst>
            <a:ext uri="{FF2B5EF4-FFF2-40B4-BE49-F238E27FC236}">
              <a16:creationId xmlns:a16="http://schemas.microsoft.com/office/drawing/2014/main" id="{98A7D9BB-241D-4DB0-A8EE-7677CA36D2AC}"/>
            </a:ext>
          </a:extLst>
        </xdr:cNvPr>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162577</xdr:rowOff>
    </xdr:from>
    <xdr:ext cx="467179" cy="259045"/>
    <xdr:sp macro="" textlink="">
      <xdr:nvSpPr>
        <xdr:cNvPr id="50" name="テキスト ボックス 49">
          <a:extLst>
            <a:ext uri="{FF2B5EF4-FFF2-40B4-BE49-F238E27FC236}">
              <a16:creationId xmlns:a16="http://schemas.microsoft.com/office/drawing/2014/main" id="{8EF29F2C-9748-467E-BF0D-21B8F89507C6}"/>
            </a:ext>
          </a:extLst>
        </xdr:cNvPr>
        <xdr:cNvSpPr txBox="1"/>
      </xdr:nvSpPr>
      <xdr:spPr>
        <a:xfrm>
          <a:off x="294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a:extLst>
            <a:ext uri="{FF2B5EF4-FFF2-40B4-BE49-F238E27FC236}">
              <a16:creationId xmlns:a16="http://schemas.microsoft.com/office/drawing/2014/main" id="{121467DA-5320-4048-BF3F-801CE7610356}"/>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2" name="テキスト ボックス 51">
          <a:extLst>
            <a:ext uri="{FF2B5EF4-FFF2-40B4-BE49-F238E27FC236}">
              <a16:creationId xmlns:a16="http://schemas.microsoft.com/office/drawing/2014/main" id="{CBE896CD-39AF-4A93-95B9-B7D012AD5F78}"/>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道路】&#10;有形固定資産減価償却率グラフ枠">
          <a:extLst>
            <a:ext uri="{FF2B5EF4-FFF2-40B4-BE49-F238E27FC236}">
              <a16:creationId xmlns:a16="http://schemas.microsoft.com/office/drawing/2014/main" id="{AB9EBDB4-BE9F-4DC9-9102-66DEEDB70007}"/>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169926</xdr:rowOff>
    </xdr:from>
    <xdr:to>
      <xdr:col>24</xdr:col>
      <xdr:colOff>62865</xdr:colOff>
      <xdr:row>42</xdr:row>
      <xdr:rowOff>37338</xdr:rowOff>
    </xdr:to>
    <xdr:cxnSp macro="">
      <xdr:nvCxnSpPr>
        <xdr:cNvPr id="54" name="直線コネクタ 53">
          <a:extLst>
            <a:ext uri="{FF2B5EF4-FFF2-40B4-BE49-F238E27FC236}">
              <a16:creationId xmlns:a16="http://schemas.microsoft.com/office/drawing/2014/main" id="{514D4B7B-F1F1-484F-ADE6-09D5C18443CC}"/>
            </a:ext>
          </a:extLst>
        </xdr:cNvPr>
        <xdr:cNvCxnSpPr/>
      </xdr:nvCxnSpPr>
      <xdr:spPr>
        <a:xfrm flipV="1">
          <a:off x="4634865" y="5827776"/>
          <a:ext cx="0" cy="14104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41165</xdr:rowOff>
    </xdr:from>
    <xdr:ext cx="405111" cy="259045"/>
    <xdr:sp macro="" textlink="">
      <xdr:nvSpPr>
        <xdr:cNvPr id="55" name="【道路】&#10;有形固定資産減価償却率最小値テキスト">
          <a:extLst>
            <a:ext uri="{FF2B5EF4-FFF2-40B4-BE49-F238E27FC236}">
              <a16:creationId xmlns:a16="http://schemas.microsoft.com/office/drawing/2014/main" id="{77CE3714-577C-4378-BEC0-2D70C7446B29}"/>
            </a:ext>
          </a:extLst>
        </xdr:cNvPr>
        <xdr:cNvSpPr txBox="1"/>
      </xdr:nvSpPr>
      <xdr:spPr>
        <a:xfrm>
          <a:off x="4673600" y="72420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37338</xdr:rowOff>
    </xdr:from>
    <xdr:to>
      <xdr:col>24</xdr:col>
      <xdr:colOff>152400</xdr:colOff>
      <xdr:row>42</xdr:row>
      <xdr:rowOff>37338</xdr:rowOff>
    </xdr:to>
    <xdr:cxnSp macro="">
      <xdr:nvCxnSpPr>
        <xdr:cNvPr id="56" name="直線コネクタ 55">
          <a:extLst>
            <a:ext uri="{FF2B5EF4-FFF2-40B4-BE49-F238E27FC236}">
              <a16:creationId xmlns:a16="http://schemas.microsoft.com/office/drawing/2014/main" id="{63D9367A-8EA7-4BB3-BF19-69D2DC371626}"/>
            </a:ext>
          </a:extLst>
        </xdr:cNvPr>
        <xdr:cNvCxnSpPr/>
      </xdr:nvCxnSpPr>
      <xdr:spPr>
        <a:xfrm>
          <a:off x="4546600" y="7238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116603</xdr:rowOff>
    </xdr:from>
    <xdr:ext cx="405111" cy="259045"/>
    <xdr:sp macro="" textlink="">
      <xdr:nvSpPr>
        <xdr:cNvPr id="57" name="【道路】&#10;有形固定資産減価償却率最大値テキスト">
          <a:extLst>
            <a:ext uri="{FF2B5EF4-FFF2-40B4-BE49-F238E27FC236}">
              <a16:creationId xmlns:a16="http://schemas.microsoft.com/office/drawing/2014/main" id="{4BFD387B-430D-4DDC-A330-B995569C0B66}"/>
            </a:ext>
          </a:extLst>
        </xdr:cNvPr>
        <xdr:cNvSpPr txBox="1"/>
      </xdr:nvSpPr>
      <xdr:spPr>
        <a:xfrm>
          <a:off x="4673600" y="56030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169926</xdr:rowOff>
    </xdr:from>
    <xdr:to>
      <xdr:col>24</xdr:col>
      <xdr:colOff>152400</xdr:colOff>
      <xdr:row>33</xdr:row>
      <xdr:rowOff>169926</xdr:rowOff>
    </xdr:to>
    <xdr:cxnSp macro="">
      <xdr:nvCxnSpPr>
        <xdr:cNvPr id="58" name="直線コネクタ 57">
          <a:extLst>
            <a:ext uri="{FF2B5EF4-FFF2-40B4-BE49-F238E27FC236}">
              <a16:creationId xmlns:a16="http://schemas.microsoft.com/office/drawing/2014/main" id="{1B7AAC8F-5190-4241-A28C-296E48B97DDF}"/>
            </a:ext>
          </a:extLst>
        </xdr:cNvPr>
        <xdr:cNvCxnSpPr/>
      </xdr:nvCxnSpPr>
      <xdr:spPr>
        <a:xfrm>
          <a:off x="4546600" y="5827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148861</xdr:rowOff>
    </xdr:from>
    <xdr:ext cx="405111" cy="259045"/>
    <xdr:sp macro="" textlink="">
      <xdr:nvSpPr>
        <xdr:cNvPr id="59" name="【道路】&#10;有形固定資産減価償却率平均値テキスト">
          <a:extLst>
            <a:ext uri="{FF2B5EF4-FFF2-40B4-BE49-F238E27FC236}">
              <a16:creationId xmlns:a16="http://schemas.microsoft.com/office/drawing/2014/main" id="{13C1465F-C271-4F70-81FA-22835E6C9EF9}"/>
            </a:ext>
          </a:extLst>
        </xdr:cNvPr>
        <xdr:cNvSpPr txBox="1"/>
      </xdr:nvSpPr>
      <xdr:spPr>
        <a:xfrm>
          <a:off x="4673600" y="64925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125984</xdr:rowOff>
    </xdr:from>
    <xdr:to>
      <xdr:col>24</xdr:col>
      <xdr:colOff>114300</xdr:colOff>
      <xdr:row>39</xdr:row>
      <xdr:rowOff>56134</xdr:rowOff>
    </xdr:to>
    <xdr:sp macro="" textlink="">
      <xdr:nvSpPr>
        <xdr:cNvPr id="60" name="フローチャート: 判断 59">
          <a:extLst>
            <a:ext uri="{FF2B5EF4-FFF2-40B4-BE49-F238E27FC236}">
              <a16:creationId xmlns:a16="http://schemas.microsoft.com/office/drawing/2014/main" id="{436CF349-2727-4952-A604-3736D9650F48}"/>
            </a:ext>
          </a:extLst>
        </xdr:cNvPr>
        <xdr:cNvSpPr/>
      </xdr:nvSpPr>
      <xdr:spPr>
        <a:xfrm>
          <a:off x="4584700" y="6641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146558</xdr:rowOff>
    </xdr:from>
    <xdr:to>
      <xdr:col>20</xdr:col>
      <xdr:colOff>38100</xdr:colOff>
      <xdr:row>39</xdr:row>
      <xdr:rowOff>76708</xdr:rowOff>
    </xdr:to>
    <xdr:sp macro="" textlink="">
      <xdr:nvSpPr>
        <xdr:cNvPr id="61" name="フローチャート: 判断 60">
          <a:extLst>
            <a:ext uri="{FF2B5EF4-FFF2-40B4-BE49-F238E27FC236}">
              <a16:creationId xmlns:a16="http://schemas.microsoft.com/office/drawing/2014/main" id="{B40B8AB8-0AB9-47C2-9095-2906E7DF5C86}"/>
            </a:ext>
          </a:extLst>
        </xdr:cNvPr>
        <xdr:cNvSpPr/>
      </xdr:nvSpPr>
      <xdr:spPr>
        <a:xfrm>
          <a:off x="3746500" y="6661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164846</xdr:rowOff>
    </xdr:from>
    <xdr:to>
      <xdr:col>15</xdr:col>
      <xdr:colOff>101600</xdr:colOff>
      <xdr:row>39</xdr:row>
      <xdr:rowOff>94996</xdr:rowOff>
    </xdr:to>
    <xdr:sp macro="" textlink="">
      <xdr:nvSpPr>
        <xdr:cNvPr id="62" name="フローチャート: 判断 61">
          <a:extLst>
            <a:ext uri="{FF2B5EF4-FFF2-40B4-BE49-F238E27FC236}">
              <a16:creationId xmlns:a16="http://schemas.microsoft.com/office/drawing/2014/main" id="{98C3C902-8C47-4199-8085-4375FEBFFFD1}"/>
            </a:ext>
          </a:extLst>
        </xdr:cNvPr>
        <xdr:cNvSpPr/>
      </xdr:nvSpPr>
      <xdr:spPr>
        <a:xfrm>
          <a:off x="2857500" y="6679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39</xdr:row>
      <xdr:rowOff>34544</xdr:rowOff>
    </xdr:from>
    <xdr:to>
      <xdr:col>10</xdr:col>
      <xdr:colOff>165100</xdr:colOff>
      <xdr:row>39</xdr:row>
      <xdr:rowOff>136144</xdr:rowOff>
    </xdr:to>
    <xdr:sp macro="" textlink="">
      <xdr:nvSpPr>
        <xdr:cNvPr id="63" name="フローチャート: 判断 62">
          <a:extLst>
            <a:ext uri="{FF2B5EF4-FFF2-40B4-BE49-F238E27FC236}">
              <a16:creationId xmlns:a16="http://schemas.microsoft.com/office/drawing/2014/main" id="{5C61940B-DB44-41C6-AAE2-B94FF68A1A22}"/>
            </a:ext>
          </a:extLst>
        </xdr:cNvPr>
        <xdr:cNvSpPr/>
      </xdr:nvSpPr>
      <xdr:spPr>
        <a:xfrm>
          <a:off x="1968500" y="6721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4" name="テキスト ボックス 63">
          <a:extLst>
            <a:ext uri="{FF2B5EF4-FFF2-40B4-BE49-F238E27FC236}">
              <a16:creationId xmlns:a16="http://schemas.microsoft.com/office/drawing/2014/main" id="{9DAE18AA-B029-4471-B0D4-7CD018196B94}"/>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5" name="テキスト ボックス 64">
          <a:extLst>
            <a:ext uri="{FF2B5EF4-FFF2-40B4-BE49-F238E27FC236}">
              <a16:creationId xmlns:a16="http://schemas.microsoft.com/office/drawing/2014/main" id="{C1823AFB-D22C-4E4B-9485-F23FDBD7EF4C}"/>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F9D31E7D-DA38-4E7E-A422-894E8A081D62}"/>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71487BB9-1F70-4826-A8DC-B7437ABBAE4B}"/>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E0483563-4FE9-427C-B86C-D7E6BD91A353}"/>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100838</xdr:rowOff>
    </xdr:from>
    <xdr:to>
      <xdr:col>24</xdr:col>
      <xdr:colOff>114300</xdr:colOff>
      <xdr:row>41</xdr:row>
      <xdr:rowOff>30988</xdr:rowOff>
    </xdr:to>
    <xdr:sp macro="" textlink="">
      <xdr:nvSpPr>
        <xdr:cNvPr id="69" name="楕円 68">
          <a:extLst>
            <a:ext uri="{FF2B5EF4-FFF2-40B4-BE49-F238E27FC236}">
              <a16:creationId xmlns:a16="http://schemas.microsoft.com/office/drawing/2014/main" id="{97D1FFCB-0266-4990-B9FB-8552409EA8EC}"/>
            </a:ext>
          </a:extLst>
        </xdr:cNvPr>
        <xdr:cNvSpPr/>
      </xdr:nvSpPr>
      <xdr:spPr>
        <a:xfrm>
          <a:off x="4584700" y="6958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79265</xdr:rowOff>
    </xdr:from>
    <xdr:ext cx="405111" cy="259045"/>
    <xdr:sp macro="" textlink="">
      <xdr:nvSpPr>
        <xdr:cNvPr id="70" name="【道路】&#10;有形固定資産減価償却率該当値テキスト">
          <a:extLst>
            <a:ext uri="{FF2B5EF4-FFF2-40B4-BE49-F238E27FC236}">
              <a16:creationId xmlns:a16="http://schemas.microsoft.com/office/drawing/2014/main" id="{B3456136-7FF2-4FC2-9F63-951D04F21EBF}"/>
            </a:ext>
          </a:extLst>
        </xdr:cNvPr>
        <xdr:cNvSpPr txBox="1"/>
      </xdr:nvSpPr>
      <xdr:spPr>
        <a:xfrm>
          <a:off x="4673600" y="6937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128270</xdr:rowOff>
    </xdr:from>
    <xdr:to>
      <xdr:col>20</xdr:col>
      <xdr:colOff>38100</xdr:colOff>
      <xdr:row>41</xdr:row>
      <xdr:rowOff>58420</xdr:rowOff>
    </xdr:to>
    <xdr:sp macro="" textlink="">
      <xdr:nvSpPr>
        <xdr:cNvPr id="71" name="楕円 70">
          <a:extLst>
            <a:ext uri="{FF2B5EF4-FFF2-40B4-BE49-F238E27FC236}">
              <a16:creationId xmlns:a16="http://schemas.microsoft.com/office/drawing/2014/main" id="{61676289-F733-44D5-B4EA-8186E8AD59CC}"/>
            </a:ext>
          </a:extLst>
        </xdr:cNvPr>
        <xdr:cNvSpPr/>
      </xdr:nvSpPr>
      <xdr:spPr>
        <a:xfrm>
          <a:off x="3746500" y="698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151638</xdr:rowOff>
    </xdr:from>
    <xdr:to>
      <xdr:col>24</xdr:col>
      <xdr:colOff>63500</xdr:colOff>
      <xdr:row>41</xdr:row>
      <xdr:rowOff>7620</xdr:rowOff>
    </xdr:to>
    <xdr:cxnSp macro="">
      <xdr:nvCxnSpPr>
        <xdr:cNvPr id="72" name="直線コネクタ 71">
          <a:extLst>
            <a:ext uri="{FF2B5EF4-FFF2-40B4-BE49-F238E27FC236}">
              <a16:creationId xmlns:a16="http://schemas.microsoft.com/office/drawing/2014/main" id="{000E15A4-DB32-4C6C-876A-DC936C6DECC6}"/>
            </a:ext>
          </a:extLst>
        </xdr:cNvPr>
        <xdr:cNvCxnSpPr/>
      </xdr:nvCxnSpPr>
      <xdr:spPr>
        <a:xfrm flipV="1">
          <a:off x="3797300" y="7009638"/>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153416</xdr:rowOff>
    </xdr:from>
    <xdr:to>
      <xdr:col>15</xdr:col>
      <xdr:colOff>101600</xdr:colOff>
      <xdr:row>41</xdr:row>
      <xdr:rowOff>83566</xdr:rowOff>
    </xdr:to>
    <xdr:sp macro="" textlink="">
      <xdr:nvSpPr>
        <xdr:cNvPr id="73" name="楕円 72">
          <a:extLst>
            <a:ext uri="{FF2B5EF4-FFF2-40B4-BE49-F238E27FC236}">
              <a16:creationId xmlns:a16="http://schemas.microsoft.com/office/drawing/2014/main" id="{A71F7E01-8179-4D2D-8887-032BE08FC03D}"/>
            </a:ext>
          </a:extLst>
        </xdr:cNvPr>
        <xdr:cNvSpPr/>
      </xdr:nvSpPr>
      <xdr:spPr>
        <a:xfrm>
          <a:off x="2857500" y="701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41</xdr:row>
      <xdr:rowOff>7620</xdr:rowOff>
    </xdr:from>
    <xdr:to>
      <xdr:col>19</xdr:col>
      <xdr:colOff>177800</xdr:colOff>
      <xdr:row>41</xdr:row>
      <xdr:rowOff>32766</xdr:rowOff>
    </xdr:to>
    <xdr:cxnSp macro="">
      <xdr:nvCxnSpPr>
        <xdr:cNvPr id="74" name="直線コネクタ 73">
          <a:extLst>
            <a:ext uri="{FF2B5EF4-FFF2-40B4-BE49-F238E27FC236}">
              <a16:creationId xmlns:a16="http://schemas.microsoft.com/office/drawing/2014/main" id="{10AFC0D4-8E0F-4946-899A-BF600414BAD7}"/>
            </a:ext>
          </a:extLst>
        </xdr:cNvPr>
        <xdr:cNvCxnSpPr/>
      </xdr:nvCxnSpPr>
      <xdr:spPr>
        <a:xfrm flipV="1">
          <a:off x="2908300" y="7037070"/>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41</xdr:row>
      <xdr:rowOff>52832</xdr:rowOff>
    </xdr:from>
    <xdr:to>
      <xdr:col>10</xdr:col>
      <xdr:colOff>165100</xdr:colOff>
      <xdr:row>41</xdr:row>
      <xdr:rowOff>154432</xdr:rowOff>
    </xdr:to>
    <xdr:sp macro="" textlink="">
      <xdr:nvSpPr>
        <xdr:cNvPr id="75" name="楕円 74">
          <a:extLst>
            <a:ext uri="{FF2B5EF4-FFF2-40B4-BE49-F238E27FC236}">
              <a16:creationId xmlns:a16="http://schemas.microsoft.com/office/drawing/2014/main" id="{E7DC4032-1E92-4A1E-8FCA-2C016AC131C5}"/>
            </a:ext>
          </a:extLst>
        </xdr:cNvPr>
        <xdr:cNvSpPr/>
      </xdr:nvSpPr>
      <xdr:spPr>
        <a:xfrm>
          <a:off x="1968500" y="7082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41</xdr:row>
      <xdr:rowOff>32766</xdr:rowOff>
    </xdr:from>
    <xdr:to>
      <xdr:col>15</xdr:col>
      <xdr:colOff>50800</xdr:colOff>
      <xdr:row>41</xdr:row>
      <xdr:rowOff>103632</xdr:rowOff>
    </xdr:to>
    <xdr:cxnSp macro="">
      <xdr:nvCxnSpPr>
        <xdr:cNvPr id="76" name="直線コネクタ 75">
          <a:extLst>
            <a:ext uri="{FF2B5EF4-FFF2-40B4-BE49-F238E27FC236}">
              <a16:creationId xmlns:a16="http://schemas.microsoft.com/office/drawing/2014/main" id="{DE0312A1-4CA5-4032-9F0D-0EB2A1EE426B}"/>
            </a:ext>
          </a:extLst>
        </xdr:cNvPr>
        <xdr:cNvCxnSpPr/>
      </xdr:nvCxnSpPr>
      <xdr:spPr>
        <a:xfrm flipV="1">
          <a:off x="2019300" y="7062216"/>
          <a:ext cx="889000" cy="7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93235</xdr:rowOff>
    </xdr:from>
    <xdr:ext cx="405111" cy="259045"/>
    <xdr:sp macro="" textlink="">
      <xdr:nvSpPr>
        <xdr:cNvPr id="77" name="n_1aveValue【道路】&#10;有形固定資産減価償却率">
          <a:extLst>
            <a:ext uri="{FF2B5EF4-FFF2-40B4-BE49-F238E27FC236}">
              <a16:creationId xmlns:a16="http://schemas.microsoft.com/office/drawing/2014/main" id="{13514A49-65AA-44DB-95D9-21F5E760B2AF}"/>
            </a:ext>
          </a:extLst>
        </xdr:cNvPr>
        <xdr:cNvSpPr txBox="1"/>
      </xdr:nvSpPr>
      <xdr:spPr>
        <a:xfrm>
          <a:off x="3582044" y="6436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111523</xdr:rowOff>
    </xdr:from>
    <xdr:ext cx="405111" cy="259045"/>
    <xdr:sp macro="" textlink="">
      <xdr:nvSpPr>
        <xdr:cNvPr id="78" name="n_2aveValue【道路】&#10;有形固定資産減価償却率">
          <a:extLst>
            <a:ext uri="{FF2B5EF4-FFF2-40B4-BE49-F238E27FC236}">
              <a16:creationId xmlns:a16="http://schemas.microsoft.com/office/drawing/2014/main" id="{7DF63843-3A64-4AAC-B814-8874D169650D}"/>
            </a:ext>
          </a:extLst>
        </xdr:cNvPr>
        <xdr:cNvSpPr txBox="1"/>
      </xdr:nvSpPr>
      <xdr:spPr>
        <a:xfrm>
          <a:off x="2705744" y="64551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152671</xdr:rowOff>
    </xdr:from>
    <xdr:ext cx="405111" cy="259045"/>
    <xdr:sp macro="" textlink="">
      <xdr:nvSpPr>
        <xdr:cNvPr id="79" name="n_3aveValue【道路】&#10;有形固定資産減価償却率">
          <a:extLst>
            <a:ext uri="{FF2B5EF4-FFF2-40B4-BE49-F238E27FC236}">
              <a16:creationId xmlns:a16="http://schemas.microsoft.com/office/drawing/2014/main" id="{CBA957F5-6BB6-4056-94E9-043C4B749F2B}"/>
            </a:ext>
          </a:extLst>
        </xdr:cNvPr>
        <xdr:cNvSpPr txBox="1"/>
      </xdr:nvSpPr>
      <xdr:spPr>
        <a:xfrm>
          <a:off x="1816744" y="6496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49547</xdr:rowOff>
    </xdr:from>
    <xdr:ext cx="405111" cy="259045"/>
    <xdr:sp macro="" textlink="">
      <xdr:nvSpPr>
        <xdr:cNvPr id="80" name="n_1mainValue【道路】&#10;有形固定資産減価償却率">
          <a:extLst>
            <a:ext uri="{FF2B5EF4-FFF2-40B4-BE49-F238E27FC236}">
              <a16:creationId xmlns:a16="http://schemas.microsoft.com/office/drawing/2014/main" id="{1EDD2888-E755-4595-90AA-69A5AE3C9EB6}"/>
            </a:ext>
          </a:extLst>
        </xdr:cNvPr>
        <xdr:cNvSpPr txBox="1"/>
      </xdr:nvSpPr>
      <xdr:spPr>
        <a:xfrm>
          <a:off x="3582044" y="7078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41</xdr:row>
      <xdr:rowOff>74693</xdr:rowOff>
    </xdr:from>
    <xdr:ext cx="405111" cy="259045"/>
    <xdr:sp macro="" textlink="">
      <xdr:nvSpPr>
        <xdr:cNvPr id="81" name="n_2mainValue【道路】&#10;有形固定資産減価償却率">
          <a:extLst>
            <a:ext uri="{FF2B5EF4-FFF2-40B4-BE49-F238E27FC236}">
              <a16:creationId xmlns:a16="http://schemas.microsoft.com/office/drawing/2014/main" id="{19CE2ED0-7B93-4383-8A6F-A5BE6CB75324}"/>
            </a:ext>
          </a:extLst>
        </xdr:cNvPr>
        <xdr:cNvSpPr txBox="1"/>
      </xdr:nvSpPr>
      <xdr:spPr>
        <a:xfrm>
          <a:off x="2705744" y="7104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41</xdr:row>
      <xdr:rowOff>145559</xdr:rowOff>
    </xdr:from>
    <xdr:ext cx="405111" cy="259045"/>
    <xdr:sp macro="" textlink="">
      <xdr:nvSpPr>
        <xdr:cNvPr id="82" name="n_3mainValue【道路】&#10;有形固定資産減価償却率">
          <a:extLst>
            <a:ext uri="{FF2B5EF4-FFF2-40B4-BE49-F238E27FC236}">
              <a16:creationId xmlns:a16="http://schemas.microsoft.com/office/drawing/2014/main" id="{B62783CA-1FF4-492B-8C93-7F752735D8B3}"/>
            </a:ext>
          </a:extLst>
        </xdr:cNvPr>
        <xdr:cNvSpPr txBox="1"/>
      </xdr:nvSpPr>
      <xdr:spPr>
        <a:xfrm>
          <a:off x="1816744" y="7175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a:extLst>
            <a:ext uri="{FF2B5EF4-FFF2-40B4-BE49-F238E27FC236}">
              <a16:creationId xmlns:a16="http://schemas.microsoft.com/office/drawing/2014/main" id="{73233164-D07C-49AF-B7E2-71EFEF53A5F9}"/>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a:extLst>
            <a:ext uri="{FF2B5EF4-FFF2-40B4-BE49-F238E27FC236}">
              <a16:creationId xmlns:a16="http://schemas.microsoft.com/office/drawing/2014/main" id="{33375421-8A9E-4A58-997D-CC342379630F}"/>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a:extLst>
            <a:ext uri="{FF2B5EF4-FFF2-40B4-BE49-F238E27FC236}">
              <a16:creationId xmlns:a16="http://schemas.microsoft.com/office/drawing/2014/main" id="{25097951-E567-4F09-BF99-DEC77B62248F}"/>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a:extLst>
            <a:ext uri="{FF2B5EF4-FFF2-40B4-BE49-F238E27FC236}">
              <a16:creationId xmlns:a16="http://schemas.microsoft.com/office/drawing/2014/main" id="{681C7C95-3394-4AF4-9A30-729386DD497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a:extLst>
            <a:ext uri="{FF2B5EF4-FFF2-40B4-BE49-F238E27FC236}">
              <a16:creationId xmlns:a16="http://schemas.microsoft.com/office/drawing/2014/main" id="{ADA8DC5C-A053-48A8-BA3C-08504F51581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a:extLst>
            <a:ext uri="{FF2B5EF4-FFF2-40B4-BE49-F238E27FC236}">
              <a16:creationId xmlns:a16="http://schemas.microsoft.com/office/drawing/2014/main" id="{A581F615-CE21-4D5C-94E0-5AE15568CD55}"/>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a:extLst>
            <a:ext uri="{FF2B5EF4-FFF2-40B4-BE49-F238E27FC236}">
              <a16:creationId xmlns:a16="http://schemas.microsoft.com/office/drawing/2014/main" id="{41D2C6BD-E213-41CF-9790-33E64402DD89}"/>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a:extLst>
            <a:ext uri="{FF2B5EF4-FFF2-40B4-BE49-F238E27FC236}">
              <a16:creationId xmlns:a16="http://schemas.microsoft.com/office/drawing/2014/main" id="{660FF370-51F7-42A4-8882-8D4EA704DBA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1" name="テキスト ボックス 90">
          <a:extLst>
            <a:ext uri="{FF2B5EF4-FFF2-40B4-BE49-F238E27FC236}">
              <a16:creationId xmlns:a16="http://schemas.microsoft.com/office/drawing/2014/main" id="{088C6069-06BC-4332-87E3-96FFC1D4180F}"/>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a:extLst>
            <a:ext uri="{FF2B5EF4-FFF2-40B4-BE49-F238E27FC236}">
              <a16:creationId xmlns:a16="http://schemas.microsoft.com/office/drawing/2014/main" id="{2CB8B4D0-9FF2-4BA8-A716-3AFC37B124CA}"/>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3" name="直線コネクタ 92">
          <a:extLst>
            <a:ext uri="{FF2B5EF4-FFF2-40B4-BE49-F238E27FC236}">
              <a16:creationId xmlns:a16="http://schemas.microsoft.com/office/drawing/2014/main" id="{05B0FCB7-B12A-4C2C-8CFA-827DCEF698CB}"/>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4" name="テキスト ボックス 93">
          <a:extLst>
            <a:ext uri="{FF2B5EF4-FFF2-40B4-BE49-F238E27FC236}">
              <a16:creationId xmlns:a16="http://schemas.microsoft.com/office/drawing/2014/main" id="{360F0C94-DEAE-4C11-86C9-95D433E3AF7D}"/>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5" name="直線コネクタ 94">
          <a:extLst>
            <a:ext uri="{FF2B5EF4-FFF2-40B4-BE49-F238E27FC236}">
              <a16:creationId xmlns:a16="http://schemas.microsoft.com/office/drawing/2014/main" id="{95D2F304-65E7-4749-B2E8-133C03EF6789}"/>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48277</xdr:rowOff>
    </xdr:from>
    <xdr:ext cx="595419" cy="259045"/>
    <xdr:sp macro="" textlink="">
      <xdr:nvSpPr>
        <xdr:cNvPr id="96" name="テキスト ボックス 95">
          <a:extLst>
            <a:ext uri="{FF2B5EF4-FFF2-40B4-BE49-F238E27FC236}">
              <a16:creationId xmlns:a16="http://schemas.microsoft.com/office/drawing/2014/main" id="{E15DDAF4-2009-4343-BECF-734A73FAB975}"/>
            </a:ext>
          </a:extLst>
        </xdr:cNvPr>
        <xdr:cNvSpPr txBox="1"/>
      </xdr:nvSpPr>
      <xdr:spPr>
        <a:xfrm>
          <a:off x="6008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7" name="直線コネクタ 96">
          <a:extLst>
            <a:ext uri="{FF2B5EF4-FFF2-40B4-BE49-F238E27FC236}">
              <a16:creationId xmlns:a16="http://schemas.microsoft.com/office/drawing/2014/main" id="{0F9F62F6-505A-4060-83C0-D93065B7FEE3}"/>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98" name="テキスト ボックス 97">
          <a:extLst>
            <a:ext uri="{FF2B5EF4-FFF2-40B4-BE49-F238E27FC236}">
              <a16:creationId xmlns:a16="http://schemas.microsoft.com/office/drawing/2014/main" id="{875B64CB-DEA2-47B4-B8BA-B1A27411E6DD}"/>
            </a:ext>
          </a:extLst>
        </xdr:cNvPr>
        <xdr:cNvSpPr txBox="1"/>
      </xdr:nvSpPr>
      <xdr:spPr>
        <a:xfrm>
          <a:off x="6008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9" name="直線コネクタ 98">
          <a:extLst>
            <a:ext uri="{FF2B5EF4-FFF2-40B4-BE49-F238E27FC236}">
              <a16:creationId xmlns:a16="http://schemas.microsoft.com/office/drawing/2014/main" id="{2E13EA93-1A2F-4D4A-B319-4E4EF54FD154}"/>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100" name="テキスト ボックス 99">
          <a:extLst>
            <a:ext uri="{FF2B5EF4-FFF2-40B4-BE49-F238E27FC236}">
              <a16:creationId xmlns:a16="http://schemas.microsoft.com/office/drawing/2014/main" id="{02371927-D82D-4820-A565-3E675C719696}"/>
            </a:ext>
          </a:extLst>
        </xdr:cNvPr>
        <xdr:cNvSpPr txBox="1"/>
      </xdr:nvSpPr>
      <xdr:spPr>
        <a:xfrm>
          <a:off x="6008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1" name="直線コネクタ 100">
          <a:extLst>
            <a:ext uri="{FF2B5EF4-FFF2-40B4-BE49-F238E27FC236}">
              <a16:creationId xmlns:a16="http://schemas.microsoft.com/office/drawing/2014/main" id="{6A95C291-9668-4672-B5DE-C1DC1E4A4D44}"/>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2" name="テキスト ボックス 101">
          <a:extLst>
            <a:ext uri="{FF2B5EF4-FFF2-40B4-BE49-F238E27FC236}">
              <a16:creationId xmlns:a16="http://schemas.microsoft.com/office/drawing/2014/main" id="{29239F7C-5962-4611-8F90-2DE28BD03F79}"/>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3" name="【道路】&#10;一人当たり延長グラフ枠">
          <a:extLst>
            <a:ext uri="{FF2B5EF4-FFF2-40B4-BE49-F238E27FC236}">
              <a16:creationId xmlns:a16="http://schemas.microsoft.com/office/drawing/2014/main" id="{633529EE-082A-4B8C-AC9E-D961537696E8}"/>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35</xdr:row>
      <xdr:rowOff>14430</xdr:rowOff>
    </xdr:from>
    <xdr:to>
      <xdr:col>54</xdr:col>
      <xdr:colOff>189865</xdr:colOff>
      <xdr:row>41</xdr:row>
      <xdr:rowOff>131686</xdr:rowOff>
    </xdr:to>
    <xdr:cxnSp macro="">
      <xdr:nvCxnSpPr>
        <xdr:cNvPr id="104" name="直線コネクタ 103">
          <a:extLst>
            <a:ext uri="{FF2B5EF4-FFF2-40B4-BE49-F238E27FC236}">
              <a16:creationId xmlns:a16="http://schemas.microsoft.com/office/drawing/2014/main" id="{BBF2DA33-151B-4803-BDFA-87C871919DD9}"/>
            </a:ext>
          </a:extLst>
        </xdr:cNvPr>
        <xdr:cNvCxnSpPr/>
      </xdr:nvCxnSpPr>
      <xdr:spPr>
        <a:xfrm flipV="1">
          <a:off x="10476865" y="6015180"/>
          <a:ext cx="0" cy="11459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135513</xdr:rowOff>
    </xdr:from>
    <xdr:ext cx="469744" cy="259045"/>
    <xdr:sp macro="" textlink="">
      <xdr:nvSpPr>
        <xdr:cNvPr id="105" name="【道路】&#10;一人当たり延長最小値テキスト">
          <a:extLst>
            <a:ext uri="{FF2B5EF4-FFF2-40B4-BE49-F238E27FC236}">
              <a16:creationId xmlns:a16="http://schemas.microsoft.com/office/drawing/2014/main" id="{703BA0C5-69A5-457B-B292-3FA1DC9FF84E}"/>
            </a:ext>
          </a:extLst>
        </xdr:cNvPr>
        <xdr:cNvSpPr txBox="1"/>
      </xdr:nvSpPr>
      <xdr:spPr>
        <a:xfrm>
          <a:off x="10515600" y="7164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131686</xdr:rowOff>
    </xdr:from>
    <xdr:to>
      <xdr:col>55</xdr:col>
      <xdr:colOff>88900</xdr:colOff>
      <xdr:row>41</xdr:row>
      <xdr:rowOff>131686</xdr:rowOff>
    </xdr:to>
    <xdr:cxnSp macro="">
      <xdr:nvCxnSpPr>
        <xdr:cNvPr id="106" name="直線コネクタ 105">
          <a:extLst>
            <a:ext uri="{FF2B5EF4-FFF2-40B4-BE49-F238E27FC236}">
              <a16:creationId xmlns:a16="http://schemas.microsoft.com/office/drawing/2014/main" id="{153083D7-C134-4887-B300-E98F2E339049}"/>
            </a:ext>
          </a:extLst>
        </xdr:cNvPr>
        <xdr:cNvCxnSpPr/>
      </xdr:nvCxnSpPr>
      <xdr:spPr>
        <a:xfrm>
          <a:off x="10388600" y="7161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132557</xdr:rowOff>
    </xdr:from>
    <xdr:ext cx="599010" cy="259045"/>
    <xdr:sp macro="" textlink="">
      <xdr:nvSpPr>
        <xdr:cNvPr id="107" name="【道路】&#10;一人当たり延長最大値テキスト">
          <a:extLst>
            <a:ext uri="{FF2B5EF4-FFF2-40B4-BE49-F238E27FC236}">
              <a16:creationId xmlns:a16="http://schemas.microsoft.com/office/drawing/2014/main" id="{9EE13BFC-CC45-4D0F-9BF0-1D00F80245D5}"/>
            </a:ext>
          </a:extLst>
        </xdr:cNvPr>
        <xdr:cNvSpPr txBox="1"/>
      </xdr:nvSpPr>
      <xdr:spPr>
        <a:xfrm>
          <a:off x="10515600" y="57904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502.021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14430</xdr:rowOff>
    </xdr:from>
    <xdr:to>
      <xdr:col>55</xdr:col>
      <xdr:colOff>88900</xdr:colOff>
      <xdr:row>35</xdr:row>
      <xdr:rowOff>14430</xdr:rowOff>
    </xdr:to>
    <xdr:cxnSp macro="">
      <xdr:nvCxnSpPr>
        <xdr:cNvPr id="108" name="直線コネクタ 107">
          <a:extLst>
            <a:ext uri="{FF2B5EF4-FFF2-40B4-BE49-F238E27FC236}">
              <a16:creationId xmlns:a16="http://schemas.microsoft.com/office/drawing/2014/main" id="{50205F7D-F583-43B4-BB12-569DF1FF7767}"/>
            </a:ext>
          </a:extLst>
        </xdr:cNvPr>
        <xdr:cNvCxnSpPr/>
      </xdr:nvCxnSpPr>
      <xdr:spPr>
        <a:xfrm>
          <a:off x="10388600" y="6015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156748</xdr:rowOff>
    </xdr:from>
    <xdr:ext cx="534377" cy="259045"/>
    <xdr:sp macro="" textlink="">
      <xdr:nvSpPr>
        <xdr:cNvPr id="109" name="【道路】&#10;一人当たり延長平均値テキスト">
          <a:extLst>
            <a:ext uri="{FF2B5EF4-FFF2-40B4-BE49-F238E27FC236}">
              <a16:creationId xmlns:a16="http://schemas.microsoft.com/office/drawing/2014/main" id="{B737A133-5960-4FE1-9060-F75721DFC88A}"/>
            </a:ext>
          </a:extLst>
        </xdr:cNvPr>
        <xdr:cNvSpPr txBox="1"/>
      </xdr:nvSpPr>
      <xdr:spPr>
        <a:xfrm>
          <a:off x="10515600" y="68432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133871</xdr:rowOff>
    </xdr:from>
    <xdr:to>
      <xdr:col>55</xdr:col>
      <xdr:colOff>50800</xdr:colOff>
      <xdr:row>41</xdr:row>
      <xdr:rowOff>64021</xdr:rowOff>
    </xdr:to>
    <xdr:sp macro="" textlink="">
      <xdr:nvSpPr>
        <xdr:cNvPr id="110" name="フローチャート: 判断 109">
          <a:extLst>
            <a:ext uri="{FF2B5EF4-FFF2-40B4-BE49-F238E27FC236}">
              <a16:creationId xmlns:a16="http://schemas.microsoft.com/office/drawing/2014/main" id="{E464965E-4C97-403E-80B4-E1F2E98B5E35}"/>
            </a:ext>
          </a:extLst>
        </xdr:cNvPr>
        <xdr:cNvSpPr/>
      </xdr:nvSpPr>
      <xdr:spPr>
        <a:xfrm>
          <a:off x="10426700" y="6991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127342</xdr:rowOff>
    </xdr:from>
    <xdr:to>
      <xdr:col>50</xdr:col>
      <xdr:colOff>165100</xdr:colOff>
      <xdr:row>41</xdr:row>
      <xdr:rowOff>57492</xdr:rowOff>
    </xdr:to>
    <xdr:sp macro="" textlink="">
      <xdr:nvSpPr>
        <xdr:cNvPr id="111" name="フローチャート: 判断 110">
          <a:extLst>
            <a:ext uri="{FF2B5EF4-FFF2-40B4-BE49-F238E27FC236}">
              <a16:creationId xmlns:a16="http://schemas.microsoft.com/office/drawing/2014/main" id="{D39AE66A-D4AD-456B-889A-98444879222F}"/>
            </a:ext>
          </a:extLst>
        </xdr:cNvPr>
        <xdr:cNvSpPr/>
      </xdr:nvSpPr>
      <xdr:spPr>
        <a:xfrm>
          <a:off x="9588500" y="6985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98330</xdr:rowOff>
    </xdr:from>
    <xdr:to>
      <xdr:col>46</xdr:col>
      <xdr:colOff>38100</xdr:colOff>
      <xdr:row>41</xdr:row>
      <xdr:rowOff>28480</xdr:rowOff>
    </xdr:to>
    <xdr:sp macro="" textlink="">
      <xdr:nvSpPr>
        <xdr:cNvPr id="112" name="フローチャート: 判断 111">
          <a:extLst>
            <a:ext uri="{FF2B5EF4-FFF2-40B4-BE49-F238E27FC236}">
              <a16:creationId xmlns:a16="http://schemas.microsoft.com/office/drawing/2014/main" id="{DFF65FC6-74A0-4397-BB01-15A2F2C1D1B3}"/>
            </a:ext>
          </a:extLst>
        </xdr:cNvPr>
        <xdr:cNvSpPr/>
      </xdr:nvSpPr>
      <xdr:spPr>
        <a:xfrm>
          <a:off x="8699500" y="6956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139878</xdr:rowOff>
    </xdr:from>
    <xdr:to>
      <xdr:col>41</xdr:col>
      <xdr:colOff>101600</xdr:colOff>
      <xdr:row>41</xdr:row>
      <xdr:rowOff>70028</xdr:rowOff>
    </xdr:to>
    <xdr:sp macro="" textlink="">
      <xdr:nvSpPr>
        <xdr:cNvPr id="113" name="フローチャート: 判断 112">
          <a:extLst>
            <a:ext uri="{FF2B5EF4-FFF2-40B4-BE49-F238E27FC236}">
              <a16:creationId xmlns:a16="http://schemas.microsoft.com/office/drawing/2014/main" id="{B3850CDD-2DFD-4736-AB75-D846C5FBC6C1}"/>
            </a:ext>
          </a:extLst>
        </xdr:cNvPr>
        <xdr:cNvSpPr/>
      </xdr:nvSpPr>
      <xdr:spPr>
        <a:xfrm>
          <a:off x="7810500" y="699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4" name="テキスト ボックス 113">
          <a:extLst>
            <a:ext uri="{FF2B5EF4-FFF2-40B4-BE49-F238E27FC236}">
              <a16:creationId xmlns:a16="http://schemas.microsoft.com/office/drawing/2014/main" id="{199C0606-BE62-4B03-A9FA-95B15481AC62}"/>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5" name="テキスト ボックス 114">
          <a:extLst>
            <a:ext uri="{FF2B5EF4-FFF2-40B4-BE49-F238E27FC236}">
              <a16:creationId xmlns:a16="http://schemas.microsoft.com/office/drawing/2014/main" id="{1CC9F092-A381-4D2A-9B21-A0A8E1A74FFF}"/>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98D3B102-1DF8-4910-B101-0558A5245604}"/>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7" name="テキスト ボックス 116">
          <a:extLst>
            <a:ext uri="{FF2B5EF4-FFF2-40B4-BE49-F238E27FC236}">
              <a16:creationId xmlns:a16="http://schemas.microsoft.com/office/drawing/2014/main" id="{A8DD6DC6-212F-4E6A-9708-581A9EF30B48}"/>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8" name="テキスト ボックス 117">
          <a:extLst>
            <a:ext uri="{FF2B5EF4-FFF2-40B4-BE49-F238E27FC236}">
              <a16:creationId xmlns:a16="http://schemas.microsoft.com/office/drawing/2014/main" id="{17E4F5DF-7015-47D7-8626-608D29166638}"/>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8170</xdr:rowOff>
    </xdr:from>
    <xdr:to>
      <xdr:col>55</xdr:col>
      <xdr:colOff>50800</xdr:colOff>
      <xdr:row>41</xdr:row>
      <xdr:rowOff>109770</xdr:rowOff>
    </xdr:to>
    <xdr:sp macro="" textlink="">
      <xdr:nvSpPr>
        <xdr:cNvPr id="119" name="楕円 118">
          <a:extLst>
            <a:ext uri="{FF2B5EF4-FFF2-40B4-BE49-F238E27FC236}">
              <a16:creationId xmlns:a16="http://schemas.microsoft.com/office/drawing/2014/main" id="{8A2F219B-5C82-470A-94A8-674F9FE17A52}"/>
            </a:ext>
          </a:extLst>
        </xdr:cNvPr>
        <xdr:cNvSpPr/>
      </xdr:nvSpPr>
      <xdr:spPr>
        <a:xfrm>
          <a:off x="10426700" y="703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112297</xdr:rowOff>
    </xdr:from>
    <xdr:ext cx="534377" cy="259045"/>
    <xdr:sp macro="" textlink="">
      <xdr:nvSpPr>
        <xdr:cNvPr id="120" name="【道路】&#10;一人当たり延長該当値テキスト">
          <a:extLst>
            <a:ext uri="{FF2B5EF4-FFF2-40B4-BE49-F238E27FC236}">
              <a16:creationId xmlns:a16="http://schemas.microsoft.com/office/drawing/2014/main" id="{43483B03-6986-49F5-986E-67021F3821C8}"/>
            </a:ext>
          </a:extLst>
        </xdr:cNvPr>
        <xdr:cNvSpPr txBox="1"/>
      </xdr:nvSpPr>
      <xdr:spPr>
        <a:xfrm>
          <a:off x="10515600" y="6970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9123</xdr:rowOff>
    </xdr:from>
    <xdr:to>
      <xdr:col>50</xdr:col>
      <xdr:colOff>165100</xdr:colOff>
      <xdr:row>41</xdr:row>
      <xdr:rowOff>110723</xdr:rowOff>
    </xdr:to>
    <xdr:sp macro="" textlink="">
      <xdr:nvSpPr>
        <xdr:cNvPr id="121" name="楕円 120">
          <a:extLst>
            <a:ext uri="{FF2B5EF4-FFF2-40B4-BE49-F238E27FC236}">
              <a16:creationId xmlns:a16="http://schemas.microsoft.com/office/drawing/2014/main" id="{9AA7FBAD-48E2-4BF3-8B4A-37DC60FEE9E3}"/>
            </a:ext>
          </a:extLst>
        </xdr:cNvPr>
        <xdr:cNvSpPr/>
      </xdr:nvSpPr>
      <xdr:spPr>
        <a:xfrm>
          <a:off x="9588500" y="7038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58970</xdr:rowOff>
    </xdr:from>
    <xdr:to>
      <xdr:col>55</xdr:col>
      <xdr:colOff>0</xdr:colOff>
      <xdr:row>41</xdr:row>
      <xdr:rowOff>59923</xdr:rowOff>
    </xdr:to>
    <xdr:cxnSp macro="">
      <xdr:nvCxnSpPr>
        <xdr:cNvPr id="122" name="直線コネクタ 121">
          <a:extLst>
            <a:ext uri="{FF2B5EF4-FFF2-40B4-BE49-F238E27FC236}">
              <a16:creationId xmlns:a16="http://schemas.microsoft.com/office/drawing/2014/main" id="{0575F70B-8FFF-4485-A91E-0A9A0EDB560C}"/>
            </a:ext>
          </a:extLst>
        </xdr:cNvPr>
        <xdr:cNvCxnSpPr/>
      </xdr:nvCxnSpPr>
      <xdr:spPr>
        <a:xfrm flipV="1">
          <a:off x="9639300" y="7088420"/>
          <a:ext cx="838200" cy="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10054</xdr:rowOff>
    </xdr:from>
    <xdr:to>
      <xdr:col>46</xdr:col>
      <xdr:colOff>38100</xdr:colOff>
      <xdr:row>41</xdr:row>
      <xdr:rowOff>111654</xdr:rowOff>
    </xdr:to>
    <xdr:sp macro="" textlink="">
      <xdr:nvSpPr>
        <xdr:cNvPr id="123" name="楕円 122">
          <a:extLst>
            <a:ext uri="{FF2B5EF4-FFF2-40B4-BE49-F238E27FC236}">
              <a16:creationId xmlns:a16="http://schemas.microsoft.com/office/drawing/2014/main" id="{86B6D9B3-F7B8-4E88-810C-2BB49A05BB9B}"/>
            </a:ext>
          </a:extLst>
        </xdr:cNvPr>
        <xdr:cNvSpPr/>
      </xdr:nvSpPr>
      <xdr:spPr>
        <a:xfrm>
          <a:off x="8699500" y="7039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59923</xdr:rowOff>
    </xdr:from>
    <xdr:to>
      <xdr:col>50</xdr:col>
      <xdr:colOff>114300</xdr:colOff>
      <xdr:row>41</xdr:row>
      <xdr:rowOff>60854</xdr:rowOff>
    </xdr:to>
    <xdr:cxnSp macro="">
      <xdr:nvCxnSpPr>
        <xdr:cNvPr id="124" name="直線コネクタ 123">
          <a:extLst>
            <a:ext uri="{FF2B5EF4-FFF2-40B4-BE49-F238E27FC236}">
              <a16:creationId xmlns:a16="http://schemas.microsoft.com/office/drawing/2014/main" id="{A6E3E061-0227-44BB-B931-3B0351EDBB5D}"/>
            </a:ext>
          </a:extLst>
        </xdr:cNvPr>
        <xdr:cNvCxnSpPr/>
      </xdr:nvCxnSpPr>
      <xdr:spPr>
        <a:xfrm flipV="1">
          <a:off x="8750300" y="7089373"/>
          <a:ext cx="889000" cy="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11272</xdr:rowOff>
    </xdr:from>
    <xdr:to>
      <xdr:col>41</xdr:col>
      <xdr:colOff>101600</xdr:colOff>
      <xdr:row>41</xdr:row>
      <xdr:rowOff>112872</xdr:rowOff>
    </xdr:to>
    <xdr:sp macro="" textlink="">
      <xdr:nvSpPr>
        <xdr:cNvPr id="125" name="楕円 124">
          <a:extLst>
            <a:ext uri="{FF2B5EF4-FFF2-40B4-BE49-F238E27FC236}">
              <a16:creationId xmlns:a16="http://schemas.microsoft.com/office/drawing/2014/main" id="{6CE9E7D4-13F8-438F-BE27-31F42009A2D4}"/>
            </a:ext>
          </a:extLst>
        </xdr:cNvPr>
        <xdr:cNvSpPr/>
      </xdr:nvSpPr>
      <xdr:spPr>
        <a:xfrm>
          <a:off x="7810500" y="7040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60854</xdr:rowOff>
    </xdr:from>
    <xdr:to>
      <xdr:col>45</xdr:col>
      <xdr:colOff>177800</xdr:colOff>
      <xdr:row>41</xdr:row>
      <xdr:rowOff>62072</xdr:rowOff>
    </xdr:to>
    <xdr:cxnSp macro="">
      <xdr:nvCxnSpPr>
        <xdr:cNvPr id="126" name="直線コネクタ 125">
          <a:extLst>
            <a:ext uri="{FF2B5EF4-FFF2-40B4-BE49-F238E27FC236}">
              <a16:creationId xmlns:a16="http://schemas.microsoft.com/office/drawing/2014/main" id="{312F9A47-DE7E-4320-B1D2-1143575B5072}"/>
            </a:ext>
          </a:extLst>
        </xdr:cNvPr>
        <xdr:cNvCxnSpPr/>
      </xdr:nvCxnSpPr>
      <xdr:spPr>
        <a:xfrm flipV="1">
          <a:off x="7861300" y="7090304"/>
          <a:ext cx="889000" cy="1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74019</xdr:rowOff>
    </xdr:from>
    <xdr:ext cx="534377" cy="259045"/>
    <xdr:sp macro="" textlink="">
      <xdr:nvSpPr>
        <xdr:cNvPr id="127" name="n_1aveValue【道路】&#10;一人当たり延長">
          <a:extLst>
            <a:ext uri="{FF2B5EF4-FFF2-40B4-BE49-F238E27FC236}">
              <a16:creationId xmlns:a16="http://schemas.microsoft.com/office/drawing/2014/main" id="{BD5004D2-452C-41BD-B8D1-202EFABF8BCF}"/>
            </a:ext>
          </a:extLst>
        </xdr:cNvPr>
        <xdr:cNvSpPr txBox="1"/>
      </xdr:nvSpPr>
      <xdr:spPr>
        <a:xfrm>
          <a:off x="9359411" y="6760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45007</xdr:rowOff>
    </xdr:from>
    <xdr:ext cx="534377" cy="259045"/>
    <xdr:sp macro="" textlink="">
      <xdr:nvSpPr>
        <xdr:cNvPr id="128" name="n_2aveValue【道路】&#10;一人当たり延長">
          <a:extLst>
            <a:ext uri="{FF2B5EF4-FFF2-40B4-BE49-F238E27FC236}">
              <a16:creationId xmlns:a16="http://schemas.microsoft.com/office/drawing/2014/main" id="{1EF1126A-B3F6-4560-A904-CC44A1C28A9C}"/>
            </a:ext>
          </a:extLst>
        </xdr:cNvPr>
        <xdr:cNvSpPr txBox="1"/>
      </xdr:nvSpPr>
      <xdr:spPr>
        <a:xfrm>
          <a:off x="8483111" y="6731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86555</xdr:rowOff>
    </xdr:from>
    <xdr:ext cx="534377" cy="259045"/>
    <xdr:sp macro="" textlink="">
      <xdr:nvSpPr>
        <xdr:cNvPr id="129" name="n_3aveValue【道路】&#10;一人当たり延長">
          <a:extLst>
            <a:ext uri="{FF2B5EF4-FFF2-40B4-BE49-F238E27FC236}">
              <a16:creationId xmlns:a16="http://schemas.microsoft.com/office/drawing/2014/main" id="{3902DD12-183C-41A8-A4CE-6B76FCF2BA32}"/>
            </a:ext>
          </a:extLst>
        </xdr:cNvPr>
        <xdr:cNvSpPr txBox="1"/>
      </xdr:nvSpPr>
      <xdr:spPr>
        <a:xfrm>
          <a:off x="7594111" y="6773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101850</xdr:rowOff>
    </xdr:from>
    <xdr:ext cx="534377" cy="259045"/>
    <xdr:sp macro="" textlink="">
      <xdr:nvSpPr>
        <xdr:cNvPr id="130" name="n_1mainValue【道路】&#10;一人当たり延長">
          <a:extLst>
            <a:ext uri="{FF2B5EF4-FFF2-40B4-BE49-F238E27FC236}">
              <a16:creationId xmlns:a16="http://schemas.microsoft.com/office/drawing/2014/main" id="{506DF469-F74E-4320-8E5F-E827379249C8}"/>
            </a:ext>
          </a:extLst>
        </xdr:cNvPr>
        <xdr:cNvSpPr txBox="1"/>
      </xdr:nvSpPr>
      <xdr:spPr>
        <a:xfrm>
          <a:off x="9359411" y="7131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102781</xdr:rowOff>
    </xdr:from>
    <xdr:ext cx="534377" cy="259045"/>
    <xdr:sp macro="" textlink="">
      <xdr:nvSpPr>
        <xdr:cNvPr id="131" name="n_2mainValue【道路】&#10;一人当たり延長">
          <a:extLst>
            <a:ext uri="{FF2B5EF4-FFF2-40B4-BE49-F238E27FC236}">
              <a16:creationId xmlns:a16="http://schemas.microsoft.com/office/drawing/2014/main" id="{362ABC32-469C-4F1D-AB8B-A05BCEA23EC1}"/>
            </a:ext>
          </a:extLst>
        </xdr:cNvPr>
        <xdr:cNvSpPr txBox="1"/>
      </xdr:nvSpPr>
      <xdr:spPr>
        <a:xfrm>
          <a:off x="8483111" y="7132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103999</xdr:rowOff>
    </xdr:from>
    <xdr:ext cx="534377" cy="259045"/>
    <xdr:sp macro="" textlink="">
      <xdr:nvSpPr>
        <xdr:cNvPr id="132" name="n_3mainValue【道路】&#10;一人当たり延長">
          <a:extLst>
            <a:ext uri="{FF2B5EF4-FFF2-40B4-BE49-F238E27FC236}">
              <a16:creationId xmlns:a16="http://schemas.microsoft.com/office/drawing/2014/main" id="{9E47B0BF-03CC-4432-9D11-848F9D129609}"/>
            </a:ext>
          </a:extLst>
        </xdr:cNvPr>
        <xdr:cNvSpPr txBox="1"/>
      </xdr:nvSpPr>
      <xdr:spPr>
        <a:xfrm>
          <a:off x="7594111" y="7133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3" name="正方形/長方形 132">
          <a:extLst>
            <a:ext uri="{FF2B5EF4-FFF2-40B4-BE49-F238E27FC236}">
              <a16:creationId xmlns:a16="http://schemas.microsoft.com/office/drawing/2014/main" id="{E6002406-80CE-4779-BA0A-9BD3DA48FAC4}"/>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4" name="正方形/長方形 133">
          <a:extLst>
            <a:ext uri="{FF2B5EF4-FFF2-40B4-BE49-F238E27FC236}">
              <a16:creationId xmlns:a16="http://schemas.microsoft.com/office/drawing/2014/main" id="{8DF2976B-59DF-43D7-BF3D-D08B3471A65E}"/>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5" name="正方形/長方形 134">
          <a:extLst>
            <a:ext uri="{FF2B5EF4-FFF2-40B4-BE49-F238E27FC236}">
              <a16:creationId xmlns:a16="http://schemas.microsoft.com/office/drawing/2014/main" id="{447FEB70-425D-47F4-AAFF-D726ED1F3945}"/>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6" name="正方形/長方形 135">
          <a:extLst>
            <a:ext uri="{FF2B5EF4-FFF2-40B4-BE49-F238E27FC236}">
              <a16:creationId xmlns:a16="http://schemas.microsoft.com/office/drawing/2014/main" id="{1DD3ED59-FA58-4682-918F-104CBBCFFAAB}"/>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7" name="正方形/長方形 136">
          <a:extLst>
            <a:ext uri="{FF2B5EF4-FFF2-40B4-BE49-F238E27FC236}">
              <a16:creationId xmlns:a16="http://schemas.microsoft.com/office/drawing/2014/main" id="{876DBD78-1210-4A31-956A-E3290CAC7C13}"/>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8" name="正方形/長方形 137">
          <a:extLst>
            <a:ext uri="{FF2B5EF4-FFF2-40B4-BE49-F238E27FC236}">
              <a16:creationId xmlns:a16="http://schemas.microsoft.com/office/drawing/2014/main" id="{E238A292-5536-4B4A-90AD-9692AC349029}"/>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9" name="正方形/長方形 138">
          <a:extLst>
            <a:ext uri="{FF2B5EF4-FFF2-40B4-BE49-F238E27FC236}">
              <a16:creationId xmlns:a16="http://schemas.microsoft.com/office/drawing/2014/main" id="{974FC8FA-65B5-43C6-8421-9B6C0CA44F2F}"/>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0" name="正方形/長方形 139">
          <a:extLst>
            <a:ext uri="{FF2B5EF4-FFF2-40B4-BE49-F238E27FC236}">
              <a16:creationId xmlns:a16="http://schemas.microsoft.com/office/drawing/2014/main" id="{7B76EE7A-FE58-48DA-9F4E-79118E4FA62C}"/>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1" name="テキスト ボックス 140">
          <a:extLst>
            <a:ext uri="{FF2B5EF4-FFF2-40B4-BE49-F238E27FC236}">
              <a16:creationId xmlns:a16="http://schemas.microsoft.com/office/drawing/2014/main" id="{63A33A77-7825-4623-808F-2561EB58C14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2" name="直線コネクタ 141">
          <a:extLst>
            <a:ext uri="{FF2B5EF4-FFF2-40B4-BE49-F238E27FC236}">
              <a16:creationId xmlns:a16="http://schemas.microsoft.com/office/drawing/2014/main" id="{FFEB97BE-61A4-47F7-BF70-0B039C1722A5}"/>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3" name="直線コネクタ 142">
          <a:extLst>
            <a:ext uri="{FF2B5EF4-FFF2-40B4-BE49-F238E27FC236}">
              <a16:creationId xmlns:a16="http://schemas.microsoft.com/office/drawing/2014/main" id="{1FC268DD-2BDD-492C-BA44-C3CD5DCCA5F3}"/>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4" name="テキスト ボックス 143">
          <a:extLst>
            <a:ext uri="{FF2B5EF4-FFF2-40B4-BE49-F238E27FC236}">
              <a16:creationId xmlns:a16="http://schemas.microsoft.com/office/drawing/2014/main" id="{5AA4C6D4-94EC-4265-90BE-61CF1AF11CE2}"/>
            </a:ext>
          </a:extLst>
        </xdr:cNvPr>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5" name="直線コネクタ 144">
          <a:extLst>
            <a:ext uri="{FF2B5EF4-FFF2-40B4-BE49-F238E27FC236}">
              <a16:creationId xmlns:a16="http://schemas.microsoft.com/office/drawing/2014/main" id="{FA079B5B-3023-4E12-A38A-E5CAE0E12D7A}"/>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6" name="テキスト ボックス 145">
          <a:extLst>
            <a:ext uri="{FF2B5EF4-FFF2-40B4-BE49-F238E27FC236}">
              <a16:creationId xmlns:a16="http://schemas.microsoft.com/office/drawing/2014/main" id="{9652DB55-7B7D-48C9-B66C-771E6CC2670A}"/>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7" name="直線コネクタ 146">
          <a:extLst>
            <a:ext uri="{FF2B5EF4-FFF2-40B4-BE49-F238E27FC236}">
              <a16:creationId xmlns:a16="http://schemas.microsoft.com/office/drawing/2014/main" id="{2CD0ABB6-0129-434C-9D8A-2EAF164730C7}"/>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8" name="テキスト ボックス 147">
          <a:extLst>
            <a:ext uri="{FF2B5EF4-FFF2-40B4-BE49-F238E27FC236}">
              <a16:creationId xmlns:a16="http://schemas.microsoft.com/office/drawing/2014/main" id="{9C5B7C52-F160-4CCA-A08B-0EA9A8DCE7A2}"/>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9" name="直線コネクタ 148">
          <a:extLst>
            <a:ext uri="{FF2B5EF4-FFF2-40B4-BE49-F238E27FC236}">
              <a16:creationId xmlns:a16="http://schemas.microsoft.com/office/drawing/2014/main" id="{F88B95AB-09AC-4615-905E-3A9C6A5D1991}"/>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0" name="テキスト ボックス 149">
          <a:extLst>
            <a:ext uri="{FF2B5EF4-FFF2-40B4-BE49-F238E27FC236}">
              <a16:creationId xmlns:a16="http://schemas.microsoft.com/office/drawing/2014/main" id="{DBED06AE-C206-41C6-A527-1C5C3DA8CD94}"/>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1" name="直線コネクタ 150">
          <a:extLst>
            <a:ext uri="{FF2B5EF4-FFF2-40B4-BE49-F238E27FC236}">
              <a16:creationId xmlns:a16="http://schemas.microsoft.com/office/drawing/2014/main" id="{C41DCE6B-0465-41E9-92E8-9B3B32878C7C}"/>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2" name="テキスト ボックス 151">
          <a:extLst>
            <a:ext uri="{FF2B5EF4-FFF2-40B4-BE49-F238E27FC236}">
              <a16:creationId xmlns:a16="http://schemas.microsoft.com/office/drawing/2014/main" id="{46AD1225-0238-48A2-93AE-1A6633B7ACA8}"/>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3" name="直線コネクタ 152">
          <a:extLst>
            <a:ext uri="{FF2B5EF4-FFF2-40B4-BE49-F238E27FC236}">
              <a16:creationId xmlns:a16="http://schemas.microsoft.com/office/drawing/2014/main" id="{B7931251-75B2-43FF-B39C-63D8CDD9DC83}"/>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4" name="テキスト ボックス 153">
          <a:extLst>
            <a:ext uri="{FF2B5EF4-FFF2-40B4-BE49-F238E27FC236}">
              <a16:creationId xmlns:a16="http://schemas.microsoft.com/office/drawing/2014/main" id="{33A5E3CE-B6F9-4B3B-BC70-C118A4513D6B}"/>
            </a:ext>
          </a:extLst>
        </xdr:cNvPr>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5" name="直線コネクタ 154">
          <a:extLst>
            <a:ext uri="{FF2B5EF4-FFF2-40B4-BE49-F238E27FC236}">
              <a16:creationId xmlns:a16="http://schemas.microsoft.com/office/drawing/2014/main" id="{EE8582CF-0050-42C0-A389-B6425F320793}"/>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6" name="テキスト ボックス 155">
          <a:extLst>
            <a:ext uri="{FF2B5EF4-FFF2-40B4-BE49-F238E27FC236}">
              <a16:creationId xmlns:a16="http://schemas.microsoft.com/office/drawing/2014/main" id="{87D82420-DFE0-431C-BC55-86388DF2967F}"/>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7" name="【橋りょう・トンネル】&#10;有形固定資産減価償却率グラフ枠">
          <a:extLst>
            <a:ext uri="{FF2B5EF4-FFF2-40B4-BE49-F238E27FC236}">
              <a16:creationId xmlns:a16="http://schemas.microsoft.com/office/drawing/2014/main" id="{78E9AF46-5B0C-476A-88B6-191A042C729A}"/>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83276</xdr:rowOff>
    </xdr:from>
    <xdr:to>
      <xdr:col>24</xdr:col>
      <xdr:colOff>62865</xdr:colOff>
      <xdr:row>64</xdr:row>
      <xdr:rowOff>89807</xdr:rowOff>
    </xdr:to>
    <xdr:cxnSp macro="">
      <xdr:nvCxnSpPr>
        <xdr:cNvPr id="158" name="直線コネクタ 157">
          <a:extLst>
            <a:ext uri="{FF2B5EF4-FFF2-40B4-BE49-F238E27FC236}">
              <a16:creationId xmlns:a16="http://schemas.microsoft.com/office/drawing/2014/main" id="{AD053C17-C110-4CF3-9FBE-D6C189BC21D4}"/>
            </a:ext>
          </a:extLst>
        </xdr:cNvPr>
        <xdr:cNvCxnSpPr/>
      </xdr:nvCxnSpPr>
      <xdr:spPr>
        <a:xfrm flipV="1">
          <a:off x="4634865" y="9684476"/>
          <a:ext cx="0" cy="1378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93634</xdr:rowOff>
    </xdr:from>
    <xdr:ext cx="340478" cy="259045"/>
    <xdr:sp macro="" textlink="">
      <xdr:nvSpPr>
        <xdr:cNvPr id="159" name="【橋りょう・トンネル】&#10;有形固定資産減価償却率最小値テキスト">
          <a:extLst>
            <a:ext uri="{FF2B5EF4-FFF2-40B4-BE49-F238E27FC236}">
              <a16:creationId xmlns:a16="http://schemas.microsoft.com/office/drawing/2014/main" id="{9F700E80-5F35-403E-9918-9A04B7A1D348}"/>
            </a:ext>
          </a:extLst>
        </xdr:cNvPr>
        <xdr:cNvSpPr txBox="1"/>
      </xdr:nvSpPr>
      <xdr:spPr>
        <a:xfrm>
          <a:off x="4673600" y="110664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89807</xdr:rowOff>
    </xdr:from>
    <xdr:to>
      <xdr:col>24</xdr:col>
      <xdr:colOff>152400</xdr:colOff>
      <xdr:row>64</xdr:row>
      <xdr:rowOff>89807</xdr:rowOff>
    </xdr:to>
    <xdr:cxnSp macro="">
      <xdr:nvCxnSpPr>
        <xdr:cNvPr id="160" name="直線コネクタ 159">
          <a:extLst>
            <a:ext uri="{FF2B5EF4-FFF2-40B4-BE49-F238E27FC236}">
              <a16:creationId xmlns:a16="http://schemas.microsoft.com/office/drawing/2014/main" id="{BC67344E-F9DF-4A06-B1D8-A542DFDBA5CD}"/>
            </a:ext>
          </a:extLst>
        </xdr:cNvPr>
        <xdr:cNvCxnSpPr/>
      </xdr:nvCxnSpPr>
      <xdr:spPr>
        <a:xfrm>
          <a:off x="4546600" y="11062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29953</xdr:rowOff>
    </xdr:from>
    <xdr:ext cx="405111" cy="259045"/>
    <xdr:sp macro="" textlink="">
      <xdr:nvSpPr>
        <xdr:cNvPr id="161" name="【橋りょう・トンネル】&#10;有形固定資産減価償却率最大値テキスト">
          <a:extLst>
            <a:ext uri="{FF2B5EF4-FFF2-40B4-BE49-F238E27FC236}">
              <a16:creationId xmlns:a16="http://schemas.microsoft.com/office/drawing/2014/main" id="{2D129F09-5BA5-4BDF-9C2D-1D8BFE9AC5D9}"/>
            </a:ext>
          </a:extLst>
        </xdr:cNvPr>
        <xdr:cNvSpPr txBox="1"/>
      </xdr:nvSpPr>
      <xdr:spPr>
        <a:xfrm>
          <a:off x="4673600" y="9459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83276</xdr:rowOff>
    </xdr:from>
    <xdr:to>
      <xdr:col>24</xdr:col>
      <xdr:colOff>152400</xdr:colOff>
      <xdr:row>56</xdr:row>
      <xdr:rowOff>83276</xdr:rowOff>
    </xdr:to>
    <xdr:cxnSp macro="">
      <xdr:nvCxnSpPr>
        <xdr:cNvPr id="162" name="直線コネクタ 161">
          <a:extLst>
            <a:ext uri="{FF2B5EF4-FFF2-40B4-BE49-F238E27FC236}">
              <a16:creationId xmlns:a16="http://schemas.microsoft.com/office/drawing/2014/main" id="{1F10111C-0B2C-47A5-81CC-75AC646BAB2B}"/>
            </a:ext>
          </a:extLst>
        </xdr:cNvPr>
        <xdr:cNvCxnSpPr/>
      </xdr:nvCxnSpPr>
      <xdr:spPr>
        <a:xfrm>
          <a:off x="4546600" y="9684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8000</xdr:rowOff>
    </xdr:from>
    <xdr:ext cx="405111" cy="259045"/>
    <xdr:sp macro="" textlink="">
      <xdr:nvSpPr>
        <xdr:cNvPr id="163" name="【橋りょう・トンネル】&#10;有形固定資産減価償却率平均値テキスト">
          <a:extLst>
            <a:ext uri="{FF2B5EF4-FFF2-40B4-BE49-F238E27FC236}">
              <a16:creationId xmlns:a16="http://schemas.microsoft.com/office/drawing/2014/main" id="{5B892C91-30F9-4997-956D-B4B12FD2CBA9}"/>
            </a:ext>
          </a:extLst>
        </xdr:cNvPr>
        <xdr:cNvSpPr txBox="1"/>
      </xdr:nvSpPr>
      <xdr:spPr>
        <a:xfrm>
          <a:off x="4673600" y="99521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156573</xdr:rowOff>
    </xdr:from>
    <xdr:to>
      <xdr:col>24</xdr:col>
      <xdr:colOff>114300</xdr:colOff>
      <xdr:row>59</xdr:row>
      <xdr:rowOff>86723</xdr:rowOff>
    </xdr:to>
    <xdr:sp macro="" textlink="">
      <xdr:nvSpPr>
        <xdr:cNvPr id="164" name="フローチャート: 判断 163">
          <a:extLst>
            <a:ext uri="{FF2B5EF4-FFF2-40B4-BE49-F238E27FC236}">
              <a16:creationId xmlns:a16="http://schemas.microsoft.com/office/drawing/2014/main" id="{D1D6E1A4-118E-4982-A93B-0F94D5A392C6}"/>
            </a:ext>
          </a:extLst>
        </xdr:cNvPr>
        <xdr:cNvSpPr/>
      </xdr:nvSpPr>
      <xdr:spPr>
        <a:xfrm>
          <a:off x="4584700" y="10100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159838</xdr:rowOff>
    </xdr:from>
    <xdr:to>
      <xdr:col>20</xdr:col>
      <xdr:colOff>38100</xdr:colOff>
      <xdr:row>59</xdr:row>
      <xdr:rowOff>89988</xdr:rowOff>
    </xdr:to>
    <xdr:sp macro="" textlink="">
      <xdr:nvSpPr>
        <xdr:cNvPr id="165" name="フローチャート: 判断 164">
          <a:extLst>
            <a:ext uri="{FF2B5EF4-FFF2-40B4-BE49-F238E27FC236}">
              <a16:creationId xmlns:a16="http://schemas.microsoft.com/office/drawing/2014/main" id="{BD31C28C-47A0-4235-9171-DBDA000682AE}"/>
            </a:ext>
          </a:extLst>
        </xdr:cNvPr>
        <xdr:cNvSpPr/>
      </xdr:nvSpPr>
      <xdr:spPr>
        <a:xfrm>
          <a:off x="3746500" y="10103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132080</xdr:rowOff>
    </xdr:from>
    <xdr:to>
      <xdr:col>15</xdr:col>
      <xdr:colOff>101600</xdr:colOff>
      <xdr:row>59</xdr:row>
      <xdr:rowOff>62230</xdr:rowOff>
    </xdr:to>
    <xdr:sp macro="" textlink="">
      <xdr:nvSpPr>
        <xdr:cNvPr id="166" name="フローチャート: 判断 165">
          <a:extLst>
            <a:ext uri="{FF2B5EF4-FFF2-40B4-BE49-F238E27FC236}">
              <a16:creationId xmlns:a16="http://schemas.microsoft.com/office/drawing/2014/main" id="{10D331E9-EB82-4FBF-B730-6A9F91BAEBFF}"/>
            </a:ext>
          </a:extLst>
        </xdr:cNvPr>
        <xdr:cNvSpPr/>
      </xdr:nvSpPr>
      <xdr:spPr>
        <a:xfrm>
          <a:off x="2857500" y="1007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76563</xdr:rowOff>
    </xdr:from>
    <xdr:to>
      <xdr:col>10</xdr:col>
      <xdr:colOff>165100</xdr:colOff>
      <xdr:row>60</xdr:row>
      <xdr:rowOff>6713</xdr:rowOff>
    </xdr:to>
    <xdr:sp macro="" textlink="">
      <xdr:nvSpPr>
        <xdr:cNvPr id="167" name="フローチャート: 判断 166">
          <a:extLst>
            <a:ext uri="{FF2B5EF4-FFF2-40B4-BE49-F238E27FC236}">
              <a16:creationId xmlns:a16="http://schemas.microsoft.com/office/drawing/2014/main" id="{26494EE7-424B-4E60-88F8-0C7569F538BC}"/>
            </a:ext>
          </a:extLst>
        </xdr:cNvPr>
        <xdr:cNvSpPr/>
      </xdr:nvSpPr>
      <xdr:spPr>
        <a:xfrm>
          <a:off x="1968500" y="1019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8" name="テキスト ボックス 167">
          <a:extLst>
            <a:ext uri="{FF2B5EF4-FFF2-40B4-BE49-F238E27FC236}">
              <a16:creationId xmlns:a16="http://schemas.microsoft.com/office/drawing/2014/main" id="{486E7AD6-6110-482E-934D-CF7DB0844C53}"/>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9" name="テキスト ボックス 168">
          <a:extLst>
            <a:ext uri="{FF2B5EF4-FFF2-40B4-BE49-F238E27FC236}">
              <a16:creationId xmlns:a16="http://schemas.microsoft.com/office/drawing/2014/main" id="{6AA145E4-5C32-4486-A8CD-0436D0ECEC1C}"/>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0" name="テキスト ボックス 169">
          <a:extLst>
            <a:ext uri="{FF2B5EF4-FFF2-40B4-BE49-F238E27FC236}">
              <a16:creationId xmlns:a16="http://schemas.microsoft.com/office/drawing/2014/main" id="{E6538B4E-C9B5-4857-93F6-997D06042E71}"/>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1" name="テキスト ボックス 170">
          <a:extLst>
            <a:ext uri="{FF2B5EF4-FFF2-40B4-BE49-F238E27FC236}">
              <a16:creationId xmlns:a16="http://schemas.microsoft.com/office/drawing/2014/main" id="{36B34997-61F5-45A3-B4D1-B2A97F5920F7}"/>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2" name="テキスト ボックス 171">
          <a:extLst>
            <a:ext uri="{FF2B5EF4-FFF2-40B4-BE49-F238E27FC236}">
              <a16:creationId xmlns:a16="http://schemas.microsoft.com/office/drawing/2014/main" id="{410F99CA-53CF-44EA-BB4F-92ECE8A17E75}"/>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159838</xdr:rowOff>
    </xdr:from>
    <xdr:to>
      <xdr:col>24</xdr:col>
      <xdr:colOff>114300</xdr:colOff>
      <xdr:row>60</xdr:row>
      <xdr:rowOff>89988</xdr:rowOff>
    </xdr:to>
    <xdr:sp macro="" textlink="">
      <xdr:nvSpPr>
        <xdr:cNvPr id="173" name="楕円 172">
          <a:extLst>
            <a:ext uri="{FF2B5EF4-FFF2-40B4-BE49-F238E27FC236}">
              <a16:creationId xmlns:a16="http://schemas.microsoft.com/office/drawing/2014/main" id="{76201001-5BC2-46C9-AEBC-EF0821003FE7}"/>
            </a:ext>
          </a:extLst>
        </xdr:cNvPr>
        <xdr:cNvSpPr/>
      </xdr:nvSpPr>
      <xdr:spPr>
        <a:xfrm>
          <a:off x="4584700" y="10275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138265</xdr:rowOff>
    </xdr:from>
    <xdr:ext cx="405111" cy="259045"/>
    <xdr:sp macro="" textlink="">
      <xdr:nvSpPr>
        <xdr:cNvPr id="174" name="【橋りょう・トンネル】&#10;有形固定資産減価償却率該当値テキスト">
          <a:extLst>
            <a:ext uri="{FF2B5EF4-FFF2-40B4-BE49-F238E27FC236}">
              <a16:creationId xmlns:a16="http://schemas.microsoft.com/office/drawing/2014/main" id="{DF264517-C954-4C92-8B62-0DAF4582D3C2}"/>
            </a:ext>
          </a:extLst>
        </xdr:cNvPr>
        <xdr:cNvSpPr txBox="1"/>
      </xdr:nvSpPr>
      <xdr:spPr>
        <a:xfrm>
          <a:off x="4673600" y="102538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16147</xdr:rowOff>
    </xdr:from>
    <xdr:to>
      <xdr:col>20</xdr:col>
      <xdr:colOff>38100</xdr:colOff>
      <xdr:row>60</xdr:row>
      <xdr:rowOff>117747</xdr:rowOff>
    </xdr:to>
    <xdr:sp macro="" textlink="">
      <xdr:nvSpPr>
        <xdr:cNvPr id="175" name="楕円 174">
          <a:extLst>
            <a:ext uri="{FF2B5EF4-FFF2-40B4-BE49-F238E27FC236}">
              <a16:creationId xmlns:a16="http://schemas.microsoft.com/office/drawing/2014/main" id="{F4CD10BB-8FB5-4157-950F-5C4A61597F34}"/>
            </a:ext>
          </a:extLst>
        </xdr:cNvPr>
        <xdr:cNvSpPr/>
      </xdr:nvSpPr>
      <xdr:spPr>
        <a:xfrm>
          <a:off x="3746500" y="10303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39188</xdr:rowOff>
    </xdr:from>
    <xdr:to>
      <xdr:col>24</xdr:col>
      <xdr:colOff>63500</xdr:colOff>
      <xdr:row>60</xdr:row>
      <xdr:rowOff>66947</xdr:rowOff>
    </xdr:to>
    <xdr:cxnSp macro="">
      <xdr:nvCxnSpPr>
        <xdr:cNvPr id="176" name="直線コネクタ 175">
          <a:extLst>
            <a:ext uri="{FF2B5EF4-FFF2-40B4-BE49-F238E27FC236}">
              <a16:creationId xmlns:a16="http://schemas.microsoft.com/office/drawing/2014/main" id="{FFB41517-BDC4-4FF5-8DA5-019C96CECA69}"/>
            </a:ext>
          </a:extLst>
        </xdr:cNvPr>
        <xdr:cNvCxnSpPr/>
      </xdr:nvCxnSpPr>
      <xdr:spPr>
        <a:xfrm flipV="1">
          <a:off x="3797300" y="10326188"/>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6350</xdr:rowOff>
    </xdr:from>
    <xdr:to>
      <xdr:col>15</xdr:col>
      <xdr:colOff>101600</xdr:colOff>
      <xdr:row>60</xdr:row>
      <xdr:rowOff>107950</xdr:rowOff>
    </xdr:to>
    <xdr:sp macro="" textlink="">
      <xdr:nvSpPr>
        <xdr:cNvPr id="177" name="楕円 176">
          <a:extLst>
            <a:ext uri="{FF2B5EF4-FFF2-40B4-BE49-F238E27FC236}">
              <a16:creationId xmlns:a16="http://schemas.microsoft.com/office/drawing/2014/main" id="{6554962A-B673-4C7E-9D11-62A941564BF8}"/>
            </a:ext>
          </a:extLst>
        </xdr:cNvPr>
        <xdr:cNvSpPr/>
      </xdr:nvSpPr>
      <xdr:spPr>
        <a:xfrm>
          <a:off x="2857500" y="1029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57150</xdr:rowOff>
    </xdr:from>
    <xdr:to>
      <xdr:col>19</xdr:col>
      <xdr:colOff>177800</xdr:colOff>
      <xdr:row>60</xdr:row>
      <xdr:rowOff>66947</xdr:rowOff>
    </xdr:to>
    <xdr:cxnSp macro="">
      <xdr:nvCxnSpPr>
        <xdr:cNvPr id="178" name="直線コネクタ 177">
          <a:extLst>
            <a:ext uri="{FF2B5EF4-FFF2-40B4-BE49-F238E27FC236}">
              <a16:creationId xmlns:a16="http://schemas.microsoft.com/office/drawing/2014/main" id="{FAA5A2F4-601A-433C-9293-D0E19DD74A9B}"/>
            </a:ext>
          </a:extLst>
        </xdr:cNvPr>
        <xdr:cNvCxnSpPr/>
      </xdr:nvCxnSpPr>
      <xdr:spPr>
        <a:xfrm>
          <a:off x="2908300" y="10344150"/>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60234</xdr:rowOff>
    </xdr:from>
    <xdr:to>
      <xdr:col>10</xdr:col>
      <xdr:colOff>165100</xdr:colOff>
      <xdr:row>60</xdr:row>
      <xdr:rowOff>161834</xdr:rowOff>
    </xdr:to>
    <xdr:sp macro="" textlink="">
      <xdr:nvSpPr>
        <xdr:cNvPr id="179" name="楕円 178">
          <a:extLst>
            <a:ext uri="{FF2B5EF4-FFF2-40B4-BE49-F238E27FC236}">
              <a16:creationId xmlns:a16="http://schemas.microsoft.com/office/drawing/2014/main" id="{13ED3D94-096C-4377-A207-1D6C1C34FE14}"/>
            </a:ext>
          </a:extLst>
        </xdr:cNvPr>
        <xdr:cNvSpPr/>
      </xdr:nvSpPr>
      <xdr:spPr>
        <a:xfrm>
          <a:off x="1968500" y="1034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57150</xdr:rowOff>
    </xdr:from>
    <xdr:to>
      <xdr:col>15</xdr:col>
      <xdr:colOff>50800</xdr:colOff>
      <xdr:row>60</xdr:row>
      <xdr:rowOff>111034</xdr:rowOff>
    </xdr:to>
    <xdr:cxnSp macro="">
      <xdr:nvCxnSpPr>
        <xdr:cNvPr id="180" name="直線コネクタ 179">
          <a:extLst>
            <a:ext uri="{FF2B5EF4-FFF2-40B4-BE49-F238E27FC236}">
              <a16:creationId xmlns:a16="http://schemas.microsoft.com/office/drawing/2014/main" id="{41FDDC84-0CD3-488E-8FC8-9635A0288633}"/>
            </a:ext>
          </a:extLst>
        </xdr:cNvPr>
        <xdr:cNvCxnSpPr/>
      </xdr:nvCxnSpPr>
      <xdr:spPr>
        <a:xfrm flipV="1">
          <a:off x="2019300" y="10344150"/>
          <a:ext cx="8890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106515</xdr:rowOff>
    </xdr:from>
    <xdr:ext cx="405111" cy="259045"/>
    <xdr:sp macro="" textlink="">
      <xdr:nvSpPr>
        <xdr:cNvPr id="181" name="n_1aveValue【橋りょう・トンネル】&#10;有形固定資産減価償却率">
          <a:extLst>
            <a:ext uri="{FF2B5EF4-FFF2-40B4-BE49-F238E27FC236}">
              <a16:creationId xmlns:a16="http://schemas.microsoft.com/office/drawing/2014/main" id="{029908CD-0E0C-49E0-A585-48B951B15943}"/>
            </a:ext>
          </a:extLst>
        </xdr:cNvPr>
        <xdr:cNvSpPr txBox="1"/>
      </xdr:nvSpPr>
      <xdr:spPr>
        <a:xfrm>
          <a:off x="3582044" y="98791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78757</xdr:rowOff>
    </xdr:from>
    <xdr:ext cx="405111" cy="259045"/>
    <xdr:sp macro="" textlink="">
      <xdr:nvSpPr>
        <xdr:cNvPr id="182" name="n_2aveValue【橋りょう・トンネル】&#10;有形固定資産減価償却率">
          <a:extLst>
            <a:ext uri="{FF2B5EF4-FFF2-40B4-BE49-F238E27FC236}">
              <a16:creationId xmlns:a16="http://schemas.microsoft.com/office/drawing/2014/main" id="{ABFF2DFA-400A-4EFE-9F94-A8E950BC9398}"/>
            </a:ext>
          </a:extLst>
        </xdr:cNvPr>
        <xdr:cNvSpPr txBox="1"/>
      </xdr:nvSpPr>
      <xdr:spPr>
        <a:xfrm>
          <a:off x="2705744" y="985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23240</xdr:rowOff>
    </xdr:from>
    <xdr:ext cx="405111" cy="259045"/>
    <xdr:sp macro="" textlink="">
      <xdr:nvSpPr>
        <xdr:cNvPr id="183" name="n_3aveValue【橋りょう・トンネル】&#10;有形固定資産減価償却率">
          <a:extLst>
            <a:ext uri="{FF2B5EF4-FFF2-40B4-BE49-F238E27FC236}">
              <a16:creationId xmlns:a16="http://schemas.microsoft.com/office/drawing/2014/main" id="{27C13CE7-A427-4F3C-AC88-04BF12D5D1CD}"/>
            </a:ext>
          </a:extLst>
        </xdr:cNvPr>
        <xdr:cNvSpPr txBox="1"/>
      </xdr:nvSpPr>
      <xdr:spPr>
        <a:xfrm>
          <a:off x="1816744" y="996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108874</xdr:rowOff>
    </xdr:from>
    <xdr:ext cx="405111" cy="259045"/>
    <xdr:sp macro="" textlink="">
      <xdr:nvSpPr>
        <xdr:cNvPr id="184" name="n_1mainValue【橋りょう・トンネル】&#10;有形固定資産減価償却率">
          <a:extLst>
            <a:ext uri="{FF2B5EF4-FFF2-40B4-BE49-F238E27FC236}">
              <a16:creationId xmlns:a16="http://schemas.microsoft.com/office/drawing/2014/main" id="{360065A1-393E-49FC-BC7A-F875FB183983}"/>
            </a:ext>
          </a:extLst>
        </xdr:cNvPr>
        <xdr:cNvSpPr txBox="1"/>
      </xdr:nvSpPr>
      <xdr:spPr>
        <a:xfrm>
          <a:off x="3582044" y="103958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99077</xdr:rowOff>
    </xdr:from>
    <xdr:ext cx="405111" cy="259045"/>
    <xdr:sp macro="" textlink="">
      <xdr:nvSpPr>
        <xdr:cNvPr id="185" name="n_2mainValue【橋りょう・トンネル】&#10;有形固定資産減価償却率">
          <a:extLst>
            <a:ext uri="{FF2B5EF4-FFF2-40B4-BE49-F238E27FC236}">
              <a16:creationId xmlns:a16="http://schemas.microsoft.com/office/drawing/2014/main" id="{8BEA8B5B-BE42-420D-8428-BC0EF8A3E4D8}"/>
            </a:ext>
          </a:extLst>
        </xdr:cNvPr>
        <xdr:cNvSpPr txBox="1"/>
      </xdr:nvSpPr>
      <xdr:spPr>
        <a:xfrm>
          <a:off x="2705744" y="1038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152961</xdr:rowOff>
    </xdr:from>
    <xdr:ext cx="405111" cy="259045"/>
    <xdr:sp macro="" textlink="">
      <xdr:nvSpPr>
        <xdr:cNvPr id="186" name="n_3mainValue【橋りょう・トンネル】&#10;有形固定資産減価償却率">
          <a:extLst>
            <a:ext uri="{FF2B5EF4-FFF2-40B4-BE49-F238E27FC236}">
              <a16:creationId xmlns:a16="http://schemas.microsoft.com/office/drawing/2014/main" id="{F7909BC0-56E7-41A1-864E-6CE13630963D}"/>
            </a:ext>
          </a:extLst>
        </xdr:cNvPr>
        <xdr:cNvSpPr txBox="1"/>
      </xdr:nvSpPr>
      <xdr:spPr>
        <a:xfrm>
          <a:off x="1816744" y="10439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7" name="正方形/長方形 186">
          <a:extLst>
            <a:ext uri="{FF2B5EF4-FFF2-40B4-BE49-F238E27FC236}">
              <a16:creationId xmlns:a16="http://schemas.microsoft.com/office/drawing/2014/main" id="{A6160CFF-F06E-4856-B835-673EB7025BAF}"/>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8" name="正方形/長方形 187">
          <a:extLst>
            <a:ext uri="{FF2B5EF4-FFF2-40B4-BE49-F238E27FC236}">
              <a16:creationId xmlns:a16="http://schemas.microsoft.com/office/drawing/2014/main" id="{0FA76880-FE9A-4B1B-8885-D1981473FABF}"/>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9" name="正方形/長方形 188">
          <a:extLst>
            <a:ext uri="{FF2B5EF4-FFF2-40B4-BE49-F238E27FC236}">
              <a16:creationId xmlns:a16="http://schemas.microsoft.com/office/drawing/2014/main" id="{C32EE3E9-41A8-4FC4-A02C-9A54705654F6}"/>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0" name="正方形/長方形 189">
          <a:extLst>
            <a:ext uri="{FF2B5EF4-FFF2-40B4-BE49-F238E27FC236}">
              <a16:creationId xmlns:a16="http://schemas.microsoft.com/office/drawing/2014/main" id="{4A34C7B2-7DC2-4316-9E61-25DA57420C94}"/>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1" name="正方形/長方形 190">
          <a:extLst>
            <a:ext uri="{FF2B5EF4-FFF2-40B4-BE49-F238E27FC236}">
              <a16:creationId xmlns:a16="http://schemas.microsoft.com/office/drawing/2014/main" id="{0F746410-1ACF-4508-9496-84FD0A6F4F1E}"/>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2" name="正方形/長方形 191">
          <a:extLst>
            <a:ext uri="{FF2B5EF4-FFF2-40B4-BE49-F238E27FC236}">
              <a16:creationId xmlns:a16="http://schemas.microsoft.com/office/drawing/2014/main" id="{6674E913-DED6-48AB-AE99-449CC0904E1F}"/>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3" name="正方形/長方形 192">
          <a:extLst>
            <a:ext uri="{FF2B5EF4-FFF2-40B4-BE49-F238E27FC236}">
              <a16:creationId xmlns:a16="http://schemas.microsoft.com/office/drawing/2014/main" id="{548A043E-DAF8-406E-ABD9-551C69CC6D56}"/>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4" name="正方形/長方形 193">
          <a:extLst>
            <a:ext uri="{FF2B5EF4-FFF2-40B4-BE49-F238E27FC236}">
              <a16:creationId xmlns:a16="http://schemas.microsoft.com/office/drawing/2014/main" id="{ED2A9186-B558-4C7E-9D74-F5DDAA465E2E}"/>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5" name="テキスト ボックス 194">
          <a:extLst>
            <a:ext uri="{FF2B5EF4-FFF2-40B4-BE49-F238E27FC236}">
              <a16:creationId xmlns:a16="http://schemas.microsoft.com/office/drawing/2014/main" id="{E783A709-6019-44CB-B230-4A33BD2B878B}"/>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6" name="直線コネクタ 195">
          <a:extLst>
            <a:ext uri="{FF2B5EF4-FFF2-40B4-BE49-F238E27FC236}">
              <a16:creationId xmlns:a16="http://schemas.microsoft.com/office/drawing/2014/main" id="{777B9090-584B-46FE-8360-A2C2FD56AE46}"/>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7" name="直線コネクタ 196">
          <a:extLst>
            <a:ext uri="{FF2B5EF4-FFF2-40B4-BE49-F238E27FC236}">
              <a16:creationId xmlns:a16="http://schemas.microsoft.com/office/drawing/2014/main" id="{ADFD19D4-98B0-4FDC-A0CC-C0E76ED6E8C3}"/>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98" name="テキスト ボックス 197">
          <a:extLst>
            <a:ext uri="{FF2B5EF4-FFF2-40B4-BE49-F238E27FC236}">
              <a16:creationId xmlns:a16="http://schemas.microsoft.com/office/drawing/2014/main" id="{7DD9C461-2A37-487D-8AE6-B9D67A8BB7A3}"/>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9" name="直線コネクタ 198">
          <a:extLst>
            <a:ext uri="{FF2B5EF4-FFF2-40B4-BE49-F238E27FC236}">
              <a16:creationId xmlns:a16="http://schemas.microsoft.com/office/drawing/2014/main" id="{45F5C0A3-C436-4C7E-A8CE-07208B7684C3}"/>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00" name="テキスト ボックス 199">
          <a:extLst>
            <a:ext uri="{FF2B5EF4-FFF2-40B4-BE49-F238E27FC236}">
              <a16:creationId xmlns:a16="http://schemas.microsoft.com/office/drawing/2014/main" id="{A303A653-A4E8-4CDD-B283-73C1CA330C6D}"/>
            </a:ext>
          </a:extLst>
        </xdr:cNvPr>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1" name="直線コネクタ 200">
          <a:extLst>
            <a:ext uri="{FF2B5EF4-FFF2-40B4-BE49-F238E27FC236}">
              <a16:creationId xmlns:a16="http://schemas.microsoft.com/office/drawing/2014/main" id="{8917F676-0439-4076-B12F-FC7FCF23E761}"/>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02" name="テキスト ボックス 201">
          <a:extLst>
            <a:ext uri="{FF2B5EF4-FFF2-40B4-BE49-F238E27FC236}">
              <a16:creationId xmlns:a16="http://schemas.microsoft.com/office/drawing/2014/main" id="{BE83F108-9405-41C0-A8D4-AF7F43610B3B}"/>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3" name="直線コネクタ 202">
          <a:extLst>
            <a:ext uri="{FF2B5EF4-FFF2-40B4-BE49-F238E27FC236}">
              <a16:creationId xmlns:a16="http://schemas.microsoft.com/office/drawing/2014/main" id="{62A41126-4CB6-42C3-AEA6-E38EB59286D9}"/>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04" name="テキスト ボックス 203">
          <a:extLst>
            <a:ext uri="{FF2B5EF4-FFF2-40B4-BE49-F238E27FC236}">
              <a16:creationId xmlns:a16="http://schemas.microsoft.com/office/drawing/2014/main" id="{6B0B2E5E-44DA-4941-A049-7DC8A1B393E6}"/>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5" name="直線コネクタ 204">
          <a:extLst>
            <a:ext uri="{FF2B5EF4-FFF2-40B4-BE49-F238E27FC236}">
              <a16:creationId xmlns:a16="http://schemas.microsoft.com/office/drawing/2014/main" id="{55617A9F-0602-47E3-91ED-FD15E2C47D5A}"/>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06" name="テキスト ボックス 205">
          <a:extLst>
            <a:ext uri="{FF2B5EF4-FFF2-40B4-BE49-F238E27FC236}">
              <a16:creationId xmlns:a16="http://schemas.microsoft.com/office/drawing/2014/main" id="{4DD7D97B-BBD5-49C2-8FBE-4F0D36523882}"/>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7" name="直線コネクタ 206">
          <a:extLst>
            <a:ext uri="{FF2B5EF4-FFF2-40B4-BE49-F238E27FC236}">
              <a16:creationId xmlns:a16="http://schemas.microsoft.com/office/drawing/2014/main" id="{0D1E1D51-8AF2-46B8-9F68-421CC890641B}"/>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08" name="テキスト ボックス 207">
          <a:extLst>
            <a:ext uri="{FF2B5EF4-FFF2-40B4-BE49-F238E27FC236}">
              <a16:creationId xmlns:a16="http://schemas.microsoft.com/office/drawing/2014/main" id="{A2D45BC5-F707-4E33-8E9B-70CC486BF379}"/>
            </a:ext>
          </a:extLst>
        </xdr:cNvPr>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9" name="【橋りょう・トンネル】&#10;一人当たり有形固定資産（償却資産）額グラフ枠">
          <a:extLst>
            <a:ext uri="{FF2B5EF4-FFF2-40B4-BE49-F238E27FC236}">
              <a16:creationId xmlns:a16="http://schemas.microsoft.com/office/drawing/2014/main" id="{C6FF17A3-4E2C-4CE2-B65D-E2C9E862BDA8}"/>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56182</xdr:rowOff>
    </xdr:from>
    <xdr:to>
      <xdr:col>54</xdr:col>
      <xdr:colOff>189865</xdr:colOff>
      <xdr:row>64</xdr:row>
      <xdr:rowOff>71887</xdr:rowOff>
    </xdr:to>
    <xdr:cxnSp macro="">
      <xdr:nvCxnSpPr>
        <xdr:cNvPr id="210" name="直線コネクタ 209">
          <a:extLst>
            <a:ext uri="{FF2B5EF4-FFF2-40B4-BE49-F238E27FC236}">
              <a16:creationId xmlns:a16="http://schemas.microsoft.com/office/drawing/2014/main" id="{EB7A4D5D-5CCB-4B36-95A6-AC1B368E0F89}"/>
            </a:ext>
          </a:extLst>
        </xdr:cNvPr>
        <xdr:cNvCxnSpPr/>
      </xdr:nvCxnSpPr>
      <xdr:spPr>
        <a:xfrm flipV="1">
          <a:off x="10476865" y="9485932"/>
          <a:ext cx="0" cy="1558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75714</xdr:rowOff>
    </xdr:from>
    <xdr:ext cx="534377" cy="259045"/>
    <xdr:sp macro="" textlink="">
      <xdr:nvSpPr>
        <xdr:cNvPr id="211" name="【橋りょう・トンネル】&#10;一人当たり有形固定資産（償却資産）額最小値テキスト">
          <a:extLst>
            <a:ext uri="{FF2B5EF4-FFF2-40B4-BE49-F238E27FC236}">
              <a16:creationId xmlns:a16="http://schemas.microsoft.com/office/drawing/2014/main" id="{366A6B5A-6A5F-40A8-B576-7A1FBA99D4CF}"/>
            </a:ext>
          </a:extLst>
        </xdr:cNvPr>
        <xdr:cNvSpPr txBox="1"/>
      </xdr:nvSpPr>
      <xdr:spPr>
        <a:xfrm>
          <a:off x="10515600" y="11048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71887</xdr:rowOff>
    </xdr:from>
    <xdr:to>
      <xdr:col>55</xdr:col>
      <xdr:colOff>88900</xdr:colOff>
      <xdr:row>64</xdr:row>
      <xdr:rowOff>71887</xdr:rowOff>
    </xdr:to>
    <xdr:cxnSp macro="">
      <xdr:nvCxnSpPr>
        <xdr:cNvPr id="212" name="直線コネクタ 211">
          <a:extLst>
            <a:ext uri="{FF2B5EF4-FFF2-40B4-BE49-F238E27FC236}">
              <a16:creationId xmlns:a16="http://schemas.microsoft.com/office/drawing/2014/main" id="{D2ED2566-8D7C-4B2B-9458-40BDCAF0FAF2}"/>
            </a:ext>
          </a:extLst>
        </xdr:cNvPr>
        <xdr:cNvCxnSpPr/>
      </xdr:nvCxnSpPr>
      <xdr:spPr>
        <a:xfrm>
          <a:off x="10388600" y="110446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2859</xdr:rowOff>
    </xdr:from>
    <xdr:ext cx="690189" cy="259045"/>
    <xdr:sp macro="" textlink="">
      <xdr:nvSpPr>
        <xdr:cNvPr id="213" name="【橋りょう・トンネル】&#10;一人当たり有形固定資産（償却資産）額最大値テキスト">
          <a:extLst>
            <a:ext uri="{FF2B5EF4-FFF2-40B4-BE49-F238E27FC236}">
              <a16:creationId xmlns:a16="http://schemas.microsoft.com/office/drawing/2014/main" id="{3321D198-D045-4CE8-B6CF-9693D767B78E}"/>
            </a:ext>
          </a:extLst>
        </xdr:cNvPr>
        <xdr:cNvSpPr txBox="1"/>
      </xdr:nvSpPr>
      <xdr:spPr>
        <a:xfrm>
          <a:off x="10515600" y="926115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8,205,081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56182</xdr:rowOff>
    </xdr:from>
    <xdr:to>
      <xdr:col>55</xdr:col>
      <xdr:colOff>88900</xdr:colOff>
      <xdr:row>55</xdr:row>
      <xdr:rowOff>56182</xdr:rowOff>
    </xdr:to>
    <xdr:cxnSp macro="">
      <xdr:nvCxnSpPr>
        <xdr:cNvPr id="214" name="直線コネクタ 213">
          <a:extLst>
            <a:ext uri="{FF2B5EF4-FFF2-40B4-BE49-F238E27FC236}">
              <a16:creationId xmlns:a16="http://schemas.microsoft.com/office/drawing/2014/main" id="{B89FFFBC-9D01-4EFC-98DC-EA1375E7CF4A}"/>
            </a:ext>
          </a:extLst>
        </xdr:cNvPr>
        <xdr:cNvCxnSpPr/>
      </xdr:nvCxnSpPr>
      <xdr:spPr>
        <a:xfrm>
          <a:off x="10388600" y="9485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136782</xdr:rowOff>
    </xdr:from>
    <xdr:ext cx="690189" cy="259045"/>
    <xdr:sp macro="" textlink="">
      <xdr:nvSpPr>
        <xdr:cNvPr id="215" name="【橋りょう・トンネル】&#10;一人当たり有形固定資産（償却資産）額平均値テキスト">
          <a:extLst>
            <a:ext uri="{FF2B5EF4-FFF2-40B4-BE49-F238E27FC236}">
              <a16:creationId xmlns:a16="http://schemas.microsoft.com/office/drawing/2014/main" id="{45D8C709-CD5D-48FA-877C-806689F74204}"/>
            </a:ext>
          </a:extLst>
        </xdr:cNvPr>
        <xdr:cNvSpPr txBox="1"/>
      </xdr:nvSpPr>
      <xdr:spPr>
        <a:xfrm>
          <a:off x="10515600" y="10595232"/>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1,335,406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113905</xdr:rowOff>
    </xdr:from>
    <xdr:to>
      <xdr:col>55</xdr:col>
      <xdr:colOff>50800</xdr:colOff>
      <xdr:row>63</xdr:row>
      <xdr:rowOff>44055</xdr:rowOff>
    </xdr:to>
    <xdr:sp macro="" textlink="">
      <xdr:nvSpPr>
        <xdr:cNvPr id="216" name="フローチャート: 判断 215">
          <a:extLst>
            <a:ext uri="{FF2B5EF4-FFF2-40B4-BE49-F238E27FC236}">
              <a16:creationId xmlns:a16="http://schemas.microsoft.com/office/drawing/2014/main" id="{AA554E35-98BB-4246-97CD-DF7BA504489C}"/>
            </a:ext>
          </a:extLst>
        </xdr:cNvPr>
        <xdr:cNvSpPr/>
      </xdr:nvSpPr>
      <xdr:spPr>
        <a:xfrm>
          <a:off x="10426700" y="1074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142694</xdr:rowOff>
    </xdr:from>
    <xdr:to>
      <xdr:col>50</xdr:col>
      <xdr:colOff>165100</xdr:colOff>
      <xdr:row>63</xdr:row>
      <xdr:rowOff>72844</xdr:rowOff>
    </xdr:to>
    <xdr:sp macro="" textlink="">
      <xdr:nvSpPr>
        <xdr:cNvPr id="217" name="フローチャート: 判断 216">
          <a:extLst>
            <a:ext uri="{FF2B5EF4-FFF2-40B4-BE49-F238E27FC236}">
              <a16:creationId xmlns:a16="http://schemas.microsoft.com/office/drawing/2014/main" id="{A7B3A92C-45E0-4356-B480-215B87A2C261}"/>
            </a:ext>
          </a:extLst>
        </xdr:cNvPr>
        <xdr:cNvSpPr/>
      </xdr:nvSpPr>
      <xdr:spPr>
        <a:xfrm>
          <a:off x="9588500" y="10772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57547</xdr:rowOff>
    </xdr:from>
    <xdr:to>
      <xdr:col>46</xdr:col>
      <xdr:colOff>38100</xdr:colOff>
      <xdr:row>62</xdr:row>
      <xdr:rowOff>159147</xdr:rowOff>
    </xdr:to>
    <xdr:sp macro="" textlink="">
      <xdr:nvSpPr>
        <xdr:cNvPr id="218" name="フローチャート: 判断 217">
          <a:extLst>
            <a:ext uri="{FF2B5EF4-FFF2-40B4-BE49-F238E27FC236}">
              <a16:creationId xmlns:a16="http://schemas.microsoft.com/office/drawing/2014/main" id="{206A653C-F260-4BD8-AE19-2D73A176E708}"/>
            </a:ext>
          </a:extLst>
        </xdr:cNvPr>
        <xdr:cNvSpPr/>
      </xdr:nvSpPr>
      <xdr:spPr>
        <a:xfrm>
          <a:off x="8699500" y="1068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35461</xdr:rowOff>
    </xdr:from>
    <xdr:to>
      <xdr:col>41</xdr:col>
      <xdr:colOff>101600</xdr:colOff>
      <xdr:row>63</xdr:row>
      <xdr:rowOff>137061</xdr:rowOff>
    </xdr:to>
    <xdr:sp macro="" textlink="">
      <xdr:nvSpPr>
        <xdr:cNvPr id="219" name="フローチャート: 判断 218">
          <a:extLst>
            <a:ext uri="{FF2B5EF4-FFF2-40B4-BE49-F238E27FC236}">
              <a16:creationId xmlns:a16="http://schemas.microsoft.com/office/drawing/2014/main" id="{CE612B24-D383-49C0-B99B-55FDC8CF1A32}"/>
            </a:ext>
          </a:extLst>
        </xdr:cNvPr>
        <xdr:cNvSpPr/>
      </xdr:nvSpPr>
      <xdr:spPr>
        <a:xfrm>
          <a:off x="7810500" y="10836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0" name="テキスト ボックス 219">
          <a:extLst>
            <a:ext uri="{FF2B5EF4-FFF2-40B4-BE49-F238E27FC236}">
              <a16:creationId xmlns:a16="http://schemas.microsoft.com/office/drawing/2014/main" id="{E0A75855-49BB-4DFF-8D03-E9C37DB8A546}"/>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1" name="テキスト ボックス 220">
          <a:extLst>
            <a:ext uri="{FF2B5EF4-FFF2-40B4-BE49-F238E27FC236}">
              <a16:creationId xmlns:a16="http://schemas.microsoft.com/office/drawing/2014/main" id="{9F2CEF94-6329-48EC-809D-08D9F44408F7}"/>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2" name="テキスト ボックス 221">
          <a:extLst>
            <a:ext uri="{FF2B5EF4-FFF2-40B4-BE49-F238E27FC236}">
              <a16:creationId xmlns:a16="http://schemas.microsoft.com/office/drawing/2014/main" id="{727A4B64-1C3A-4CCF-ADA3-67C95695A622}"/>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3" name="テキスト ボックス 222">
          <a:extLst>
            <a:ext uri="{FF2B5EF4-FFF2-40B4-BE49-F238E27FC236}">
              <a16:creationId xmlns:a16="http://schemas.microsoft.com/office/drawing/2014/main" id="{000E6AB5-CA6A-4792-82AA-8321A742AA13}"/>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4" name="テキスト ボックス 223">
          <a:extLst>
            <a:ext uri="{FF2B5EF4-FFF2-40B4-BE49-F238E27FC236}">
              <a16:creationId xmlns:a16="http://schemas.microsoft.com/office/drawing/2014/main" id="{FF6672EE-871D-4386-8F13-42F63FDC8EBE}"/>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147382</xdr:rowOff>
    </xdr:from>
    <xdr:to>
      <xdr:col>55</xdr:col>
      <xdr:colOff>50800</xdr:colOff>
      <xdr:row>64</xdr:row>
      <xdr:rowOff>77532</xdr:rowOff>
    </xdr:to>
    <xdr:sp macro="" textlink="">
      <xdr:nvSpPr>
        <xdr:cNvPr id="225" name="楕円 224">
          <a:extLst>
            <a:ext uri="{FF2B5EF4-FFF2-40B4-BE49-F238E27FC236}">
              <a16:creationId xmlns:a16="http://schemas.microsoft.com/office/drawing/2014/main" id="{4008ECD9-9476-4B80-BC92-59099C59FE5B}"/>
            </a:ext>
          </a:extLst>
        </xdr:cNvPr>
        <xdr:cNvSpPr/>
      </xdr:nvSpPr>
      <xdr:spPr>
        <a:xfrm>
          <a:off x="10426700" y="10948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62309</xdr:rowOff>
    </xdr:from>
    <xdr:ext cx="599010" cy="259045"/>
    <xdr:sp macro="" textlink="">
      <xdr:nvSpPr>
        <xdr:cNvPr id="226" name="【橋りょう・トンネル】&#10;一人当たり有形固定資産（償却資産）額該当値テキスト">
          <a:extLst>
            <a:ext uri="{FF2B5EF4-FFF2-40B4-BE49-F238E27FC236}">
              <a16:creationId xmlns:a16="http://schemas.microsoft.com/office/drawing/2014/main" id="{0C278745-DDA2-4910-A6C3-3CE78C7C89B0}"/>
            </a:ext>
          </a:extLst>
        </xdr:cNvPr>
        <xdr:cNvSpPr txBox="1"/>
      </xdr:nvSpPr>
      <xdr:spPr>
        <a:xfrm>
          <a:off x="10515600" y="10863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148016</xdr:rowOff>
    </xdr:from>
    <xdr:to>
      <xdr:col>50</xdr:col>
      <xdr:colOff>165100</xdr:colOff>
      <xdr:row>64</xdr:row>
      <xdr:rowOff>78166</xdr:rowOff>
    </xdr:to>
    <xdr:sp macro="" textlink="">
      <xdr:nvSpPr>
        <xdr:cNvPr id="227" name="楕円 226">
          <a:extLst>
            <a:ext uri="{FF2B5EF4-FFF2-40B4-BE49-F238E27FC236}">
              <a16:creationId xmlns:a16="http://schemas.microsoft.com/office/drawing/2014/main" id="{87D14EB6-82CF-4BCD-8445-A64DEB591225}"/>
            </a:ext>
          </a:extLst>
        </xdr:cNvPr>
        <xdr:cNvSpPr/>
      </xdr:nvSpPr>
      <xdr:spPr>
        <a:xfrm>
          <a:off x="9588500" y="10949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26732</xdr:rowOff>
    </xdr:from>
    <xdr:to>
      <xdr:col>55</xdr:col>
      <xdr:colOff>0</xdr:colOff>
      <xdr:row>64</xdr:row>
      <xdr:rowOff>27366</xdr:rowOff>
    </xdr:to>
    <xdr:cxnSp macro="">
      <xdr:nvCxnSpPr>
        <xdr:cNvPr id="228" name="直線コネクタ 227">
          <a:extLst>
            <a:ext uri="{FF2B5EF4-FFF2-40B4-BE49-F238E27FC236}">
              <a16:creationId xmlns:a16="http://schemas.microsoft.com/office/drawing/2014/main" id="{584157BF-2F6F-4075-A92C-FAA93058C0C8}"/>
            </a:ext>
          </a:extLst>
        </xdr:cNvPr>
        <xdr:cNvCxnSpPr/>
      </xdr:nvCxnSpPr>
      <xdr:spPr>
        <a:xfrm flipV="1">
          <a:off x="9639300" y="10999532"/>
          <a:ext cx="838200" cy="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150837</xdr:rowOff>
    </xdr:from>
    <xdr:to>
      <xdr:col>46</xdr:col>
      <xdr:colOff>38100</xdr:colOff>
      <xdr:row>64</xdr:row>
      <xdr:rowOff>80987</xdr:rowOff>
    </xdr:to>
    <xdr:sp macro="" textlink="">
      <xdr:nvSpPr>
        <xdr:cNvPr id="229" name="楕円 228">
          <a:extLst>
            <a:ext uri="{FF2B5EF4-FFF2-40B4-BE49-F238E27FC236}">
              <a16:creationId xmlns:a16="http://schemas.microsoft.com/office/drawing/2014/main" id="{24DAEEB2-8460-4F70-97AB-D25B67D26D3D}"/>
            </a:ext>
          </a:extLst>
        </xdr:cNvPr>
        <xdr:cNvSpPr/>
      </xdr:nvSpPr>
      <xdr:spPr>
        <a:xfrm>
          <a:off x="8699500" y="10952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27366</xdr:rowOff>
    </xdr:from>
    <xdr:to>
      <xdr:col>50</xdr:col>
      <xdr:colOff>114300</xdr:colOff>
      <xdr:row>64</xdr:row>
      <xdr:rowOff>30187</xdr:rowOff>
    </xdr:to>
    <xdr:cxnSp macro="">
      <xdr:nvCxnSpPr>
        <xdr:cNvPr id="230" name="直線コネクタ 229">
          <a:extLst>
            <a:ext uri="{FF2B5EF4-FFF2-40B4-BE49-F238E27FC236}">
              <a16:creationId xmlns:a16="http://schemas.microsoft.com/office/drawing/2014/main" id="{42B3D4AB-7F2F-43E0-AEBF-B7CB83C90A38}"/>
            </a:ext>
          </a:extLst>
        </xdr:cNvPr>
        <xdr:cNvCxnSpPr/>
      </xdr:nvCxnSpPr>
      <xdr:spPr>
        <a:xfrm flipV="1">
          <a:off x="8750300" y="11000166"/>
          <a:ext cx="889000" cy="2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151610</xdr:rowOff>
    </xdr:from>
    <xdr:to>
      <xdr:col>41</xdr:col>
      <xdr:colOff>101600</xdr:colOff>
      <xdr:row>64</xdr:row>
      <xdr:rowOff>81760</xdr:rowOff>
    </xdr:to>
    <xdr:sp macro="" textlink="">
      <xdr:nvSpPr>
        <xdr:cNvPr id="231" name="楕円 230">
          <a:extLst>
            <a:ext uri="{FF2B5EF4-FFF2-40B4-BE49-F238E27FC236}">
              <a16:creationId xmlns:a16="http://schemas.microsoft.com/office/drawing/2014/main" id="{B98CA444-3DAC-47BD-A3DC-18C938D911B9}"/>
            </a:ext>
          </a:extLst>
        </xdr:cNvPr>
        <xdr:cNvSpPr/>
      </xdr:nvSpPr>
      <xdr:spPr>
        <a:xfrm>
          <a:off x="7810500" y="10952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30187</xdr:rowOff>
    </xdr:from>
    <xdr:to>
      <xdr:col>45</xdr:col>
      <xdr:colOff>177800</xdr:colOff>
      <xdr:row>64</xdr:row>
      <xdr:rowOff>30960</xdr:rowOff>
    </xdr:to>
    <xdr:cxnSp macro="">
      <xdr:nvCxnSpPr>
        <xdr:cNvPr id="232" name="直線コネクタ 231">
          <a:extLst>
            <a:ext uri="{FF2B5EF4-FFF2-40B4-BE49-F238E27FC236}">
              <a16:creationId xmlns:a16="http://schemas.microsoft.com/office/drawing/2014/main" id="{55F0FA2C-D116-40D1-99C8-D5FFBB429CE8}"/>
            </a:ext>
          </a:extLst>
        </xdr:cNvPr>
        <xdr:cNvCxnSpPr/>
      </xdr:nvCxnSpPr>
      <xdr:spPr>
        <a:xfrm flipV="1">
          <a:off x="7861300" y="11002987"/>
          <a:ext cx="889000" cy="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61</xdr:row>
      <xdr:rowOff>89371</xdr:rowOff>
    </xdr:from>
    <xdr:ext cx="690189" cy="259045"/>
    <xdr:sp macro="" textlink="">
      <xdr:nvSpPr>
        <xdr:cNvPr id="233" name="n_1aveValue【橋りょう・トンネル】&#10;一人当たり有形固定資産（償却資産）額">
          <a:extLst>
            <a:ext uri="{FF2B5EF4-FFF2-40B4-BE49-F238E27FC236}">
              <a16:creationId xmlns:a16="http://schemas.microsoft.com/office/drawing/2014/main" id="{0C93AE8C-41F9-41FA-BE53-BFC79D1DE5DC}"/>
            </a:ext>
          </a:extLst>
        </xdr:cNvPr>
        <xdr:cNvSpPr txBox="1"/>
      </xdr:nvSpPr>
      <xdr:spPr>
        <a:xfrm>
          <a:off x="9281505" y="1054782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1,184,283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61</xdr:row>
      <xdr:rowOff>4224</xdr:rowOff>
    </xdr:from>
    <xdr:ext cx="690189" cy="259045"/>
    <xdr:sp macro="" textlink="">
      <xdr:nvSpPr>
        <xdr:cNvPr id="234" name="n_2aveValue【橋りょう・トンネル】&#10;一人当たり有形固定資産（償却資産）額">
          <a:extLst>
            <a:ext uri="{FF2B5EF4-FFF2-40B4-BE49-F238E27FC236}">
              <a16:creationId xmlns:a16="http://schemas.microsoft.com/office/drawing/2014/main" id="{1BB32982-2503-4E16-A5C8-4918E37C453A}"/>
            </a:ext>
          </a:extLst>
        </xdr:cNvPr>
        <xdr:cNvSpPr txBox="1"/>
      </xdr:nvSpPr>
      <xdr:spPr>
        <a:xfrm>
          <a:off x="8405205" y="104626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153588</xdr:rowOff>
    </xdr:from>
    <xdr:ext cx="599010" cy="259045"/>
    <xdr:sp macro="" textlink="">
      <xdr:nvSpPr>
        <xdr:cNvPr id="235" name="n_3aveValue【橋りょう・トンネル】&#10;一人当たり有形固定資産（償却資産）額">
          <a:extLst>
            <a:ext uri="{FF2B5EF4-FFF2-40B4-BE49-F238E27FC236}">
              <a16:creationId xmlns:a16="http://schemas.microsoft.com/office/drawing/2014/main" id="{38A53AE4-48A8-408F-B5B4-B20A213B2216}"/>
            </a:ext>
          </a:extLst>
        </xdr:cNvPr>
        <xdr:cNvSpPr txBox="1"/>
      </xdr:nvSpPr>
      <xdr:spPr>
        <a:xfrm>
          <a:off x="7561795" y="10612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69293</xdr:rowOff>
    </xdr:from>
    <xdr:ext cx="599010" cy="259045"/>
    <xdr:sp macro="" textlink="">
      <xdr:nvSpPr>
        <xdr:cNvPr id="236" name="n_1mainValue【橋りょう・トンネル】&#10;一人当たり有形固定資産（償却資産）額">
          <a:extLst>
            <a:ext uri="{FF2B5EF4-FFF2-40B4-BE49-F238E27FC236}">
              <a16:creationId xmlns:a16="http://schemas.microsoft.com/office/drawing/2014/main" id="{01436AD6-475C-4ABB-918E-CEF24B5F593F}"/>
            </a:ext>
          </a:extLst>
        </xdr:cNvPr>
        <xdr:cNvSpPr txBox="1"/>
      </xdr:nvSpPr>
      <xdr:spPr>
        <a:xfrm>
          <a:off x="9327095" y="11042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72114</xdr:rowOff>
    </xdr:from>
    <xdr:ext cx="599010" cy="259045"/>
    <xdr:sp macro="" textlink="">
      <xdr:nvSpPr>
        <xdr:cNvPr id="237" name="n_2mainValue【橋りょう・トンネル】&#10;一人当たり有形固定資産（償却資産）額">
          <a:extLst>
            <a:ext uri="{FF2B5EF4-FFF2-40B4-BE49-F238E27FC236}">
              <a16:creationId xmlns:a16="http://schemas.microsoft.com/office/drawing/2014/main" id="{DF505F43-827E-4D58-A8E6-97A9A5EC4D4C}"/>
            </a:ext>
          </a:extLst>
        </xdr:cNvPr>
        <xdr:cNvSpPr txBox="1"/>
      </xdr:nvSpPr>
      <xdr:spPr>
        <a:xfrm>
          <a:off x="8450795" y="11044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72887</xdr:rowOff>
    </xdr:from>
    <xdr:ext cx="599010" cy="259045"/>
    <xdr:sp macro="" textlink="">
      <xdr:nvSpPr>
        <xdr:cNvPr id="238" name="n_3mainValue【橋りょう・トンネル】&#10;一人当たり有形固定資産（償却資産）額">
          <a:extLst>
            <a:ext uri="{FF2B5EF4-FFF2-40B4-BE49-F238E27FC236}">
              <a16:creationId xmlns:a16="http://schemas.microsoft.com/office/drawing/2014/main" id="{5EA93352-1594-4366-AB7F-24E4C9161AFE}"/>
            </a:ext>
          </a:extLst>
        </xdr:cNvPr>
        <xdr:cNvSpPr txBox="1"/>
      </xdr:nvSpPr>
      <xdr:spPr>
        <a:xfrm>
          <a:off x="7561795" y="11045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9" name="正方形/長方形 238">
          <a:extLst>
            <a:ext uri="{FF2B5EF4-FFF2-40B4-BE49-F238E27FC236}">
              <a16:creationId xmlns:a16="http://schemas.microsoft.com/office/drawing/2014/main" id="{47ECE43D-429B-4AB5-B179-FB7C57B14907}"/>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0" name="正方形/長方形 239">
          <a:extLst>
            <a:ext uri="{FF2B5EF4-FFF2-40B4-BE49-F238E27FC236}">
              <a16:creationId xmlns:a16="http://schemas.microsoft.com/office/drawing/2014/main" id="{9C51ECED-CFCE-47E3-A257-9E2B01817CC5}"/>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1" name="正方形/長方形 240">
          <a:extLst>
            <a:ext uri="{FF2B5EF4-FFF2-40B4-BE49-F238E27FC236}">
              <a16:creationId xmlns:a16="http://schemas.microsoft.com/office/drawing/2014/main" id="{7A9FFF7B-923D-4771-8364-DD3805A8C6EB}"/>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2" name="正方形/長方形 241">
          <a:extLst>
            <a:ext uri="{FF2B5EF4-FFF2-40B4-BE49-F238E27FC236}">
              <a16:creationId xmlns:a16="http://schemas.microsoft.com/office/drawing/2014/main" id="{2BE7AEE1-3B94-4B88-BF49-9E861C31DB72}"/>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3" name="正方形/長方形 242">
          <a:extLst>
            <a:ext uri="{FF2B5EF4-FFF2-40B4-BE49-F238E27FC236}">
              <a16:creationId xmlns:a16="http://schemas.microsoft.com/office/drawing/2014/main" id="{432F0875-4F3D-42BA-87A7-D1F57576287B}"/>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4" name="正方形/長方形 243">
          <a:extLst>
            <a:ext uri="{FF2B5EF4-FFF2-40B4-BE49-F238E27FC236}">
              <a16:creationId xmlns:a16="http://schemas.microsoft.com/office/drawing/2014/main" id="{870A2BEB-FD57-458F-8ABF-5426086D056F}"/>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5" name="正方形/長方形 244">
          <a:extLst>
            <a:ext uri="{FF2B5EF4-FFF2-40B4-BE49-F238E27FC236}">
              <a16:creationId xmlns:a16="http://schemas.microsoft.com/office/drawing/2014/main" id="{976DB4D0-EAFD-4B39-8F5D-D66D48BA66EF}"/>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6" name="正方形/長方形 245">
          <a:extLst>
            <a:ext uri="{FF2B5EF4-FFF2-40B4-BE49-F238E27FC236}">
              <a16:creationId xmlns:a16="http://schemas.microsoft.com/office/drawing/2014/main" id="{008B15F9-65DC-48C5-9D26-0627C8EA1B81}"/>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7" name="テキスト ボックス 246">
          <a:extLst>
            <a:ext uri="{FF2B5EF4-FFF2-40B4-BE49-F238E27FC236}">
              <a16:creationId xmlns:a16="http://schemas.microsoft.com/office/drawing/2014/main" id="{D2CBC989-B671-4294-8909-FE36516682DB}"/>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8" name="直線コネクタ 247">
          <a:extLst>
            <a:ext uri="{FF2B5EF4-FFF2-40B4-BE49-F238E27FC236}">
              <a16:creationId xmlns:a16="http://schemas.microsoft.com/office/drawing/2014/main" id="{749D1CDE-A70B-4BB0-AD4C-53B0D749C1DB}"/>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49" name="テキスト ボックス 248">
          <a:extLst>
            <a:ext uri="{FF2B5EF4-FFF2-40B4-BE49-F238E27FC236}">
              <a16:creationId xmlns:a16="http://schemas.microsoft.com/office/drawing/2014/main" id="{72C61AF3-A40E-4516-BB73-D9A167DE6F4D}"/>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0" name="直線コネクタ 249">
          <a:extLst>
            <a:ext uri="{FF2B5EF4-FFF2-40B4-BE49-F238E27FC236}">
              <a16:creationId xmlns:a16="http://schemas.microsoft.com/office/drawing/2014/main" id="{475FABB7-B473-48D0-8E64-1F037511CBA9}"/>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1" name="テキスト ボックス 250">
          <a:extLst>
            <a:ext uri="{FF2B5EF4-FFF2-40B4-BE49-F238E27FC236}">
              <a16:creationId xmlns:a16="http://schemas.microsoft.com/office/drawing/2014/main" id="{5B1E8F86-1FA2-4ED6-9893-40270FBE6BE0}"/>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2" name="直線コネクタ 251">
          <a:extLst>
            <a:ext uri="{FF2B5EF4-FFF2-40B4-BE49-F238E27FC236}">
              <a16:creationId xmlns:a16="http://schemas.microsoft.com/office/drawing/2014/main" id="{DA1990EE-46E1-428E-9466-474B0147B602}"/>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3" name="テキスト ボックス 252">
          <a:extLst>
            <a:ext uri="{FF2B5EF4-FFF2-40B4-BE49-F238E27FC236}">
              <a16:creationId xmlns:a16="http://schemas.microsoft.com/office/drawing/2014/main" id="{2498F570-BE71-4C96-9078-CDDCC38BB4EB}"/>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4" name="直線コネクタ 253">
          <a:extLst>
            <a:ext uri="{FF2B5EF4-FFF2-40B4-BE49-F238E27FC236}">
              <a16:creationId xmlns:a16="http://schemas.microsoft.com/office/drawing/2014/main" id="{DAE7C732-F096-4DD2-9EDF-6EB89F1DADA7}"/>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5" name="テキスト ボックス 254">
          <a:extLst>
            <a:ext uri="{FF2B5EF4-FFF2-40B4-BE49-F238E27FC236}">
              <a16:creationId xmlns:a16="http://schemas.microsoft.com/office/drawing/2014/main" id="{7D059B5B-F0EC-4EF3-85AA-66AD28FC5B66}"/>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6" name="直線コネクタ 255">
          <a:extLst>
            <a:ext uri="{FF2B5EF4-FFF2-40B4-BE49-F238E27FC236}">
              <a16:creationId xmlns:a16="http://schemas.microsoft.com/office/drawing/2014/main" id="{E3D89C9E-161D-4600-8ECD-E27833ACE1CA}"/>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7" name="テキスト ボックス 256">
          <a:extLst>
            <a:ext uri="{FF2B5EF4-FFF2-40B4-BE49-F238E27FC236}">
              <a16:creationId xmlns:a16="http://schemas.microsoft.com/office/drawing/2014/main" id="{1ADF9FB3-6623-414D-9DFA-43B79C3994D7}"/>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58" name="直線コネクタ 257">
          <a:extLst>
            <a:ext uri="{FF2B5EF4-FFF2-40B4-BE49-F238E27FC236}">
              <a16:creationId xmlns:a16="http://schemas.microsoft.com/office/drawing/2014/main" id="{AB302E3D-F8EB-44EF-954C-4267A0F8D93E}"/>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59" name="テキスト ボックス 258">
          <a:extLst>
            <a:ext uri="{FF2B5EF4-FFF2-40B4-BE49-F238E27FC236}">
              <a16:creationId xmlns:a16="http://schemas.microsoft.com/office/drawing/2014/main" id="{45F5E1C0-FE9F-4728-AFD2-1A0CC198DFF2}"/>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0" name="直線コネクタ 259">
          <a:extLst>
            <a:ext uri="{FF2B5EF4-FFF2-40B4-BE49-F238E27FC236}">
              <a16:creationId xmlns:a16="http://schemas.microsoft.com/office/drawing/2014/main" id="{04B89EFF-9259-43CD-B7B5-01EED0317DDE}"/>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1" name="テキスト ボックス 260">
          <a:extLst>
            <a:ext uri="{FF2B5EF4-FFF2-40B4-BE49-F238E27FC236}">
              <a16:creationId xmlns:a16="http://schemas.microsoft.com/office/drawing/2014/main" id="{F54F6494-E991-4957-B07A-3FB507741D95}"/>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2" name="【公営住宅】&#10;有形固定資産減価償却率グラフ枠">
          <a:extLst>
            <a:ext uri="{FF2B5EF4-FFF2-40B4-BE49-F238E27FC236}">
              <a16:creationId xmlns:a16="http://schemas.microsoft.com/office/drawing/2014/main" id="{47D972D1-1C87-46C2-A8D5-FBD12142391A}"/>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158114</xdr:rowOff>
    </xdr:to>
    <xdr:cxnSp macro="">
      <xdr:nvCxnSpPr>
        <xdr:cNvPr id="263" name="直線コネクタ 262">
          <a:extLst>
            <a:ext uri="{FF2B5EF4-FFF2-40B4-BE49-F238E27FC236}">
              <a16:creationId xmlns:a16="http://schemas.microsoft.com/office/drawing/2014/main" id="{A524ACA8-9470-4777-944C-E2DFDA636825}"/>
            </a:ext>
          </a:extLst>
        </xdr:cNvPr>
        <xdr:cNvCxnSpPr/>
      </xdr:nvCxnSpPr>
      <xdr:spPr>
        <a:xfrm flipV="1">
          <a:off x="4634865" y="13335000"/>
          <a:ext cx="0" cy="1567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161941</xdr:rowOff>
    </xdr:from>
    <xdr:ext cx="405111" cy="259045"/>
    <xdr:sp macro="" textlink="">
      <xdr:nvSpPr>
        <xdr:cNvPr id="264" name="【公営住宅】&#10;有形固定資産減価償却率最小値テキスト">
          <a:extLst>
            <a:ext uri="{FF2B5EF4-FFF2-40B4-BE49-F238E27FC236}">
              <a16:creationId xmlns:a16="http://schemas.microsoft.com/office/drawing/2014/main" id="{9924D5D7-A0EB-4DAF-9B42-02621751BB87}"/>
            </a:ext>
          </a:extLst>
        </xdr:cNvPr>
        <xdr:cNvSpPr txBox="1"/>
      </xdr:nvSpPr>
      <xdr:spPr>
        <a:xfrm>
          <a:off x="4673600" y="14906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158114</xdr:rowOff>
    </xdr:from>
    <xdr:to>
      <xdr:col>24</xdr:col>
      <xdr:colOff>152400</xdr:colOff>
      <xdr:row>86</xdr:row>
      <xdr:rowOff>158114</xdr:rowOff>
    </xdr:to>
    <xdr:cxnSp macro="">
      <xdr:nvCxnSpPr>
        <xdr:cNvPr id="265" name="直線コネクタ 264">
          <a:extLst>
            <a:ext uri="{FF2B5EF4-FFF2-40B4-BE49-F238E27FC236}">
              <a16:creationId xmlns:a16="http://schemas.microsoft.com/office/drawing/2014/main" id="{6C774786-DFDD-422E-8884-39655BA0CCA1}"/>
            </a:ext>
          </a:extLst>
        </xdr:cNvPr>
        <xdr:cNvCxnSpPr/>
      </xdr:nvCxnSpPr>
      <xdr:spPr>
        <a:xfrm>
          <a:off x="4546600" y="14902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66" name="【公営住宅】&#10;有形固定資産減価償却率最大値テキスト">
          <a:extLst>
            <a:ext uri="{FF2B5EF4-FFF2-40B4-BE49-F238E27FC236}">
              <a16:creationId xmlns:a16="http://schemas.microsoft.com/office/drawing/2014/main" id="{647B1033-7FBE-4878-BB7B-21104039759A}"/>
            </a:ext>
          </a:extLst>
        </xdr:cNvPr>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67" name="直線コネクタ 266">
          <a:extLst>
            <a:ext uri="{FF2B5EF4-FFF2-40B4-BE49-F238E27FC236}">
              <a16:creationId xmlns:a16="http://schemas.microsoft.com/office/drawing/2014/main" id="{FC7BE17B-221E-4EAA-BBB0-E0F512053274}"/>
            </a:ext>
          </a:extLst>
        </xdr:cNvPr>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68597</xdr:rowOff>
    </xdr:from>
    <xdr:ext cx="405111" cy="259045"/>
    <xdr:sp macro="" textlink="">
      <xdr:nvSpPr>
        <xdr:cNvPr id="268" name="【公営住宅】&#10;有形固定資産減価償却率平均値テキスト">
          <a:extLst>
            <a:ext uri="{FF2B5EF4-FFF2-40B4-BE49-F238E27FC236}">
              <a16:creationId xmlns:a16="http://schemas.microsoft.com/office/drawing/2014/main" id="{10DF7185-AC22-4287-9842-0847C26A1180}"/>
            </a:ext>
          </a:extLst>
        </xdr:cNvPr>
        <xdr:cNvSpPr txBox="1"/>
      </xdr:nvSpPr>
      <xdr:spPr>
        <a:xfrm>
          <a:off x="4673600" y="13956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90170</xdr:rowOff>
    </xdr:from>
    <xdr:to>
      <xdr:col>24</xdr:col>
      <xdr:colOff>114300</xdr:colOff>
      <xdr:row>82</xdr:row>
      <xdr:rowOff>20320</xdr:rowOff>
    </xdr:to>
    <xdr:sp macro="" textlink="">
      <xdr:nvSpPr>
        <xdr:cNvPr id="269" name="フローチャート: 判断 268">
          <a:extLst>
            <a:ext uri="{FF2B5EF4-FFF2-40B4-BE49-F238E27FC236}">
              <a16:creationId xmlns:a16="http://schemas.microsoft.com/office/drawing/2014/main" id="{6E591686-8354-4A8B-9480-D17A41702C43}"/>
            </a:ext>
          </a:extLst>
        </xdr:cNvPr>
        <xdr:cNvSpPr/>
      </xdr:nvSpPr>
      <xdr:spPr>
        <a:xfrm>
          <a:off x="45847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105411</xdr:rowOff>
    </xdr:from>
    <xdr:to>
      <xdr:col>20</xdr:col>
      <xdr:colOff>38100</xdr:colOff>
      <xdr:row>82</xdr:row>
      <xdr:rowOff>35561</xdr:rowOff>
    </xdr:to>
    <xdr:sp macro="" textlink="">
      <xdr:nvSpPr>
        <xdr:cNvPr id="270" name="フローチャート: 判断 269">
          <a:extLst>
            <a:ext uri="{FF2B5EF4-FFF2-40B4-BE49-F238E27FC236}">
              <a16:creationId xmlns:a16="http://schemas.microsoft.com/office/drawing/2014/main" id="{06B40FD8-F7CF-4A65-97C0-1ACBB411E0D6}"/>
            </a:ext>
          </a:extLst>
        </xdr:cNvPr>
        <xdr:cNvSpPr/>
      </xdr:nvSpPr>
      <xdr:spPr>
        <a:xfrm>
          <a:off x="3746500" y="1399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130175</xdr:rowOff>
    </xdr:from>
    <xdr:to>
      <xdr:col>15</xdr:col>
      <xdr:colOff>101600</xdr:colOff>
      <xdr:row>82</xdr:row>
      <xdr:rowOff>60325</xdr:rowOff>
    </xdr:to>
    <xdr:sp macro="" textlink="">
      <xdr:nvSpPr>
        <xdr:cNvPr id="271" name="フローチャート: 判断 270">
          <a:extLst>
            <a:ext uri="{FF2B5EF4-FFF2-40B4-BE49-F238E27FC236}">
              <a16:creationId xmlns:a16="http://schemas.microsoft.com/office/drawing/2014/main" id="{148FBCD2-CC95-454D-9A1E-A78E6D47A6E5}"/>
            </a:ext>
          </a:extLst>
        </xdr:cNvPr>
        <xdr:cNvSpPr/>
      </xdr:nvSpPr>
      <xdr:spPr>
        <a:xfrm>
          <a:off x="2857500" y="1401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137795</xdr:rowOff>
    </xdr:from>
    <xdr:to>
      <xdr:col>10</xdr:col>
      <xdr:colOff>165100</xdr:colOff>
      <xdr:row>82</xdr:row>
      <xdr:rowOff>67945</xdr:rowOff>
    </xdr:to>
    <xdr:sp macro="" textlink="">
      <xdr:nvSpPr>
        <xdr:cNvPr id="272" name="フローチャート: 判断 271">
          <a:extLst>
            <a:ext uri="{FF2B5EF4-FFF2-40B4-BE49-F238E27FC236}">
              <a16:creationId xmlns:a16="http://schemas.microsoft.com/office/drawing/2014/main" id="{4F00CC2D-2DCA-4209-8920-4F49779E26B3}"/>
            </a:ext>
          </a:extLst>
        </xdr:cNvPr>
        <xdr:cNvSpPr/>
      </xdr:nvSpPr>
      <xdr:spPr>
        <a:xfrm>
          <a:off x="1968500" y="1402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3" name="テキスト ボックス 272">
          <a:extLst>
            <a:ext uri="{FF2B5EF4-FFF2-40B4-BE49-F238E27FC236}">
              <a16:creationId xmlns:a16="http://schemas.microsoft.com/office/drawing/2014/main" id="{43F48EDF-91C6-4459-926D-4085ABCBA84D}"/>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4" name="テキスト ボックス 273">
          <a:extLst>
            <a:ext uri="{FF2B5EF4-FFF2-40B4-BE49-F238E27FC236}">
              <a16:creationId xmlns:a16="http://schemas.microsoft.com/office/drawing/2014/main" id="{081A2708-EA32-4120-9CBC-401B8E049B57}"/>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5" name="テキスト ボックス 274">
          <a:extLst>
            <a:ext uri="{FF2B5EF4-FFF2-40B4-BE49-F238E27FC236}">
              <a16:creationId xmlns:a16="http://schemas.microsoft.com/office/drawing/2014/main" id="{251F2DF1-A54F-4F40-948F-2C21FFEF6185}"/>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6" name="テキスト ボックス 275">
          <a:extLst>
            <a:ext uri="{FF2B5EF4-FFF2-40B4-BE49-F238E27FC236}">
              <a16:creationId xmlns:a16="http://schemas.microsoft.com/office/drawing/2014/main" id="{3C629838-B4C5-4FF2-B317-E78FFB7B61EA}"/>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7" name="テキスト ボックス 276">
          <a:extLst>
            <a:ext uri="{FF2B5EF4-FFF2-40B4-BE49-F238E27FC236}">
              <a16:creationId xmlns:a16="http://schemas.microsoft.com/office/drawing/2014/main" id="{3B0F1609-2B30-46F7-85B4-B7BE51D1C43F}"/>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95886</xdr:rowOff>
    </xdr:from>
    <xdr:to>
      <xdr:col>24</xdr:col>
      <xdr:colOff>114300</xdr:colOff>
      <xdr:row>81</xdr:row>
      <xdr:rowOff>26036</xdr:rowOff>
    </xdr:to>
    <xdr:sp macro="" textlink="">
      <xdr:nvSpPr>
        <xdr:cNvPr id="278" name="楕円 277">
          <a:extLst>
            <a:ext uri="{FF2B5EF4-FFF2-40B4-BE49-F238E27FC236}">
              <a16:creationId xmlns:a16="http://schemas.microsoft.com/office/drawing/2014/main" id="{343782AD-AEB1-4F4A-966D-49FDD9CFEA04}"/>
            </a:ext>
          </a:extLst>
        </xdr:cNvPr>
        <xdr:cNvSpPr/>
      </xdr:nvSpPr>
      <xdr:spPr>
        <a:xfrm>
          <a:off x="4584700" y="13811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118763</xdr:rowOff>
    </xdr:from>
    <xdr:ext cx="405111" cy="259045"/>
    <xdr:sp macro="" textlink="">
      <xdr:nvSpPr>
        <xdr:cNvPr id="279" name="【公営住宅】&#10;有形固定資産減価償却率該当値テキスト">
          <a:extLst>
            <a:ext uri="{FF2B5EF4-FFF2-40B4-BE49-F238E27FC236}">
              <a16:creationId xmlns:a16="http://schemas.microsoft.com/office/drawing/2014/main" id="{C0310B49-3E8A-463E-A2EF-186D25E4E384}"/>
            </a:ext>
          </a:extLst>
        </xdr:cNvPr>
        <xdr:cNvSpPr txBox="1"/>
      </xdr:nvSpPr>
      <xdr:spPr>
        <a:xfrm>
          <a:off x="4673600" y="13663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113030</xdr:rowOff>
    </xdr:from>
    <xdr:to>
      <xdr:col>20</xdr:col>
      <xdr:colOff>38100</xdr:colOff>
      <xdr:row>80</xdr:row>
      <xdr:rowOff>43180</xdr:rowOff>
    </xdr:to>
    <xdr:sp macro="" textlink="">
      <xdr:nvSpPr>
        <xdr:cNvPr id="280" name="楕円 279">
          <a:extLst>
            <a:ext uri="{FF2B5EF4-FFF2-40B4-BE49-F238E27FC236}">
              <a16:creationId xmlns:a16="http://schemas.microsoft.com/office/drawing/2014/main" id="{2F6CBB0B-D7AE-4FF1-91F3-BE0F0CFA4EC8}"/>
            </a:ext>
          </a:extLst>
        </xdr:cNvPr>
        <xdr:cNvSpPr/>
      </xdr:nvSpPr>
      <xdr:spPr>
        <a:xfrm>
          <a:off x="3746500" y="1365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163830</xdr:rowOff>
    </xdr:from>
    <xdr:to>
      <xdr:col>24</xdr:col>
      <xdr:colOff>63500</xdr:colOff>
      <xdr:row>80</xdr:row>
      <xdr:rowOff>146686</xdr:rowOff>
    </xdr:to>
    <xdr:cxnSp macro="">
      <xdr:nvCxnSpPr>
        <xdr:cNvPr id="281" name="直線コネクタ 280">
          <a:extLst>
            <a:ext uri="{FF2B5EF4-FFF2-40B4-BE49-F238E27FC236}">
              <a16:creationId xmlns:a16="http://schemas.microsoft.com/office/drawing/2014/main" id="{1545AF07-B509-4A7D-8AE7-CB984B698F50}"/>
            </a:ext>
          </a:extLst>
        </xdr:cNvPr>
        <xdr:cNvCxnSpPr/>
      </xdr:nvCxnSpPr>
      <xdr:spPr>
        <a:xfrm>
          <a:off x="3797300" y="13708380"/>
          <a:ext cx="838200" cy="154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80645</xdr:rowOff>
    </xdr:from>
    <xdr:to>
      <xdr:col>15</xdr:col>
      <xdr:colOff>101600</xdr:colOff>
      <xdr:row>80</xdr:row>
      <xdr:rowOff>10795</xdr:rowOff>
    </xdr:to>
    <xdr:sp macro="" textlink="">
      <xdr:nvSpPr>
        <xdr:cNvPr id="282" name="楕円 281">
          <a:extLst>
            <a:ext uri="{FF2B5EF4-FFF2-40B4-BE49-F238E27FC236}">
              <a16:creationId xmlns:a16="http://schemas.microsoft.com/office/drawing/2014/main" id="{4E677A72-853C-4DF7-8190-75CB568C4424}"/>
            </a:ext>
          </a:extLst>
        </xdr:cNvPr>
        <xdr:cNvSpPr/>
      </xdr:nvSpPr>
      <xdr:spPr>
        <a:xfrm>
          <a:off x="2857500" y="13625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131445</xdr:rowOff>
    </xdr:from>
    <xdr:to>
      <xdr:col>19</xdr:col>
      <xdr:colOff>177800</xdr:colOff>
      <xdr:row>79</xdr:row>
      <xdr:rowOff>163830</xdr:rowOff>
    </xdr:to>
    <xdr:cxnSp macro="">
      <xdr:nvCxnSpPr>
        <xdr:cNvPr id="283" name="直線コネクタ 282">
          <a:extLst>
            <a:ext uri="{FF2B5EF4-FFF2-40B4-BE49-F238E27FC236}">
              <a16:creationId xmlns:a16="http://schemas.microsoft.com/office/drawing/2014/main" id="{AE76C49B-F3E8-4723-B836-73FCA443C9A5}"/>
            </a:ext>
          </a:extLst>
        </xdr:cNvPr>
        <xdr:cNvCxnSpPr/>
      </xdr:nvCxnSpPr>
      <xdr:spPr>
        <a:xfrm>
          <a:off x="2908300" y="1367599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170180</xdr:rowOff>
    </xdr:from>
    <xdr:to>
      <xdr:col>10</xdr:col>
      <xdr:colOff>165100</xdr:colOff>
      <xdr:row>80</xdr:row>
      <xdr:rowOff>100330</xdr:rowOff>
    </xdr:to>
    <xdr:sp macro="" textlink="">
      <xdr:nvSpPr>
        <xdr:cNvPr id="284" name="楕円 283">
          <a:extLst>
            <a:ext uri="{FF2B5EF4-FFF2-40B4-BE49-F238E27FC236}">
              <a16:creationId xmlns:a16="http://schemas.microsoft.com/office/drawing/2014/main" id="{6211AF8B-C918-40B9-8DA3-E31EB1F78D05}"/>
            </a:ext>
          </a:extLst>
        </xdr:cNvPr>
        <xdr:cNvSpPr/>
      </xdr:nvSpPr>
      <xdr:spPr>
        <a:xfrm>
          <a:off x="1968500" y="13714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131445</xdr:rowOff>
    </xdr:from>
    <xdr:to>
      <xdr:col>15</xdr:col>
      <xdr:colOff>50800</xdr:colOff>
      <xdr:row>80</xdr:row>
      <xdr:rowOff>49530</xdr:rowOff>
    </xdr:to>
    <xdr:cxnSp macro="">
      <xdr:nvCxnSpPr>
        <xdr:cNvPr id="285" name="直線コネクタ 284">
          <a:extLst>
            <a:ext uri="{FF2B5EF4-FFF2-40B4-BE49-F238E27FC236}">
              <a16:creationId xmlns:a16="http://schemas.microsoft.com/office/drawing/2014/main" id="{804F8C2D-C07D-4451-8536-F3A40A6D919E}"/>
            </a:ext>
          </a:extLst>
        </xdr:cNvPr>
        <xdr:cNvCxnSpPr/>
      </xdr:nvCxnSpPr>
      <xdr:spPr>
        <a:xfrm flipV="1">
          <a:off x="2019300" y="13675995"/>
          <a:ext cx="889000" cy="89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26688</xdr:rowOff>
    </xdr:from>
    <xdr:ext cx="405111" cy="259045"/>
    <xdr:sp macro="" textlink="">
      <xdr:nvSpPr>
        <xdr:cNvPr id="286" name="n_1aveValue【公営住宅】&#10;有形固定資産減価償却率">
          <a:extLst>
            <a:ext uri="{FF2B5EF4-FFF2-40B4-BE49-F238E27FC236}">
              <a16:creationId xmlns:a16="http://schemas.microsoft.com/office/drawing/2014/main" id="{DF58EBDC-88E5-4A1B-AE81-0DD8936CCFC4}"/>
            </a:ext>
          </a:extLst>
        </xdr:cNvPr>
        <xdr:cNvSpPr txBox="1"/>
      </xdr:nvSpPr>
      <xdr:spPr>
        <a:xfrm>
          <a:off x="3582044" y="14085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51452</xdr:rowOff>
    </xdr:from>
    <xdr:ext cx="405111" cy="259045"/>
    <xdr:sp macro="" textlink="">
      <xdr:nvSpPr>
        <xdr:cNvPr id="287" name="n_2aveValue【公営住宅】&#10;有形固定資産減価償却率">
          <a:extLst>
            <a:ext uri="{FF2B5EF4-FFF2-40B4-BE49-F238E27FC236}">
              <a16:creationId xmlns:a16="http://schemas.microsoft.com/office/drawing/2014/main" id="{AECFB06A-12C6-4A08-B152-54194C5F99A5}"/>
            </a:ext>
          </a:extLst>
        </xdr:cNvPr>
        <xdr:cNvSpPr txBox="1"/>
      </xdr:nvSpPr>
      <xdr:spPr>
        <a:xfrm>
          <a:off x="2705744" y="14110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59072</xdr:rowOff>
    </xdr:from>
    <xdr:ext cx="405111" cy="259045"/>
    <xdr:sp macro="" textlink="">
      <xdr:nvSpPr>
        <xdr:cNvPr id="288" name="n_3aveValue【公営住宅】&#10;有形固定資産減価償却率">
          <a:extLst>
            <a:ext uri="{FF2B5EF4-FFF2-40B4-BE49-F238E27FC236}">
              <a16:creationId xmlns:a16="http://schemas.microsoft.com/office/drawing/2014/main" id="{741C5D26-16A2-46F8-B01B-F90ACA365E6E}"/>
            </a:ext>
          </a:extLst>
        </xdr:cNvPr>
        <xdr:cNvSpPr txBox="1"/>
      </xdr:nvSpPr>
      <xdr:spPr>
        <a:xfrm>
          <a:off x="1816744" y="1411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59707</xdr:rowOff>
    </xdr:from>
    <xdr:ext cx="405111" cy="259045"/>
    <xdr:sp macro="" textlink="">
      <xdr:nvSpPr>
        <xdr:cNvPr id="289" name="n_1mainValue【公営住宅】&#10;有形固定資産減価償却率">
          <a:extLst>
            <a:ext uri="{FF2B5EF4-FFF2-40B4-BE49-F238E27FC236}">
              <a16:creationId xmlns:a16="http://schemas.microsoft.com/office/drawing/2014/main" id="{0D49105B-BF2C-44E7-BE43-5AA58CCD0389}"/>
            </a:ext>
          </a:extLst>
        </xdr:cNvPr>
        <xdr:cNvSpPr txBox="1"/>
      </xdr:nvSpPr>
      <xdr:spPr>
        <a:xfrm>
          <a:off x="3582044" y="13432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27322</xdr:rowOff>
    </xdr:from>
    <xdr:ext cx="405111" cy="259045"/>
    <xdr:sp macro="" textlink="">
      <xdr:nvSpPr>
        <xdr:cNvPr id="290" name="n_2mainValue【公営住宅】&#10;有形固定資産減価償却率">
          <a:extLst>
            <a:ext uri="{FF2B5EF4-FFF2-40B4-BE49-F238E27FC236}">
              <a16:creationId xmlns:a16="http://schemas.microsoft.com/office/drawing/2014/main" id="{F2138225-7DAE-4F83-8532-80EBE1A1F09F}"/>
            </a:ext>
          </a:extLst>
        </xdr:cNvPr>
        <xdr:cNvSpPr txBox="1"/>
      </xdr:nvSpPr>
      <xdr:spPr>
        <a:xfrm>
          <a:off x="2705744" y="13400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116857</xdr:rowOff>
    </xdr:from>
    <xdr:ext cx="405111" cy="259045"/>
    <xdr:sp macro="" textlink="">
      <xdr:nvSpPr>
        <xdr:cNvPr id="291" name="n_3mainValue【公営住宅】&#10;有形固定資産減価償却率">
          <a:extLst>
            <a:ext uri="{FF2B5EF4-FFF2-40B4-BE49-F238E27FC236}">
              <a16:creationId xmlns:a16="http://schemas.microsoft.com/office/drawing/2014/main" id="{E39A9866-8BD9-4ED0-8970-99E5C9B52171}"/>
            </a:ext>
          </a:extLst>
        </xdr:cNvPr>
        <xdr:cNvSpPr txBox="1"/>
      </xdr:nvSpPr>
      <xdr:spPr>
        <a:xfrm>
          <a:off x="1816744" y="1348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2" name="正方形/長方形 291">
          <a:extLst>
            <a:ext uri="{FF2B5EF4-FFF2-40B4-BE49-F238E27FC236}">
              <a16:creationId xmlns:a16="http://schemas.microsoft.com/office/drawing/2014/main" id="{618A286B-AAF0-483D-B579-1FCD76245BD7}"/>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3" name="正方形/長方形 292">
          <a:extLst>
            <a:ext uri="{FF2B5EF4-FFF2-40B4-BE49-F238E27FC236}">
              <a16:creationId xmlns:a16="http://schemas.microsoft.com/office/drawing/2014/main" id="{A01B334C-564D-43C4-A9DB-1FC51FA8CEB2}"/>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4" name="正方形/長方形 293">
          <a:extLst>
            <a:ext uri="{FF2B5EF4-FFF2-40B4-BE49-F238E27FC236}">
              <a16:creationId xmlns:a16="http://schemas.microsoft.com/office/drawing/2014/main" id="{838E7EEE-C48A-40B3-BFE0-99E171B4DB37}"/>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5" name="正方形/長方形 294">
          <a:extLst>
            <a:ext uri="{FF2B5EF4-FFF2-40B4-BE49-F238E27FC236}">
              <a16:creationId xmlns:a16="http://schemas.microsoft.com/office/drawing/2014/main" id="{0E6B4466-1889-49E3-A7D9-50CE3D7E1A48}"/>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6" name="正方形/長方形 295">
          <a:extLst>
            <a:ext uri="{FF2B5EF4-FFF2-40B4-BE49-F238E27FC236}">
              <a16:creationId xmlns:a16="http://schemas.microsoft.com/office/drawing/2014/main" id="{9B59776F-650C-497E-9825-1E2DACA90341}"/>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7" name="正方形/長方形 296">
          <a:extLst>
            <a:ext uri="{FF2B5EF4-FFF2-40B4-BE49-F238E27FC236}">
              <a16:creationId xmlns:a16="http://schemas.microsoft.com/office/drawing/2014/main" id="{1346ABE4-4B70-4B29-B61E-27A77C21FF72}"/>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98" name="正方形/長方形 297">
          <a:extLst>
            <a:ext uri="{FF2B5EF4-FFF2-40B4-BE49-F238E27FC236}">
              <a16:creationId xmlns:a16="http://schemas.microsoft.com/office/drawing/2014/main" id="{02284B41-DE90-4597-8931-D7EEAB9A57E5}"/>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99" name="正方形/長方形 298">
          <a:extLst>
            <a:ext uri="{FF2B5EF4-FFF2-40B4-BE49-F238E27FC236}">
              <a16:creationId xmlns:a16="http://schemas.microsoft.com/office/drawing/2014/main" id="{42F9E3BC-D545-4134-9E86-062F18F5BF33}"/>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0" name="テキスト ボックス 299">
          <a:extLst>
            <a:ext uri="{FF2B5EF4-FFF2-40B4-BE49-F238E27FC236}">
              <a16:creationId xmlns:a16="http://schemas.microsoft.com/office/drawing/2014/main" id="{B1A9B823-5054-4124-BC2F-DD9D3F3AD3F9}"/>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1" name="直線コネクタ 300">
          <a:extLst>
            <a:ext uri="{FF2B5EF4-FFF2-40B4-BE49-F238E27FC236}">
              <a16:creationId xmlns:a16="http://schemas.microsoft.com/office/drawing/2014/main" id="{D26E92B2-B245-4588-8049-83DE99425813}"/>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02" name="直線コネクタ 301">
          <a:extLst>
            <a:ext uri="{FF2B5EF4-FFF2-40B4-BE49-F238E27FC236}">
              <a16:creationId xmlns:a16="http://schemas.microsoft.com/office/drawing/2014/main" id="{B522B57D-78D5-42A8-A8D8-53B7421BBC6C}"/>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03" name="テキスト ボックス 302">
          <a:extLst>
            <a:ext uri="{FF2B5EF4-FFF2-40B4-BE49-F238E27FC236}">
              <a16:creationId xmlns:a16="http://schemas.microsoft.com/office/drawing/2014/main" id="{95D3C502-2065-4BCD-B97F-11F76B8270C1}"/>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04" name="直線コネクタ 303">
          <a:extLst>
            <a:ext uri="{FF2B5EF4-FFF2-40B4-BE49-F238E27FC236}">
              <a16:creationId xmlns:a16="http://schemas.microsoft.com/office/drawing/2014/main" id="{9B605D63-FD59-4CE8-8E29-BD9CFF946C55}"/>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05" name="テキスト ボックス 304">
          <a:extLst>
            <a:ext uri="{FF2B5EF4-FFF2-40B4-BE49-F238E27FC236}">
              <a16:creationId xmlns:a16="http://schemas.microsoft.com/office/drawing/2014/main" id="{5D64C685-7E7C-4B27-AFAD-B23B4680A0D7}"/>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06" name="直線コネクタ 305">
          <a:extLst>
            <a:ext uri="{FF2B5EF4-FFF2-40B4-BE49-F238E27FC236}">
              <a16:creationId xmlns:a16="http://schemas.microsoft.com/office/drawing/2014/main" id="{6BCB81F7-E91D-421D-960B-75CC0DF0E782}"/>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07" name="テキスト ボックス 306">
          <a:extLst>
            <a:ext uri="{FF2B5EF4-FFF2-40B4-BE49-F238E27FC236}">
              <a16:creationId xmlns:a16="http://schemas.microsoft.com/office/drawing/2014/main" id="{FD5AB124-D76C-4179-8A45-807816CFB8C1}"/>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08" name="直線コネクタ 307">
          <a:extLst>
            <a:ext uri="{FF2B5EF4-FFF2-40B4-BE49-F238E27FC236}">
              <a16:creationId xmlns:a16="http://schemas.microsoft.com/office/drawing/2014/main" id="{5FF92F20-1C64-4F9C-A0CB-71D5E7941AE4}"/>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09" name="テキスト ボックス 308">
          <a:extLst>
            <a:ext uri="{FF2B5EF4-FFF2-40B4-BE49-F238E27FC236}">
              <a16:creationId xmlns:a16="http://schemas.microsoft.com/office/drawing/2014/main" id="{36612EDE-F966-4D9E-ACE5-E896158D2D1F}"/>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10" name="直線コネクタ 309">
          <a:extLst>
            <a:ext uri="{FF2B5EF4-FFF2-40B4-BE49-F238E27FC236}">
              <a16:creationId xmlns:a16="http://schemas.microsoft.com/office/drawing/2014/main" id="{12D082D2-CB0B-47AA-BE76-A7AEC5F63D52}"/>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78</xdr:row>
      <xdr:rowOff>91820</xdr:rowOff>
    </xdr:from>
    <xdr:ext cx="531299" cy="259045"/>
    <xdr:sp macro="" textlink="">
      <xdr:nvSpPr>
        <xdr:cNvPr id="311" name="テキスト ボックス 310">
          <a:extLst>
            <a:ext uri="{FF2B5EF4-FFF2-40B4-BE49-F238E27FC236}">
              <a16:creationId xmlns:a16="http://schemas.microsoft.com/office/drawing/2014/main" id="{5FFA773F-A913-4F35-85EF-6517C2F70836}"/>
            </a:ext>
          </a:extLst>
        </xdr:cNvPr>
        <xdr:cNvSpPr txBox="1"/>
      </xdr:nvSpPr>
      <xdr:spPr>
        <a:xfrm>
          <a:off x="6072701" y="1346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12" name="直線コネクタ 311">
          <a:extLst>
            <a:ext uri="{FF2B5EF4-FFF2-40B4-BE49-F238E27FC236}">
              <a16:creationId xmlns:a16="http://schemas.microsoft.com/office/drawing/2014/main" id="{82DCBE9E-01C8-46DD-BB23-7D0083DC2E7C}"/>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313" name="テキスト ボックス 312">
          <a:extLst>
            <a:ext uri="{FF2B5EF4-FFF2-40B4-BE49-F238E27FC236}">
              <a16:creationId xmlns:a16="http://schemas.microsoft.com/office/drawing/2014/main" id="{54578114-D68C-48FA-9C25-776BC65A11F5}"/>
            </a:ext>
          </a:extLst>
        </xdr:cNvPr>
        <xdr:cNvSpPr txBox="1"/>
      </xdr:nvSpPr>
      <xdr:spPr>
        <a:xfrm>
          <a:off x="6072701" y="1313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4" name="直線コネクタ 313">
          <a:extLst>
            <a:ext uri="{FF2B5EF4-FFF2-40B4-BE49-F238E27FC236}">
              <a16:creationId xmlns:a16="http://schemas.microsoft.com/office/drawing/2014/main" id="{4AA1F201-8DDC-44D1-8751-78326DE1EB4D}"/>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15" name="テキスト ボックス 314">
          <a:extLst>
            <a:ext uri="{FF2B5EF4-FFF2-40B4-BE49-F238E27FC236}">
              <a16:creationId xmlns:a16="http://schemas.microsoft.com/office/drawing/2014/main" id="{385E3576-7607-46D0-8CCE-45B5A2E052E6}"/>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6" name="【公営住宅】&#10;一人当たり面積グラフ枠">
          <a:extLst>
            <a:ext uri="{FF2B5EF4-FFF2-40B4-BE49-F238E27FC236}">
              <a16:creationId xmlns:a16="http://schemas.microsoft.com/office/drawing/2014/main" id="{34AED54B-26F6-48AF-ACAC-DECE0CF7B7CB}"/>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120179</xdr:rowOff>
    </xdr:from>
    <xdr:to>
      <xdr:col>54</xdr:col>
      <xdr:colOff>189865</xdr:colOff>
      <xdr:row>86</xdr:row>
      <xdr:rowOff>126819</xdr:rowOff>
    </xdr:to>
    <xdr:cxnSp macro="">
      <xdr:nvCxnSpPr>
        <xdr:cNvPr id="317" name="直線コネクタ 316">
          <a:extLst>
            <a:ext uri="{FF2B5EF4-FFF2-40B4-BE49-F238E27FC236}">
              <a16:creationId xmlns:a16="http://schemas.microsoft.com/office/drawing/2014/main" id="{9D9F4F44-41B4-435C-935A-2BB4C6E27AC0}"/>
            </a:ext>
          </a:extLst>
        </xdr:cNvPr>
        <xdr:cNvCxnSpPr/>
      </xdr:nvCxnSpPr>
      <xdr:spPr>
        <a:xfrm flipV="1">
          <a:off x="10476865" y="13493279"/>
          <a:ext cx="0" cy="1378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130646</xdr:rowOff>
    </xdr:from>
    <xdr:ext cx="469744" cy="259045"/>
    <xdr:sp macro="" textlink="">
      <xdr:nvSpPr>
        <xdr:cNvPr id="318" name="【公営住宅】&#10;一人当たり面積最小値テキスト">
          <a:extLst>
            <a:ext uri="{FF2B5EF4-FFF2-40B4-BE49-F238E27FC236}">
              <a16:creationId xmlns:a16="http://schemas.microsoft.com/office/drawing/2014/main" id="{D5156CF7-B34E-483B-BB22-768B15DE7466}"/>
            </a:ext>
          </a:extLst>
        </xdr:cNvPr>
        <xdr:cNvSpPr txBox="1"/>
      </xdr:nvSpPr>
      <xdr:spPr>
        <a:xfrm>
          <a:off x="10515600" y="14875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126819</xdr:rowOff>
    </xdr:from>
    <xdr:to>
      <xdr:col>55</xdr:col>
      <xdr:colOff>88900</xdr:colOff>
      <xdr:row>86</xdr:row>
      <xdr:rowOff>126819</xdr:rowOff>
    </xdr:to>
    <xdr:cxnSp macro="">
      <xdr:nvCxnSpPr>
        <xdr:cNvPr id="319" name="直線コネクタ 318">
          <a:extLst>
            <a:ext uri="{FF2B5EF4-FFF2-40B4-BE49-F238E27FC236}">
              <a16:creationId xmlns:a16="http://schemas.microsoft.com/office/drawing/2014/main" id="{EE5533EC-0FA2-42E1-AE2A-C91E3EC54E63}"/>
            </a:ext>
          </a:extLst>
        </xdr:cNvPr>
        <xdr:cNvCxnSpPr/>
      </xdr:nvCxnSpPr>
      <xdr:spPr>
        <a:xfrm>
          <a:off x="10388600" y="14871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66856</xdr:rowOff>
    </xdr:from>
    <xdr:ext cx="534377" cy="259045"/>
    <xdr:sp macro="" textlink="">
      <xdr:nvSpPr>
        <xdr:cNvPr id="320" name="【公営住宅】&#10;一人当たり面積最大値テキスト">
          <a:extLst>
            <a:ext uri="{FF2B5EF4-FFF2-40B4-BE49-F238E27FC236}">
              <a16:creationId xmlns:a16="http://schemas.microsoft.com/office/drawing/2014/main" id="{36BCFBD6-C12D-446B-9CD4-A6654A8F0019}"/>
            </a:ext>
          </a:extLst>
        </xdr:cNvPr>
        <xdr:cNvSpPr txBox="1"/>
      </xdr:nvSpPr>
      <xdr:spPr>
        <a:xfrm>
          <a:off x="10515600" y="13268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120179</xdr:rowOff>
    </xdr:from>
    <xdr:to>
      <xdr:col>55</xdr:col>
      <xdr:colOff>88900</xdr:colOff>
      <xdr:row>78</xdr:row>
      <xdr:rowOff>120179</xdr:rowOff>
    </xdr:to>
    <xdr:cxnSp macro="">
      <xdr:nvCxnSpPr>
        <xdr:cNvPr id="321" name="直線コネクタ 320">
          <a:extLst>
            <a:ext uri="{FF2B5EF4-FFF2-40B4-BE49-F238E27FC236}">
              <a16:creationId xmlns:a16="http://schemas.microsoft.com/office/drawing/2014/main" id="{E70E2BAB-9AC2-458A-A331-B5983055CADE}"/>
            </a:ext>
          </a:extLst>
        </xdr:cNvPr>
        <xdr:cNvCxnSpPr/>
      </xdr:nvCxnSpPr>
      <xdr:spPr>
        <a:xfrm>
          <a:off x="10388600" y="13493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77959</xdr:rowOff>
    </xdr:from>
    <xdr:ext cx="469744" cy="259045"/>
    <xdr:sp macro="" textlink="">
      <xdr:nvSpPr>
        <xdr:cNvPr id="322" name="【公営住宅】&#10;一人当たり面積平均値テキスト">
          <a:extLst>
            <a:ext uri="{FF2B5EF4-FFF2-40B4-BE49-F238E27FC236}">
              <a16:creationId xmlns:a16="http://schemas.microsoft.com/office/drawing/2014/main" id="{57F704E1-0E69-4765-B091-64E43E5F3341}"/>
            </a:ext>
          </a:extLst>
        </xdr:cNvPr>
        <xdr:cNvSpPr txBox="1"/>
      </xdr:nvSpPr>
      <xdr:spPr>
        <a:xfrm>
          <a:off x="10515600" y="144797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99532</xdr:rowOff>
    </xdr:from>
    <xdr:to>
      <xdr:col>55</xdr:col>
      <xdr:colOff>50800</xdr:colOff>
      <xdr:row>85</xdr:row>
      <xdr:rowOff>29682</xdr:rowOff>
    </xdr:to>
    <xdr:sp macro="" textlink="">
      <xdr:nvSpPr>
        <xdr:cNvPr id="323" name="フローチャート: 判断 322">
          <a:extLst>
            <a:ext uri="{FF2B5EF4-FFF2-40B4-BE49-F238E27FC236}">
              <a16:creationId xmlns:a16="http://schemas.microsoft.com/office/drawing/2014/main" id="{C6189B9B-A6B4-49D6-9DD8-957C525FA7A2}"/>
            </a:ext>
          </a:extLst>
        </xdr:cNvPr>
        <xdr:cNvSpPr/>
      </xdr:nvSpPr>
      <xdr:spPr>
        <a:xfrm>
          <a:off x="10426700" y="14501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117275</xdr:rowOff>
    </xdr:from>
    <xdr:to>
      <xdr:col>50</xdr:col>
      <xdr:colOff>165100</xdr:colOff>
      <xdr:row>85</xdr:row>
      <xdr:rowOff>47425</xdr:rowOff>
    </xdr:to>
    <xdr:sp macro="" textlink="">
      <xdr:nvSpPr>
        <xdr:cNvPr id="324" name="フローチャート: 判断 323">
          <a:extLst>
            <a:ext uri="{FF2B5EF4-FFF2-40B4-BE49-F238E27FC236}">
              <a16:creationId xmlns:a16="http://schemas.microsoft.com/office/drawing/2014/main" id="{65B392C2-66E7-4762-98A9-48B9D0615088}"/>
            </a:ext>
          </a:extLst>
        </xdr:cNvPr>
        <xdr:cNvSpPr/>
      </xdr:nvSpPr>
      <xdr:spPr>
        <a:xfrm>
          <a:off x="9588500" y="1451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68290</xdr:rowOff>
    </xdr:from>
    <xdr:to>
      <xdr:col>46</xdr:col>
      <xdr:colOff>38100</xdr:colOff>
      <xdr:row>84</xdr:row>
      <xdr:rowOff>169890</xdr:rowOff>
    </xdr:to>
    <xdr:sp macro="" textlink="">
      <xdr:nvSpPr>
        <xdr:cNvPr id="325" name="フローチャート: 判断 324">
          <a:extLst>
            <a:ext uri="{FF2B5EF4-FFF2-40B4-BE49-F238E27FC236}">
              <a16:creationId xmlns:a16="http://schemas.microsoft.com/office/drawing/2014/main" id="{DAF2C904-A964-4E7E-8EF1-A0A32AB3649D}"/>
            </a:ext>
          </a:extLst>
        </xdr:cNvPr>
        <xdr:cNvSpPr/>
      </xdr:nvSpPr>
      <xdr:spPr>
        <a:xfrm>
          <a:off x="8699500" y="14470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54138</xdr:rowOff>
    </xdr:from>
    <xdr:to>
      <xdr:col>41</xdr:col>
      <xdr:colOff>101600</xdr:colOff>
      <xdr:row>84</xdr:row>
      <xdr:rowOff>155738</xdr:rowOff>
    </xdr:to>
    <xdr:sp macro="" textlink="">
      <xdr:nvSpPr>
        <xdr:cNvPr id="326" name="フローチャート: 判断 325">
          <a:extLst>
            <a:ext uri="{FF2B5EF4-FFF2-40B4-BE49-F238E27FC236}">
              <a16:creationId xmlns:a16="http://schemas.microsoft.com/office/drawing/2014/main" id="{28D33EE0-95D5-4D27-8D5E-36921E3B34E6}"/>
            </a:ext>
          </a:extLst>
        </xdr:cNvPr>
        <xdr:cNvSpPr/>
      </xdr:nvSpPr>
      <xdr:spPr>
        <a:xfrm>
          <a:off x="7810500" y="14455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7" name="テキスト ボックス 326">
          <a:extLst>
            <a:ext uri="{FF2B5EF4-FFF2-40B4-BE49-F238E27FC236}">
              <a16:creationId xmlns:a16="http://schemas.microsoft.com/office/drawing/2014/main" id="{EB2711BC-0A9D-4710-97AC-AB79E9072AAF}"/>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8" name="テキスト ボックス 327">
          <a:extLst>
            <a:ext uri="{FF2B5EF4-FFF2-40B4-BE49-F238E27FC236}">
              <a16:creationId xmlns:a16="http://schemas.microsoft.com/office/drawing/2014/main" id="{13632A64-3B73-4ABB-B6C0-35EBD9D33968}"/>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9" name="テキスト ボックス 328">
          <a:extLst>
            <a:ext uri="{FF2B5EF4-FFF2-40B4-BE49-F238E27FC236}">
              <a16:creationId xmlns:a16="http://schemas.microsoft.com/office/drawing/2014/main" id="{476E000E-E517-4C20-B1F0-E010099ECCD7}"/>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0" name="テキスト ボックス 329">
          <a:extLst>
            <a:ext uri="{FF2B5EF4-FFF2-40B4-BE49-F238E27FC236}">
              <a16:creationId xmlns:a16="http://schemas.microsoft.com/office/drawing/2014/main" id="{86989E2C-0498-4127-AD64-63DC6CF7F8F8}"/>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1" name="テキスト ボックス 330">
          <a:extLst>
            <a:ext uri="{FF2B5EF4-FFF2-40B4-BE49-F238E27FC236}">
              <a16:creationId xmlns:a16="http://schemas.microsoft.com/office/drawing/2014/main" id="{B46A673F-011B-4CA5-84E1-B23089D1D5A5}"/>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19740</xdr:rowOff>
    </xdr:from>
    <xdr:to>
      <xdr:col>55</xdr:col>
      <xdr:colOff>50800</xdr:colOff>
      <xdr:row>83</xdr:row>
      <xdr:rowOff>121340</xdr:rowOff>
    </xdr:to>
    <xdr:sp macro="" textlink="">
      <xdr:nvSpPr>
        <xdr:cNvPr id="332" name="楕円 331">
          <a:extLst>
            <a:ext uri="{FF2B5EF4-FFF2-40B4-BE49-F238E27FC236}">
              <a16:creationId xmlns:a16="http://schemas.microsoft.com/office/drawing/2014/main" id="{CFCB931D-3F58-464B-A159-D83C832A4022}"/>
            </a:ext>
          </a:extLst>
        </xdr:cNvPr>
        <xdr:cNvSpPr/>
      </xdr:nvSpPr>
      <xdr:spPr>
        <a:xfrm>
          <a:off x="10426700" y="14250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42617</xdr:rowOff>
    </xdr:from>
    <xdr:ext cx="469744" cy="259045"/>
    <xdr:sp macro="" textlink="">
      <xdr:nvSpPr>
        <xdr:cNvPr id="333" name="【公営住宅】&#10;一人当たり面積該当値テキスト">
          <a:extLst>
            <a:ext uri="{FF2B5EF4-FFF2-40B4-BE49-F238E27FC236}">
              <a16:creationId xmlns:a16="http://schemas.microsoft.com/office/drawing/2014/main" id="{29CCB601-2913-4A7D-9FB2-EE9CF8CFD01E}"/>
            </a:ext>
          </a:extLst>
        </xdr:cNvPr>
        <xdr:cNvSpPr txBox="1"/>
      </xdr:nvSpPr>
      <xdr:spPr>
        <a:xfrm>
          <a:off x="10515600" y="14101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168765</xdr:rowOff>
    </xdr:from>
    <xdr:to>
      <xdr:col>50</xdr:col>
      <xdr:colOff>165100</xdr:colOff>
      <xdr:row>83</xdr:row>
      <xdr:rowOff>98915</xdr:rowOff>
    </xdr:to>
    <xdr:sp macro="" textlink="">
      <xdr:nvSpPr>
        <xdr:cNvPr id="334" name="楕円 333">
          <a:extLst>
            <a:ext uri="{FF2B5EF4-FFF2-40B4-BE49-F238E27FC236}">
              <a16:creationId xmlns:a16="http://schemas.microsoft.com/office/drawing/2014/main" id="{B8CE342A-D0BD-44E0-9655-503EEC5B65DB}"/>
            </a:ext>
          </a:extLst>
        </xdr:cNvPr>
        <xdr:cNvSpPr/>
      </xdr:nvSpPr>
      <xdr:spPr>
        <a:xfrm>
          <a:off x="9588500" y="14227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48115</xdr:rowOff>
    </xdr:from>
    <xdr:to>
      <xdr:col>55</xdr:col>
      <xdr:colOff>0</xdr:colOff>
      <xdr:row>83</xdr:row>
      <xdr:rowOff>70540</xdr:rowOff>
    </xdr:to>
    <xdr:cxnSp macro="">
      <xdr:nvCxnSpPr>
        <xdr:cNvPr id="335" name="直線コネクタ 334">
          <a:extLst>
            <a:ext uri="{FF2B5EF4-FFF2-40B4-BE49-F238E27FC236}">
              <a16:creationId xmlns:a16="http://schemas.microsoft.com/office/drawing/2014/main" id="{47DF031F-6211-45BC-9B61-B43B412D4480}"/>
            </a:ext>
          </a:extLst>
        </xdr:cNvPr>
        <xdr:cNvCxnSpPr/>
      </xdr:nvCxnSpPr>
      <xdr:spPr>
        <a:xfrm>
          <a:off x="9639300" y="14278465"/>
          <a:ext cx="838200" cy="22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16038</xdr:rowOff>
    </xdr:from>
    <xdr:to>
      <xdr:col>46</xdr:col>
      <xdr:colOff>38100</xdr:colOff>
      <xdr:row>83</xdr:row>
      <xdr:rowOff>117638</xdr:rowOff>
    </xdr:to>
    <xdr:sp macro="" textlink="">
      <xdr:nvSpPr>
        <xdr:cNvPr id="336" name="楕円 335">
          <a:extLst>
            <a:ext uri="{FF2B5EF4-FFF2-40B4-BE49-F238E27FC236}">
              <a16:creationId xmlns:a16="http://schemas.microsoft.com/office/drawing/2014/main" id="{E8540157-E339-4F26-AB29-7705E0AC80C5}"/>
            </a:ext>
          </a:extLst>
        </xdr:cNvPr>
        <xdr:cNvSpPr/>
      </xdr:nvSpPr>
      <xdr:spPr>
        <a:xfrm>
          <a:off x="8699500" y="14246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48115</xdr:rowOff>
    </xdr:from>
    <xdr:to>
      <xdr:col>50</xdr:col>
      <xdr:colOff>114300</xdr:colOff>
      <xdr:row>83</xdr:row>
      <xdr:rowOff>66838</xdr:rowOff>
    </xdr:to>
    <xdr:cxnSp macro="">
      <xdr:nvCxnSpPr>
        <xdr:cNvPr id="337" name="直線コネクタ 336">
          <a:extLst>
            <a:ext uri="{FF2B5EF4-FFF2-40B4-BE49-F238E27FC236}">
              <a16:creationId xmlns:a16="http://schemas.microsoft.com/office/drawing/2014/main" id="{C1B7C9EF-D5FE-494A-81C3-40679EB3443A}"/>
            </a:ext>
          </a:extLst>
        </xdr:cNvPr>
        <xdr:cNvCxnSpPr/>
      </xdr:nvCxnSpPr>
      <xdr:spPr>
        <a:xfrm flipV="1">
          <a:off x="8750300" y="14278465"/>
          <a:ext cx="889000" cy="18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35851</xdr:rowOff>
    </xdr:from>
    <xdr:to>
      <xdr:col>41</xdr:col>
      <xdr:colOff>101600</xdr:colOff>
      <xdr:row>83</xdr:row>
      <xdr:rowOff>137451</xdr:rowOff>
    </xdr:to>
    <xdr:sp macro="" textlink="">
      <xdr:nvSpPr>
        <xdr:cNvPr id="338" name="楕円 337">
          <a:extLst>
            <a:ext uri="{FF2B5EF4-FFF2-40B4-BE49-F238E27FC236}">
              <a16:creationId xmlns:a16="http://schemas.microsoft.com/office/drawing/2014/main" id="{8C926BB7-75D7-4A40-9EDB-9A0EBEA2A993}"/>
            </a:ext>
          </a:extLst>
        </xdr:cNvPr>
        <xdr:cNvSpPr/>
      </xdr:nvSpPr>
      <xdr:spPr>
        <a:xfrm>
          <a:off x="7810500" y="14266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66838</xdr:rowOff>
    </xdr:from>
    <xdr:to>
      <xdr:col>45</xdr:col>
      <xdr:colOff>177800</xdr:colOff>
      <xdr:row>83</xdr:row>
      <xdr:rowOff>86651</xdr:rowOff>
    </xdr:to>
    <xdr:cxnSp macro="">
      <xdr:nvCxnSpPr>
        <xdr:cNvPr id="339" name="直線コネクタ 338">
          <a:extLst>
            <a:ext uri="{FF2B5EF4-FFF2-40B4-BE49-F238E27FC236}">
              <a16:creationId xmlns:a16="http://schemas.microsoft.com/office/drawing/2014/main" id="{B1D54736-5741-4350-A0AC-CD4ADAC7D718}"/>
            </a:ext>
          </a:extLst>
        </xdr:cNvPr>
        <xdr:cNvCxnSpPr/>
      </xdr:nvCxnSpPr>
      <xdr:spPr>
        <a:xfrm flipV="1">
          <a:off x="7861300" y="14297188"/>
          <a:ext cx="889000" cy="19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38552</xdr:rowOff>
    </xdr:from>
    <xdr:ext cx="469744" cy="259045"/>
    <xdr:sp macro="" textlink="">
      <xdr:nvSpPr>
        <xdr:cNvPr id="340" name="n_1aveValue【公営住宅】&#10;一人当たり面積">
          <a:extLst>
            <a:ext uri="{FF2B5EF4-FFF2-40B4-BE49-F238E27FC236}">
              <a16:creationId xmlns:a16="http://schemas.microsoft.com/office/drawing/2014/main" id="{615B9298-C4A8-4A04-9343-876B887C0B0C}"/>
            </a:ext>
          </a:extLst>
        </xdr:cNvPr>
        <xdr:cNvSpPr txBox="1"/>
      </xdr:nvSpPr>
      <xdr:spPr>
        <a:xfrm>
          <a:off x="9391727" y="14611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161017</xdr:rowOff>
    </xdr:from>
    <xdr:ext cx="469744" cy="259045"/>
    <xdr:sp macro="" textlink="">
      <xdr:nvSpPr>
        <xdr:cNvPr id="341" name="n_2aveValue【公営住宅】&#10;一人当たり面積">
          <a:extLst>
            <a:ext uri="{FF2B5EF4-FFF2-40B4-BE49-F238E27FC236}">
              <a16:creationId xmlns:a16="http://schemas.microsoft.com/office/drawing/2014/main" id="{C5590C93-862D-4782-A695-865C1DF9006C}"/>
            </a:ext>
          </a:extLst>
        </xdr:cNvPr>
        <xdr:cNvSpPr txBox="1"/>
      </xdr:nvSpPr>
      <xdr:spPr>
        <a:xfrm>
          <a:off x="8515427" y="14562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146865</xdr:rowOff>
    </xdr:from>
    <xdr:ext cx="469744" cy="259045"/>
    <xdr:sp macro="" textlink="">
      <xdr:nvSpPr>
        <xdr:cNvPr id="342" name="n_3aveValue【公営住宅】&#10;一人当たり面積">
          <a:extLst>
            <a:ext uri="{FF2B5EF4-FFF2-40B4-BE49-F238E27FC236}">
              <a16:creationId xmlns:a16="http://schemas.microsoft.com/office/drawing/2014/main" id="{C3FF6846-3F58-4227-9B84-DA7739664267}"/>
            </a:ext>
          </a:extLst>
        </xdr:cNvPr>
        <xdr:cNvSpPr txBox="1"/>
      </xdr:nvSpPr>
      <xdr:spPr>
        <a:xfrm>
          <a:off x="7626427" y="14548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115442</xdr:rowOff>
    </xdr:from>
    <xdr:ext cx="469744" cy="259045"/>
    <xdr:sp macro="" textlink="">
      <xdr:nvSpPr>
        <xdr:cNvPr id="343" name="n_1mainValue【公営住宅】&#10;一人当たり面積">
          <a:extLst>
            <a:ext uri="{FF2B5EF4-FFF2-40B4-BE49-F238E27FC236}">
              <a16:creationId xmlns:a16="http://schemas.microsoft.com/office/drawing/2014/main" id="{EE59C58A-6902-44FB-B775-1B8C75113A95}"/>
            </a:ext>
          </a:extLst>
        </xdr:cNvPr>
        <xdr:cNvSpPr txBox="1"/>
      </xdr:nvSpPr>
      <xdr:spPr>
        <a:xfrm>
          <a:off x="9391727" y="14002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134165</xdr:rowOff>
    </xdr:from>
    <xdr:ext cx="469744" cy="259045"/>
    <xdr:sp macro="" textlink="">
      <xdr:nvSpPr>
        <xdr:cNvPr id="344" name="n_2mainValue【公営住宅】&#10;一人当たり面積">
          <a:extLst>
            <a:ext uri="{FF2B5EF4-FFF2-40B4-BE49-F238E27FC236}">
              <a16:creationId xmlns:a16="http://schemas.microsoft.com/office/drawing/2014/main" id="{1C81D959-B843-4317-8A8F-7791A76F7137}"/>
            </a:ext>
          </a:extLst>
        </xdr:cNvPr>
        <xdr:cNvSpPr txBox="1"/>
      </xdr:nvSpPr>
      <xdr:spPr>
        <a:xfrm>
          <a:off x="8515427" y="14021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153978</xdr:rowOff>
    </xdr:from>
    <xdr:ext cx="469744" cy="259045"/>
    <xdr:sp macro="" textlink="">
      <xdr:nvSpPr>
        <xdr:cNvPr id="345" name="n_3mainValue【公営住宅】&#10;一人当たり面積">
          <a:extLst>
            <a:ext uri="{FF2B5EF4-FFF2-40B4-BE49-F238E27FC236}">
              <a16:creationId xmlns:a16="http://schemas.microsoft.com/office/drawing/2014/main" id="{A63676F1-0522-4E83-9771-5C3A4AF85EB7}"/>
            </a:ext>
          </a:extLst>
        </xdr:cNvPr>
        <xdr:cNvSpPr txBox="1"/>
      </xdr:nvSpPr>
      <xdr:spPr>
        <a:xfrm>
          <a:off x="7626427" y="14041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6" name="正方形/長方形 345">
          <a:extLst>
            <a:ext uri="{FF2B5EF4-FFF2-40B4-BE49-F238E27FC236}">
              <a16:creationId xmlns:a16="http://schemas.microsoft.com/office/drawing/2014/main" id="{28F95DF5-EDE6-42B9-8DB0-1EA1243F4741}"/>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7" name="正方形/長方形 346">
          <a:extLst>
            <a:ext uri="{FF2B5EF4-FFF2-40B4-BE49-F238E27FC236}">
              <a16:creationId xmlns:a16="http://schemas.microsoft.com/office/drawing/2014/main" id="{9E9CBA12-BEC0-4BEF-BB00-8441982010E2}"/>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8" name="正方形/長方形 347">
          <a:extLst>
            <a:ext uri="{FF2B5EF4-FFF2-40B4-BE49-F238E27FC236}">
              <a16:creationId xmlns:a16="http://schemas.microsoft.com/office/drawing/2014/main" id="{3452A489-F35D-4CEF-928E-3DB1935E6561}"/>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9" name="正方形/長方形 348">
          <a:extLst>
            <a:ext uri="{FF2B5EF4-FFF2-40B4-BE49-F238E27FC236}">
              <a16:creationId xmlns:a16="http://schemas.microsoft.com/office/drawing/2014/main" id="{912CE949-E0B0-4937-9107-C8BEA57D4E6F}"/>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0" name="正方形/長方形 349">
          <a:extLst>
            <a:ext uri="{FF2B5EF4-FFF2-40B4-BE49-F238E27FC236}">
              <a16:creationId xmlns:a16="http://schemas.microsoft.com/office/drawing/2014/main" id="{FB06A518-9F81-43E2-B078-6A8E48153817}"/>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1" name="正方形/長方形 350">
          <a:extLst>
            <a:ext uri="{FF2B5EF4-FFF2-40B4-BE49-F238E27FC236}">
              <a16:creationId xmlns:a16="http://schemas.microsoft.com/office/drawing/2014/main" id="{5B1E8C8D-2D3A-4FB7-AFAF-08CA654A53B4}"/>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2" name="正方形/長方形 351">
          <a:extLst>
            <a:ext uri="{FF2B5EF4-FFF2-40B4-BE49-F238E27FC236}">
              <a16:creationId xmlns:a16="http://schemas.microsoft.com/office/drawing/2014/main" id="{DB009621-1899-4D09-9D2A-EC9DFA0288DC}"/>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3" name="正方形/長方形 352">
          <a:extLst>
            <a:ext uri="{FF2B5EF4-FFF2-40B4-BE49-F238E27FC236}">
              <a16:creationId xmlns:a16="http://schemas.microsoft.com/office/drawing/2014/main" id="{D16903F9-7D68-441A-B91D-B2B12E3819BA}"/>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4" name="テキスト ボックス 353">
          <a:extLst>
            <a:ext uri="{FF2B5EF4-FFF2-40B4-BE49-F238E27FC236}">
              <a16:creationId xmlns:a16="http://schemas.microsoft.com/office/drawing/2014/main" id="{8349C07F-0068-4A45-8835-01620CA1113F}"/>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5" name="直線コネクタ 354">
          <a:extLst>
            <a:ext uri="{FF2B5EF4-FFF2-40B4-BE49-F238E27FC236}">
              <a16:creationId xmlns:a16="http://schemas.microsoft.com/office/drawing/2014/main" id="{1ACA1BC1-1E65-48C0-8FC2-CF824ABB9F46}"/>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56" name="直線コネクタ 355">
          <a:extLst>
            <a:ext uri="{FF2B5EF4-FFF2-40B4-BE49-F238E27FC236}">
              <a16:creationId xmlns:a16="http://schemas.microsoft.com/office/drawing/2014/main" id="{49D9DAFA-09C0-4C83-BB53-285A3D35F276}"/>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57" name="テキスト ボックス 356">
          <a:extLst>
            <a:ext uri="{FF2B5EF4-FFF2-40B4-BE49-F238E27FC236}">
              <a16:creationId xmlns:a16="http://schemas.microsoft.com/office/drawing/2014/main" id="{64F6A32D-C542-4611-8828-A1C41752F935}"/>
            </a:ext>
          </a:extLst>
        </xdr:cNvPr>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58" name="直線コネクタ 357">
          <a:extLst>
            <a:ext uri="{FF2B5EF4-FFF2-40B4-BE49-F238E27FC236}">
              <a16:creationId xmlns:a16="http://schemas.microsoft.com/office/drawing/2014/main" id="{08CFE35C-2B80-46E3-AB7C-CAE75C8815B2}"/>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59" name="テキスト ボックス 358">
          <a:extLst>
            <a:ext uri="{FF2B5EF4-FFF2-40B4-BE49-F238E27FC236}">
              <a16:creationId xmlns:a16="http://schemas.microsoft.com/office/drawing/2014/main" id="{24D456FC-9ED8-42FA-96CD-9D5CD2E0DBB8}"/>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60" name="直線コネクタ 359">
          <a:extLst>
            <a:ext uri="{FF2B5EF4-FFF2-40B4-BE49-F238E27FC236}">
              <a16:creationId xmlns:a16="http://schemas.microsoft.com/office/drawing/2014/main" id="{16CA3A9F-CA91-4A6A-86D1-1AB6CA973451}"/>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61" name="テキスト ボックス 360">
          <a:extLst>
            <a:ext uri="{FF2B5EF4-FFF2-40B4-BE49-F238E27FC236}">
              <a16:creationId xmlns:a16="http://schemas.microsoft.com/office/drawing/2014/main" id="{2B112338-FD3F-4518-8ADA-388183C7C6E1}"/>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62" name="直線コネクタ 361">
          <a:extLst>
            <a:ext uri="{FF2B5EF4-FFF2-40B4-BE49-F238E27FC236}">
              <a16:creationId xmlns:a16="http://schemas.microsoft.com/office/drawing/2014/main" id="{684E2D93-37B6-4CCF-A84D-5083E717FA6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63" name="テキスト ボックス 362">
          <a:extLst>
            <a:ext uri="{FF2B5EF4-FFF2-40B4-BE49-F238E27FC236}">
              <a16:creationId xmlns:a16="http://schemas.microsoft.com/office/drawing/2014/main" id="{5B422EDB-6A06-443B-BEAD-B2678D318C91}"/>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64" name="直線コネクタ 363">
          <a:extLst>
            <a:ext uri="{FF2B5EF4-FFF2-40B4-BE49-F238E27FC236}">
              <a16:creationId xmlns:a16="http://schemas.microsoft.com/office/drawing/2014/main" id="{A5AD4B82-1AB7-4B28-B44C-D1D069BECD96}"/>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65" name="テキスト ボックス 364">
          <a:extLst>
            <a:ext uri="{FF2B5EF4-FFF2-40B4-BE49-F238E27FC236}">
              <a16:creationId xmlns:a16="http://schemas.microsoft.com/office/drawing/2014/main" id="{65CA8183-01F5-480A-81E5-6EAFD1FB1D08}"/>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66" name="直線コネクタ 365">
          <a:extLst>
            <a:ext uri="{FF2B5EF4-FFF2-40B4-BE49-F238E27FC236}">
              <a16:creationId xmlns:a16="http://schemas.microsoft.com/office/drawing/2014/main" id="{3E523C4E-7EAC-4FE1-998E-85C55A9B754D}"/>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67" name="テキスト ボックス 366">
          <a:extLst>
            <a:ext uri="{FF2B5EF4-FFF2-40B4-BE49-F238E27FC236}">
              <a16:creationId xmlns:a16="http://schemas.microsoft.com/office/drawing/2014/main" id="{96A01C06-000B-417A-B352-199824B73A11}"/>
            </a:ext>
          </a:extLst>
        </xdr:cNvPr>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68" name="直線コネクタ 367">
          <a:extLst>
            <a:ext uri="{FF2B5EF4-FFF2-40B4-BE49-F238E27FC236}">
              <a16:creationId xmlns:a16="http://schemas.microsoft.com/office/drawing/2014/main" id="{12AF26C6-39D7-4838-B290-2847CFD562D4}"/>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69" name="テキスト ボックス 368">
          <a:extLst>
            <a:ext uri="{FF2B5EF4-FFF2-40B4-BE49-F238E27FC236}">
              <a16:creationId xmlns:a16="http://schemas.microsoft.com/office/drawing/2014/main" id="{D198DFD2-D83A-4663-8029-CA66D6EFBD94}"/>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70" name="【港湾・漁港】&#10;有形固定資産減価償却率グラフ枠">
          <a:extLst>
            <a:ext uri="{FF2B5EF4-FFF2-40B4-BE49-F238E27FC236}">
              <a16:creationId xmlns:a16="http://schemas.microsoft.com/office/drawing/2014/main" id="{ABB21FD9-49AA-466C-93CF-D73E48AE1AC3}"/>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130084</xdr:rowOff>
    </xdr:from>
    <xdr:to>
      <xdr:col>24</xdr:col>
      <xdr:colOff>62865</xdr:colOff>
      <xdr:row>109</xdr:row>
      <xdr:rowOff>35379</xdr:rowOff>
    </xdr:to>
    <xdr:cxnSp macro="">
      <xdr:nvCxnSpPr>
        <xdr:cNvPr id="371" name="直線コネクタ 370">
          <a:extLst>
            <a:ext uri="{FF2B5EF4-FFF2-40B4-BE49-F238E27FC236}">
              <a16:creationId xmlns:a16="http://schemas.microsoft.com/office/drawing/2014/main" id="{FEFB4405-B6FE-4965-86CC-79DB78A86E51}"/>
            </a:ext>
          </a:extLst>
        </xdr:cNvPr>
        <xdr:cNvCxnSpPr/>
      </xdr:nvCxnSpPr>
      <xdr:spPr>
        <a:xfrm flipV="1">
          <a:off x="4634865" y="17103634"/>
          <a:ext cx="0" cy="16197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340478" cy="259045"/>
    <xdr:sp macro="" textlink="">
      <xdr:nvSpPr>
        <xdr:cNvPr id="372" name="【港湾・漁港】&#10;有形固定資産減価償却率最小値テキスト">
          <a:extLst>
            <a:ext uri="{FF2B5EF4-FFF2-40B4-BE49-F238E27FC236}">
              <a16:creationId xmlns:a16="http://schemas.microsoft.com/office/drawing/2014/main" id="{F9EF0839-F920-4B70-8240-4FA13C92EC5E}"/>
            </a:ext>
          </a:extLst>
        </xdr:cNvPr>
        <xdr:cNvSpPr txBox="1"/>
      </xdr:nvSpPr>
      <xdr:spPr>
        <a:xfrm>
          <a:off x="4673600" y="187272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373" name="直線コネクタ 372">
          <a:extLst>
            <a:ext uri="{FF2B5EF4-FFF2-40B4-BE49-F238E27FC236}">
              <a16:creationId xmlns:a16="http://schemas.microsoft.com/office/drawing/2014/main" id="{E96272F6-E6BA-42C0-8947-B6C97CDD67CE}"/>
            </a:ext>
          </a:extLst>
        </xdr:cNvPr>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76761</xdr:rowOff>
    </xdr:from>
    <xdr:ext cx="405111" cy="259045"/>
    <xdr:sp macro="" textlink="">
      <xdr:nvSpPr>
        <xdr:cNvPr id="374" name="【港湾・漁港】&#10;有形固定資産減価償却率最大値テキスト">
          <a:extLst>
            <a:ext uri="{FF2B5EF4-FFF2-40B4-BE49-F238E27FC236}">
              <a16:creationId xmlns:a16="http://schemas.microsoft.com/office/drawing/2014/main" id="{ACFD1F61-E4C5-4371-886E-F014A487B3A6}"/>
            </a:ext>
          </a:extLst>
        </xdr:cNvPr>
        <xdr:cNvSpPr txBox="1"/>
      </xdr:nvSpPr>
      <xdr:spPr>
        <a:xfrm>
          <a:off x="4673600" y="16878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130084</xdr:rowOff>
    </xdr:from>
    <xdr:to>
      <xdr:col>24</xdr:col>
      <xdr:colOff>152400</xdr:colOff>
      <xdr:row>99</xdr:row>
      <xdr:rowOff>130084</xdr:rowOff>
    </xdr:to>
    <xdr:cxnSp macro="">
      <xdr:nvCxnSpPr>
        <xdr:cNvPr id="375" name="直線コネクタ 374">
          <a:extLst>
            <a:ext uri="{FF2B5EF4-FFF2-40B4-BE49-F238E27FC236}">
              <a16:creationId xmlns:a16="http://schemas.microsoft.com/office/drawing/2014/main" id="{5BDE00D2-A1EB-498E-A4B6-BDD150B8CDEB}"/>
            </a:ext>
          </a:extLst>
        </xdr:cNvPr>
        <xdr:cNvCxnSpPr/>
      </xdr:nvCxnSpPr>
      <xdr:spPr>
        <a:xfrm>
          <a:off x="4546600" y="17103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167113</xdr:rowOff>
    </xdr:from>
    <xdr:ext cx="405111" cy="259045"/>
    <xdr:sp macro="" textlink="">
      <xdr:nvSpPr>
        <xdr:cNvPr id="376" name="【港湾・漁港】&#10;有形固定資産減価償却率平均値テキスト">
          <a:extLst>
            <a:ext uri="{FF2B5EF4-FFF2-40B4-BE49-F238E27FC236}">
              <a16:creationId xmlns:a16="http://schemas.microsoft.com/office/drawing/2014/main" id="{737B7A7C-E79F-44BE-84EC-B217A5DB49F5}"/>
            </a:ext>
          </a:extLst>
        </xdr:cNvPr>
        <xdr:cNvSpPr txBox="1"/>
      </xdr:nvSpPr>
      <xdr:spPr>
        <a:xfrm>
          <a:off x="4673600" y="178264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17236</xdr:rowOff>
    </xdr:from>
    <xdr:to>
      <xdr:col>24</xdr:col>
      <xdr:colOff>114300</xdr:colOff>
      <xdr:row>104</xdr:row>
      <xdr:rowOff>118836</xdr:rowOff>
    </xdr:to>
    <xdr:sp macro="" textlink="">
      <xdr:nvSpPr>
        <xdr:cNvPr id="377" name="フローチャート: 判断 376">
          <a:extLst>
            <a:ext uri="{FF2B5EF4-FFF2-40B4-BE49-F238E27FC236}">
              <a16:creationId xmlns:a16="http://schemas.microsoft.com/office/drawing/2014/main" id="{EA53705C-C485-4664-A09A-FEE0C729C523}"/>
            </a:ext>
          </a:extLst>
        </xdr:cNvPr>
        <xdr:cNvSpPr/>
      </xdr:nvSpPr>
      <xdr:spPr>
        <a:xfrm>
          <a:off x="4584700" y="1784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90714</xdr:rowOff>
    </xdr:from>
    <xdr:to>
      <xdr:col>20</xdr:col>
      <xdr:colOff>38100</xdr:colOff>
      <xdr:row>105</xdr:row>
      <xdr:rowOff>20864</xdr:rowOff>
    </xdr:to>
    <xdr:sp macro="" textlink="">
      <xdr:nvSpPr>
        <xdr:cNvPr id="378" name="フローチャート: 判断 377">
          <a:extLst>
            <a:ext uri="{FF2B5EF4-FFF2-40B4-BE49-F238E27FC236}">
              <a16:creationId xmlns:a16="http://schemas.microsoft.com/office/drawing/2014/main" id="{AFF3B5DD-A415-4CFF-806D-4D59A43D213F}"/>
            </a:ext>
          </a:extLst>
        </xdr:cNvPr>
        <xdr:cNvSpPr/>
      </xdr:nvSpPr>
      <xdr:spPr>
        <a:xfrm>
          <a:off x="3746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89081</xdr:rowOff>
    </xdr:from>
    <xdr:to>
      <xdr:col>15</xdr:col>
      <xdr:colOff>101600</xdr:colOff>
      <xdr:row>105</xdr:row>
      <xdr:rowOff>19231</xdr:rowOff>
    </xdr:to>
    <xdr:sp macro="" textlink="">
      <xdr:nvSpPr>
        <xdr:cNvPr id="379" name="フローチャート: 判断 378">
          <a:extLst>
            <a:ext uri="{FF2B5EF4-FFF2-40B4-BE49-F238E27FC236}">
              <a16:creationId xmlns:a16="http://schemas.microsoft.com/office/drawing/2014/main" id="{EFE5A3B9-2449-4E11-85BC-F5C008ADE849}"/>
            </a:ext>
          </a:extLst>
        </xdr:cNvPr>
        <xdr:cNvSpPr/>
      </xdr:nvSpPr>
      <xdr:spPr>
        <a:xfrm>
          <a:off x="2857500" y="1791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27032</xdr:rowOff>
    </xdr:from>
    <xdr:to>
      <xdr:col>10</xdr:col>
      <xdr:colOff>165100</xdr:colOff>
      <xdr:row>103</xdr:row>
      <xdr:rowOff>128632</xdr:rowOff>
    </xdr:to>
    <xdr:sp macro="" textlink="">
      <xdr:nvSpPr>
        <xdr:cNvPr id="380" name="フローチャート: 判断 379">
          <a:extLst>
            <a:ext uri="{FF2B5EF4-FFF2-40B4-BE49-F238E27FC236}">
              <a16:creationId xmlns:a16="http://schemas.microsoft.com/office/drawing/2014/main" id="{2A0C3510-53AE-4CB2-9D72-EBF4EA5CE128}"/>
            </a:ext>
          </a:extLst>
        </xdr:cNvPr>
        <xdr:cNvSpPr/>
      </xdr:nvSpPr>
      <xdr:spPr>
        <a:xfrm>
          <a:off x="1968500" y="17686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81" name="テキスト ボックス 380">
          <a:extLst>
            <a:ext uri="{FF2B5EF4-FFF2-40B4-BE49-F238E27FC236}">
              <a16:creationId xmlns:a16="http://schemas.microsoft.com/office/drawing/2014/main" id="{B5D7E522-3710-4BC2-9256-352638C2F883}"/>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2" name="テキスト ボックス 381">
          <a:extLst>
            <a:ext uri="{FF2B5EF4-FFF2-40B4-BE49-F238E27FC236}">
              <a16:creationId xmlns:a16="http://schemas.microsoft.com/office/drawing/2014/main" id="{F4FA4EBE-1E3F-4E01-BDCE-7DF133A5427F}"/>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3" name="テキスト ボックス 382">
          <a:extLst>
            <a:ext uri="{FF2B5EF4-FFF2-40B4-BE49-F238E27FC236}">
              <a16:creationId xmlns:a16="http://schemas.microsoft.com/office/drawing/2014/main" id="{FF239E31-E7B5-499B-8BFD-080A4C861B32}"/>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4" name="テキスト ボックス 383">
          <a:extLst>
            <a:ext uri="{FF2B5EF4-FFF2-40B4-BE49-F238E27FC236}">
              <a16:creationId xmlns:a16="http://schemas.microsoft.com/office/drawing/2014/main" id="{FB847F1D-E5CA-43F1-9A87-A394DA97AF68}"/>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5" name="テキスト ボックス 384">
          <a:extLst>
            <a:ext uri="{FF2B5EF4-FFF2-40B4-BE49-F238E27FC236}">
              <a16:creationId xmlns:a16="http://schemas.microsoft.com/office/drawing/2014/main" id="{E9C25876-2231-44F3-BA3A-1C5B2BB5D638}"/>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49893</xdr:rowOff>
    </xdr:from>
    <xdr:to>
      <xdr:col>24</xdr:col>
      <xdr:colOff>114300</xdr:colOff>
      <xdr:row>102</xdr:row>
      <xdr:rowOff>151493</xdr:rowOff>
    </xdr:to>
    <xdr:sp macro="" textlink="">
      <xdr:nvSpPr>
        <xdr:cNvPr id="386" name="楕円 385">
          <a:extLst>
            <a:ext uri="{FF2B5EF4-FFF2-40B4-BE49-F238E27FC236}">
              <a16:creationId xmlns:a16="http://schemas.microsoft.com/office/drawing/2014/main" id="{9B31BBE3-7BD7-46DA-88A2-544ED0E51EAB}"/>
            </a:ext>
          </a:extLst>
        </xdr:cNvPr>
        <xdr:cNvSpPr/>
      </xdr:nvSpPr>
      <xdr:spPr>
        <a:xfrm>
          <a:off x="4584700" y="17537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72770</xdr:rowOff>
    </xdr:from>
    <xdr:ext cx="405111" cy="259045"/>
    <xdr:sp macro="" textlink="">
      <xdr:nvSpPr>
        <xdr:cNvPr id="387" name="【港湾・漁港】&#10;有形固定資産減価償却率該当値テキスト">
          <a:extLst>
            <a:ext uri="{FF2B5EF4-FFF2-40B4-BE49-F238E27FC236}">
              <a16:creationId xmlns:a16="http://schemas.microsoft.com/office/drawing/2014/main" id="{4A656976-8BB3-471E-919F-81F484D82C9B}"/>
            </a:ext>
          </a:extLst>
        </xdr:cNvPr>
        <xdr:cNvSpPr txBox="1"/>
      </xdr:nvSpPr>
      <xdr:spPr>
        <a:xfrm>
          <a:off x="4673600" y="17389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72752</xdr:rowOff>
    </xdr:from>
    <xdr:to>
      <xdr:col>20</xdr:col>
      <xdr:colOff>38100</xdr:colOff>
      <xdr:row>103</xdr:row>
      <xdr:rowOff>2902</xdr:rowOff>
    </xdr:to>
    <xdr:sp macro="" textlink="">
      <xdr:nvSpPr>
        <xdr:cNvPr id="388" name="楕円 387">
          <a:extLst>
            <a:ext uri="{FF2B5EF4-FFF2-40B4-BE49-F238E27FC236}">
              <a16:creationId xmlns:a16="http://schemas.microsoft.com/office/drawing/2014/main" id="{F76AE38D-DD24-40F1-99B9-05E97ED90DCF}"/>
            </a:ext>
          </a:extLst>
        </xdr:cNvPr>
        <xdr:cNvSpPr/>
      </xdr:nvSpPr>
      <xdr:spPr>
        <a:xfrm>
          <a:off x="3746500" y="17560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100693</xdr:rowOff>
    </xdr:from>
    <xdr:to>
      <xdr:col>24</xdr:col>
      <xdr:colOff>63500</xdr:colOff>
      <xdr:row>102</xdr:row>
      <xdr:rowOff>123552</xdr:rowOff>
    </xdr:to>
    <xdr:cxnSp macro="">
      <xdr:nvCxnSpPr>
        <xdr:cNvPr id="389" name="直線コネクタ 388">
          <a:extLst>
            <a:ext uri="{FF2B5EF4-FFF2-40B4-BE49-F238E27FC236}">
              <a16:creationId xmlns:a16="http://schemas.microsoft.com/office/drawing/2014/main" id="{12627092-73D2-40EF-9085-F6C78EAD898A}"/>
            </a:ext>
          </a:extLst>
        </xdr:cNvPr>
        <xdr:cNvCxnSpPr/>
      </xdr:nvCxnSpPr>
      <xdr:spPr>
        <a:xfrm flipV="1">
          <a:off x="3797300" y="17588593"/>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95613</xdr:rowOff>
    </xdr:from>
    <xdr:to>
      <xdr:col>15</xdr:col>
      <xdr:colOff>101600</xdr:colOff>
      <xdr:row>103</xdr:row>
      <xdr:rowOff>25763</xdr:rowOff>
    </xdr:to>
    <xdr:sp macro="" textlink="">
      <xdr:nvSpPr>
        <xdr:cNvPr id="390" name="楕円 389">
          <a:extLst>
            <a:ext uri="{FF2B5EF4-FFF2-40B4-BE49-F238E27FC236}">
              <a16:creationId xmlns:a16="http://schemas.microsoft.com/office/drawing/2014/main" id="{410F442A-7528-4AB5-8112-10DEFC37E9C3}"/>
            </a:ext>
          </a:extLst>
        </xdr:cNvPr>
        <xdr:cNvSpPr/>
      </xdr:nvSpPr>
      <xdr:spPr>
        <a:xfrm>
          <a:off x="2857500" y="17583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123552</xdr:rowOff>
    </xdr:from>
    <xdr:to>
      <xdr:col>19</xdr:col>
      <xdr:colOff>177800</xdr:colOff>
      <xdr:row>102</xdr:row>
      <xdr:rowOff>146413</xdr:rowOff>
    </xdr:to>
    <xdr:cxnSp macro="">
      <xdr:nvCxnSpPr>
        <xdr:cNvPr id="391" name="直線コネクタ 390">
          <a:extLst>
            <a:ext uri="{FF2B5EF4-FFF2-40B4-BE49-F238E27FC236}">
              <a16:creationId xmlns:a16="http://schemas.microsoft.com/office/drawing/2014/main" id="{01645BA5-18C5-4572-87BE-8F7EF3A95EFC}"/>
            </a:ext>
          </a:extLst>
        </xdr:cNvPr>
        <xdr:cNvCxnSpPr/>
      </xdr:nvCxnSpPr>
      <xdr:spPr>
        <a:xfrm flipV="1">
          <a:off x="2908300" y="17611452"/>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102</xdr:row>
      <xdr:rowOff>142966</xdr:rowOff>
    </xdr:from>
    <xdr:to>
      <xdr:col>10</xdr:col>
      <xdr:colOff>165100</xdr:colOff>
      <xdr:row>103</xdr:row>
      <xdr:rowOff>73116</xdr:rowOff>
    </xdr:to>
    <xdr:sp macro="" textlink="">
      <xdr:nvSpPr>
        <xdr:cNvPr id="392" name="楕円 391">
          <a:extLst>
            <a:ext uri="{FF2B5EF4-FFF2-40B4-BE49-F238E27FC236}">
              <a16:creationId xmlns:a16="http://schemas.microsoft.com/office/drawing/2014/main" id="{643EF233-D858-4AF1-9F31-85DAFD6C87D1}"/>
            </a:ext>
          </a:extLst>
        </xdr:cNvPr>
        <xdr:cNvSpPr/>
      </xdr:nvSpPr>
      <xdr:spPr>
        <a:xfrm>
          <a:off x="1968500" y="17630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102</xdr:row>
      <xdr:rowOff>146413</xdr:rowOff>
    </xdr:from>
    <xdr:to>
      <xdr:col>15</xdr:col>
      <xdr:colOff>50800</xdr:colOff>
      <xdr:row>103</xdr:row>
      <xdr:rowOff>22316</xdr:rowOff>
    </xdr:to>
    <xdr:cxnSp macro="">
      <xdr:nvCxnSpPr>
        <xdr:cNvPr id="393" name="直線コネクタ 392">
          <a:extLst>
            <a:ext uri="{FF2B5EF4-FFF2-40B4-BE49-F238E27FC236}">
              <a16:creationId xmlns:a16="http://schemas.microsoft.com/office/drawing/2014/main" id="{1983AE21-3261-442E-B64B-5853E8A9EC47}"/>
            </a:ext>
          </a:extLst>
        </xdr:cNvPr>
        <xdr:cNvCxnSpPr/>
      </xdr:nvCxnSpPr>
      <xdr:spPr>
        <a:xfrm flipV="1">
          <a:off x="2019300" y="17634313"/>
          <a:ext cx="8890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11991</xdr:rowOff>
    </xdr:from>
    <xdr:ext cx="405111" cy="259045"/>
    <xdr:sp macro="" textlink="">
      <xdr:nvSpPr>
        <xdr:cNvPr id="394" name="n_1aveValue【港湾・漁港】&#10;有形固定資産減価償却率">
          <a:extLst>
            <a:ext uri="{FF2B5EF4-FFF2-40B4-BE49-F238E27FC236}">
              <a16:creationId xmlns:a16="http://schemas.microsoft.com/office/drawing/2014/main" id="{24BE4D9B-8965-4B98-B7DA-8B306669104F}"/>
            </a:ext>
          </a:extLst>
        </xdr:cNvPr>
        <xdr:cNvSpPr txBox="1"/>
      </xdr:nvSpPr>
      <xdr:spPr>
        <a:xfrm>
          <a:off x="3582044" y="18014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10358</xdr:rowOff>
    </xdr:from>
    <xdr:ext cx="405111" cy="259045"/>
    <xdr:sp macro="" textlink="">
      <xdr:nvSpPr>
        <xdr:cNvPr id="395" name="n_2aveValue【港湾・漁港】&#10;有形固定資産減価償却率">
          <a:extLst>
            <a:ext uri="{FF2B5EF4-FFF2-40B4-BE49-F238E27FC236}">
              <a16:creationId xmlns:a16="http://schemas.microsoft.com/office/drawing/2014/main" id="{B70F04FE-BED6-4158-9575-4444F8D3C428}"/>
            </a:ext>
          </a:extLst>
        </xdr:cNvPr>
        <xdr:cNvSpPr txBox="1"/>
      </xdr:nvSpPr>
      <xdr:spPr>
        <a:xfrm>
          <a:off x="2705744" y="180126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119759</xdr:rowOff>
    </xdr:from>
    <xdr:ext cx="405111" cy="259045"/>
    <xdr:sp macro="" textlink="">
      <xdr:nvSpPr>
        <xdr:cNvPr id="396" name="n_3aveValue【港湾・漁港】&#10;有形固定資産減価償却率">
          <a:extLst>
            <a:ext uri="{FF2B5EF4-FFF2-40B4-BE49-F238E27FC236}">
              <a16:creationId xmlns:a16="http://schemas.microsoft.com/office/drawing/2014/main" id="{7AE0949C-03E3-4703-8D64-486DF6ED5871}"/>
            </a:ext>
          </a:extLst>
        </xdr:cNvPr>
        <xdr:cNvSpPr txBox="1"/>
      </xdr:nvSpPr>
      <xdr:spPr>
        <a:xfrm>
          <a:off x="1816744" y="177791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19429</xdr:rowOff>
    </xdr:from>
    <xdr:ext cx="405111" cy="259045"/>
    <xdr:sp macro="" textlink="">
      <xdr:nvSpPr>
        <xdr:cNvPr id="397" name="n_1mainValue【港湾・漁港】&#10;有形固定資産減価償却率">
          <a:extLst>
            <a:ext uri="{FF2B5EF4-FFF2-40B4-BE49-F238E27FC236}">
              <a16:creationId xmlns:a16="http://schemas.microsoft.com/office/drawing/2014/main" id="{B98A0534-5BC7-46B1-8346-E3F292B0A387}"/>
            </a:ext>
          </a:extLst>
        </xdr:cNvPr>
        <xdr:cNvSpPr txBox="1"/>
      </xdr:nvSpPr>
      <xdr:spPr>
        <a:xfrm>
          <a:off x="3582044" y="173358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42290</xdr:rowOff>
    </xdr:from>
    <xdr:ext cx="405111" cy="259045"/>
    <xdr:sp macro="" textlink="">
      <xdr:nvSpPr>
        <xdr:cNvPr id="398" name="n_2mainValue【港湾・漁港】&#10;有形固定資産減価償却率">
          <a:extLst>
            <a:ext uri="{FF2B5EF4-FFF2-40B4-BE49-F238E27FC236}">
              <a16:creationId xmlns:a16="http://schemas.microsoft.com/office/drawing/2014/main" id="{60F169BA-7CEA-44A5-80A9-97448B4C761E}"/>
            </a:ext>
          </a:extLst>
        </xdr:cNvPr>
        <xdr:cNvSpPr txBox="1"/>
      </xdr:nvSpPr>
      <xdr:spPr>
        <a:xfrm>
          <a:off x="2705744" y="17358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89643</xdr:rowOff>
    </xdr:from>
    <xdr:ext cx="405111" cy="259045"/>
    <xdr:sp macro="" textlink="">
      <xdr:nvSpPr>
        <xdr:cNvPr id="399" name="n_3mainValue【港湾・漁港】&#10;有形固定資産減価償却率">
          <a:extLst>
            <a:ext uri="{FF2B5EF4-FFF2-40B4-BE49-F238E27FC236}">
              <a16:creationId xmlns:a16="http://schemas.microsoft.com/office/drawing/2014/main" id="{E6D98B33-2227-4CB8-B432-2BFC1B391DF5}"/>
            </a:ext>
          </a:extLst>
        </xdr:cNvPr>
        <xdr:cNvSpPr txBox="1"/>
      </xdr:nvSpPr>
      <xdr:spPr>
        <a:xfrm>
          <a:off x="1816744" y="17406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00" name="正方形/長方形 399">
          <a:extLst>
            <a:ext uri="{FF2B5EF4-FFF2-40B4-BE49-F238E27FC236}">
              <a16:creationId xmlns:a16="http://schemas.microsoft.com/office/drawing/2014/main" id="{6544F735-F5CB-4180-B16A-BB27E8116D3E}"/>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01" name="正方形/長方形 400">
          <a:extLst>
            <a:ext uri="{FF2B5EF4-FFF2-40B4-BE49-F238E27FC236}">
              <a16:creationId xmlns:a16="http://schemas.microsoft.com/office/drawing/2014/main" id="{2F8A8E57-DA7D-4D41-B10D-9CD0355CB4A4}"/>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02" name="正方形/長方形 401">
          <a:extLst>
            <a:ext uri="{FF2B5EF4-FFF2-40B4-BE49-F238E27FC236}">
              <a16:creationId xmlns:a16="http://schemas.microsoft.com/office/drawing/2014/main" id="{6685AC99-36FA-40E7-AC49-5BCDBB0E943B}"/>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03" name="正方形/長方形 402">
          <a:extLst>
            <a:ext uri="{FF2B5EF4-FFF2-40B4-BE49-F238E27FC236}">
              <a16:creationId xmlns:a16="http://schemas.microsoft.com/office/drawing/2014/main" id="{F6FE178B-E5D9-4CE0-92B7-DB29DDD25EC7}"/>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4" name="正方形/長方形 403">
          <a:extLst>
            <a:ext uri="{FF2B5EF4-FFF2-40B4-BE49-F238E27FC236}">
              <a16:creationId xmlns:a16="http://schemas.microsoft.com/office/drawing/2014/main" id="{A71C2B18-F1C6-4D73-B15B-329FE6EB1E9C}"/>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05" name="正方形/長方形 404">
          <a:extLst>
            <a:ext uri="{FF2B5EF4-FFF2-40B4-BE49-F238E27FC236}">
              <a16:creationId xmlns:a16="http://schemas.microsoft.com/office/drawing/2014/main" id="{322DC223-39C6-4710-928F-A48A251C665B}"/>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06" name="正方形/長方形 405">
          <a:extLst>
            <a:ext uri="{FF2B5EF4-FFF2-40B4-BE49-F238E27FC236}">
              <a16:creationId xmlns:a16="http://schemas.microsoft.com/office/drawing/2014/main" id="{4D74DEE9-CA8C-4918-B8E4-8405134564C7}"/>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07" name="正方形/長方形 406">
          <a:extLst>
            <a:ext uri="{FF2B5EF4-FFF2-40B4-BE49-F238E27FC236}">
              <a16:creationId xmlns:a16="http://schemas.microsoft.com/office/drawing/2014/main" id="{400009C3-F1EE-4CD1-9DB2-3DDB46B3B831}"/>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08" name="テキスト ボックス 407">
          <a:extLst>
            <a:ext uri="{FF2B5EF4-FFF2-40B4-BE49-F238E27FC236}">
              <a16:creationId xmlns:a16="http://schemas.microsoft.com/office/drawing/2014/main" id="{C5CBD753-A132-4205-8334-A851BFD11D3A}"/>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09" name="直線コネクタ 408">
          <a:extLst>
            <a:ext uri="{FF2B5EF4-FFF2-40B4-BE49-F238E27FC236}">
              <a16:creationId xmlns:a16="http://schemas.microsoft.com/office/drawing/2014/main" id="{599C7DB8-FCF0-45EC-B1B8-3FFC63139EAB}"/>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10" name="直線コネクタ 409">
          <a:extLst>
            <a:ext uri="{FF2B5EF4-FFF2-40B4-BE49-F238E27FC236}">
              <a16:creationId xmlns:a16="http://schemas.microsoft.com/office/drawing/2014/main" id="{A1D3D621-79CB-451F-BF2F-FAF7CBB06511}"/>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411" name="テキスト ボックス 410">
          <a:extLst>
            <a:ext uri="{FF2B5EF4-FFF2-40B4-BE49-F238E27FC236}">
              <a16:creationId xmlns:a16="http://schemas.microsoft.com/office/drawing/2014/main" id="{9F670270-1ED6-4D48-BCD7-A0DA3607D5DA}"/>
            </a:ext>
          </a:extLst>
        </xdr:cNvPr>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12" name="直線コネクタ 411">
          <a:extLst>
            <a:ext uri="{FF2B5EF4-FFF2-40B4-BE49-F238E27FC236}">
              <a16:creationId xmlns:a16="http://schemas.microsoft.com/office/drawing/2014/main" id="{F3A86606-C33A-425E-9567-D1D47840C707}"/>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105</xdr:row>
      <xdr:rowOff>143527</xdr:rowOff>
    </xdr:from>
    <xdr:ext cx="749692" cy="259045"/>
    <xdr:sp macro="" textlink="">
      <xdr:nvSpPr>
        <xdr:cNvPr id="413" name="テキスト ボックス 412">
          <a:extLst>
            <a:ext uri="{FF2B5EF4-FFF2-40B4-BE49-F238E27FC236}">
              <a16:creationId xmlns:a16="http://schemas.microsoft.com/office/drawing/2014/main" id="{E7FD0F1F-350E-4565-AACC-E2279EED20C3}"/>
            </a:ext>
          </a:extLst>
        </xdr:cNvPr>
        <xdr:cNvSpPr txBox="1"/>
      </xdr:nvSpPr>
      <xdr:spPr>
        <a:xfrm>
          <a:off x="5854308" y="18145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14" name="直線コネクタ 413">
          <a:extLst>
            <a:ext uri="{FF2B5EF4-FFF2-40B4-BE49-F238E27FC236}">
              <a16:creationId xmlns:a16="http://schemas.microsoft.com/office/drawing/2014/main" id="{98644BE3-A0F3-423B-8459-D03AF2A26C07}"/>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103</xdr:row>
      <xdr:rowOff>105427</xdr:rowOff>
    </xdr:from>
    <xdr:ext cx="749692" cy="259045"/>
    <xdr:sp macro="" textlink="">
      <xdr:nvSpPr>
        <xdr:cNvPr id="415" name="テキスト ボックス 414">
          <a:extLst>
            <a:ext uri="{FF2B5EF4-FFF2-40B4-BE49-F238E27FC236}">
              <a16:creationId xmlns:a16="http://schemas.microsoft.com/office/drawing/2014/main" id="{5EB690AB-6E79-4EB9-B970-D7D20DAFA70E}"/>
            </a:ext>
          </a:extLst>
        </xdr:cNvPr>
        <xdr:cNvSpPr txBox="1"/>
      </xdr:nvSpPr>
      <xdr:spPr>
        <a:xfrm>
          <a:off x="5854308" y="17764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16" name="直線コネクタ 415">
          <a:extLst>
            <a:ext uri="{FF2B5EF4-FFF2-40B4-BE49-F238E27FC236}">
              <a16:creationId xmlns:a16="http://schemas.microsoft.com/office/drawing/2014/main" id="{7249EF80-53FF-4A3B-A065-9EEAE643336F}"/>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101</xdr:row>
      <xdr:rowOff>67327</xdr:rowOff>
    </xdr:from>
    <xdr:ext cx="749692" cy="259045"/>
    <xdr:sp macro="" textlink="">
      <xdr:nvSpPr>
        <xdr:cNvPr id="417" name="テキスト ボックス 416">
          <a:extLst>
            <a:ext uri="{FF2B5EF4-FFF2-40B4-BE49-F238E27FC236}">
              <a16:creationId xmlns:a16="http://schemas.microsoft.com/office/drawing/2014/main" id="{3935A956-B583-4383-BA5E-258E1A518431}"/>
            </a:ext>
          </a:extLst>
        </xdr:cNvPr>
        <xdr:cNvSpPr txBox="1"/>
      </xdr:nvSpPr>
      <xdr:spPr>
        <a:xfrm>
          <a:off x="5854308" y="17383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18" name="直線コネクタ 417">
          <a:extLst>
            <a:ext uri="{FF2B5EF4-FFF2-40B4-BE49-F238E27FC236}">
              <a16:creationId xmlns:a16="http://schemas.microsoft.com/office/drawing/2014/main" id="{F82D0BE1-4112-4514-A2F2-C5B6D8A5194C}"/>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99</xdr:row>
      <xdr:rowOff>29227</xdr:rowOff>
    </xdr:from>
    <xdr:ext cx="749692" cy="259045"/>
    <xdr:sp macro="" textlink="">
      <xdr:nvSpPr>
        <xdr:cNvPr id="419" name="テキスト ボックス 418">
          <a:extLst>
            <a:ext uri="{FF2B5EF4-FFF2-40B4-BE49-F238E27FC236}">
              <a16:creationId xmlns:a16="http://schemas.microsoft.com/office/drawing/2014/main" id="{7307D7A5-4798-477F-9E2B-F263E084707E}"/>
            </a:ext>
          </a:extLst>
        </xdr:cNvPr>
        <xdr:cNvSpPr txBox="1"/>
      </xdr:nvSpPr>
      <xdr:spPr>
        <a:xfrm>
          <a:off x="5854308" y="17002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20" name="直線コネクタ 419">
          <a:extLst>
            <a:ext uri="{FF2B5EF4-FFF2-40B4-BE49-F238E27FC236}">
              <a16:creationId xmlns:a16="http://schemas.microsoft.com/office/drawing/2014/main" id="{6222567F-139C-4C33-846C-0D2E98E2F3C7}"/>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75187</xdr:colOff>
      <xdr:row>96</xdr:row>
      <xdr:rowOff>162577</xdr:rowOff>
    </xdr:from>
    <xdr:ext cx="813813" cy="259045"/>
    <xdr:sp macro="" textlink="">
      <xdr:nvSpPr>
        <xdr:cNvPr id="421" name="テキスト ボックス 420">
          <a:extLst>
            <a:ext uri="{FF2B5EF4-FFF2-40B4-BE49-F238E27FC236}">
              <a16:creationId xmlns:a16="http://schemas.microsoft.com/office/drawing/2014/main" id="{6A97656F-80E8-48B3-8DB0-80F4B1A7DA9E}"/>
            </a:ext>
          </a:extLst>
        </xdr:cNvPr>
        <xdr:cNvSpPr txBox="1"/>
      </xdr:nvSpPr>
      <xdr:spPr>
        <a:xfrm>
          <a:off x="5790187" y="16621777"/>
          <a:ext cx="8138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22" name="【港湾・漁港】&#10;一人当たり有形固定資産（償却資産）額グラフ枠">
          <a:extLst>
            <a:ext uri="{FF2B5EF4-FFF2-40B4-BE49-F238E27FC236}">
              <a16:creationId xmlns:a16="http://schemas.microsoft.com/office/drawing/2014/main" id="{3605DE4A-DFC2-42D7-9504-847FB7B8684E}"/>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92599</xdr:rowOff>
    </xdr:from>
    <xdr:to>
      <xdr:col>54</xdr:col>
      <xdr:colOff>189865</xdr:colOff>
      <xdr:row>108</xdr:row>
      <xdr:rowOff>152333</xdr:rowOff>
    </xdr:to>
    <xdr:cxnSp macro="">
      <xdr:nvCxnSpPr>
        <xdr:cNvPr id="423" name="直線コネクタ 422">
          <a:extLst>
            <a:ext uri="{FF2B5EF4-FFF2-40B4-BE49-F238E27FC236}">
              <a16:creationId xmlns:a16="http://schemas.microsoft.com/office/drawing/2014/main" id="{D5B45EAD-61B3-4AFA-9F40-FC4D96DF7572}"/>
            </a:ext>
          </a:extLst>
        </xdr:cNvPr>
        <xdr:cNvCxnSpPr/>
      </xdr:nvCxnSpPr>
      <xdr:spPr>
        <a:xfrm flipV="1">
          <a:off x="10476865" y="17066149"/>
          <a:ext cx="0" cy="1602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156160</xdr:rowOff>
    </xdr:from>
    <xdr:ext cx="469744" cy="259045"/>
    <xdr:sp macro="" textlink="">
      <xdr:nvSpPr>
        <xdr:cNvPr id="424" name="【港湾・漁港】&#10;一人当たり有形固定資産（償却資産）額最小値テキスト">
          <a:extLst>
            <a:ext uri="{FF2B5EF4-FFF2-40B4-BE49-F238E27FC236}">
              <a16:creationId xmlns:a16="http://schemas.microsoft.com/office/drawing/2014/main" id="{ABF7D448-28C8-44B8-A1BD-71BAFFC3A17D}"/>
            </a:ext>
          </a:extLst>
        </xdr:cNvPr>
        <xdr:cNvSpPr txBox="1"/>
      </xdr:nvSpPr>
      <xdr:spPr>
        <a:xfrm>
          <a:off x="10515600" y="18672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152333</xdr:rowOff>
    </xdr:from>
    <xdr:to>
      <xdr:col>55</xdr:col>
      <xdr:colOff>88900</xdr:colOff>
      <xdr:row>108</xdr:row>
      <xdr:rowOff>152333</xdr:rowOff>
    </xdr:to>
    <xdr:cxnSp macro="">
      <xdr:nvCxnSpPr>
        <xdr:cNvPr id="425" name="直線コネクタ 424">
          <a:extLst>
            <a:ext uri="{FF2B5EF4-FFF2-40B4-BE49-F238E27FC236}">
              <a16:creationId xmlns:a16="http://schemas.microsoft.com/office/drawing/2014/main" id="{217F9A0C-0475-454F-841A-2E9634F3764B}"/>
            </a:ext>
          </a:extLst>
        </xdr:cNvPr>
        <xdr:cNvCxnSpPr/>
      </xdr:nvCxnSpPr>
      <xdr:spPr>
        <a:xfrm>
          <a:off x="10388600" y="186689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39276</xdr:rowOff>
    </xdr:from>
    <xdr:ext cx="754822" cy="259045"/>
    <xdr:sp macro="" textlink="">
      <xdr:nvSpPr>
        <xdr:cNvPr id="426" name="【港湾・漁港】&#10;一人当たり有形固定資産（償却資産）額最大値テキスト">
          <a:extLst>
            <a:ext uri="{FF2B5EF4-FFF2-40B4-BE49-F238E27FC236}">
              <a16:creationId xmlns:a16="http://schemas.microsoft.com/office/drawing/2014/main" id="{5EEAD726-BD25-4EB2-998E-356D142F1EA3}"/>
            </a:ext>
          </a:extLst>
        </xdr:cNvPr>
        <xdr:cNvSpPr txBox="1"/>
      </xdr:nvSpPr>
      <xdr:spPr>
        <a:xfrm>
          <a:off x="10515600" y="16841376"/>
          <a:ext cx="7548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84,139,145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92599</xdr:rowOff>
    </xdr:from>
    <xdr:to>
      <xdr:col>55</xdr:col>
      <xdr:colOff>88900</xdr:colOff>
      <xdr:row>99</xdr:row>
      <xdr:rowOff>92599</xdr:rowOff>
    </xdr:to>
    <xdr:cxnSp macro="">
      <xdr:nvCxnSpPr>
        <xdr:cNvPr id="427" name="直線コネクタ 426">
          <a:extLst>
            <a:ext uri="{FF2B5EF4-FFF2-40B4-BE49-F238E27FC236}">
              <a16:creationId xmlns:a16="http://schemas.microsoft.com/office/drawing/2014/main" id="{FE5C21CC-80A9-4BD1-9D9E-C832669E1E00}"/>
            </a:ext>
          </a:extLst>
        </xdr:cNvPr>
        <xdr:cNvCxnSpPr/>
      </xdr:nvCxnSpPr>
      <xdr:spPr>
        <a:xfrm>
          <a:off x="10388600" y="17066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1193</xdr:rowOff>
    </xdr:from>
    <xdr:ext cx="690189" cy="259045"/>
    <xdr:sp macro="" textlink="">
      <xdr:nvSpPr>
        <xdr:cNvPr id="428" name="【港湾・漁港】&#10;一人当たり有形固定資産（償却資産）額平均値テキスト">
          <a:extLst>
            <a:ext uri="{FF2B5EF4-FFF2-40B4-BE49-F238E27FC236}">
              <a16:creationId xmlns:a16="http://schemas.microsoft.com/office/drawing/2014/main" id="{DB2D1203-D5F6-4158-95B3-3C24208DEA25}"/>
            </a:ext>
          </a:extLst>
        </xdr:cNvPr>
        <xdr:cNvSpPr txBox="1"/>
      </xdr:nvSpPr>
      <xdr:spPr>
        <a:xfrm>
          <a:off x="10515600" y="18517793"/>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4,138,263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22766</xdr:rowOff>
    </xdr:from>
    <xdr:to>
      <xdr:col>55</xdr:col>
      <xdr:colOff>50800</xdr:colOff>
      <xdr:row>108</xdr:row>
      <xdr:rowOff>124366</xdr:rowOff>
    </xdr:to>
    <xdr:sp macro="" textlink="">
      <xdr:nvSpPr>
        <xdr:cNvPr id="429" name="フローチャート: 判断 428">
          <a:extLst>
            <a:ext uri="{FF2B5EF4-FFF2-40B4-BE49-F238E27FC236}">
              <a16:creationId xmlns:a16="http://schemas.microsoft.com/office/drawing/2014/main" id="{3C79F892-BD12-4F30-B9B3-96693BA4078A}"/>
            </a:ext>
          </a:extLst>
        </xdr:cNvPr>
        <xdr:cNvSpPr/>
      </xdr:nvSpPr>
      <xdr:spPr>
        <a:xfrm>
          <a:off x="10426700" y="18539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108</xdr:row>
      <xdr:rowOff>26316</xdr:rowOff>
    </xdr:from>
    <xdr:to>
      <xdr:col>50</xdr:col>
      <xdr:colOff>165100</xdr:colOff>
      <xdr:row>108</xdr:row>
      <xdr:rowOff>127916</xdr:rowOff>
    </xdr:to>
    <xdr:sp macro="" textlink="">
      <xdr:nvSpPr>
        <xdr:cNvPr id="430" name="フローチャート: 判断 429">
          <a:extLst>
            <a:ext uri="{FF2B5EF4-FFF2-40B4-BE49-F238E27FC236}">
              <a16:creationId xmlns:a16="http://schemas.microsoft.com/office/drawing/2014/main" id="{595E62B9-1922-48A2-A19D-D1BD9D25D38A}"/>
            </a:ext>
          </a:extLst>
        </xdr:cNvPr>
        <xdr:cNvSpPr/>
      </xdr:nvSpPr>
      <xdr:spPr>
        <a:xfrm>
          <a:off x="9588500" y="1854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108</xdr:row>
      <xdr:rowOff>8013</xdr:rowOff>
    </xdr:from>
    <xdr:to>
      <xdr:col>46</xdr:col>
      <xdr:colOff>38100</xdr:colOff>
      <xdr:row>108</xdr:row>
      <xdr:rowOff>109613</xdr:rowOff>
    </xdr:to>
    <xdr:sp macro="" textlink="">
      <xdr:nvSpPr>
        <xdr:cNvPr id="431" name="フローチャート: 判断 430">
          <a:extLst>
            <a:ext uri="{FF2B5EF4-FFF2-40B4-BE49-F238E27FC236}">
              <a16:creationId xmlns:a16="http://schemas.microsoft.com/office/drawing/2014/main" id="{2CB1B927-8B27-4F87-AF0F-0973C1DBC083}"/>
            </a:ext>
          </a:extLst>
        </xdr:cNvPr>
        <xdr:cNvSpPr/>
      </xdr:nvSpPr>
      <xdr:spPr>
        <a:xfrm>
          <a:off x="8699500" y="18524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108</xdr:row>
      <xdr:rowOff>57857</xdr:rowOff>
    </xdr:from>
    <xdr:to>
      <xdr:col>41</xdr:col>
      <xdr:colOff>101600</xdr:colOff>
      <xdr:row>108</xdr:row>
      <xdr:rowOff>159457</xdr:rowOff>
    </xdr:to>
    <xdr:sp macro="" textlink="">
      <xdr:nvSpPr>
        <xdr:cNvPr id="432" name="フローチャート: 判断 431">
          <a:extLst>
            <a:ext uri="{FF2B5EF4-FFF2-40B4-BE49-F238E27FC236}">
              <a16:creationId xmlns:a16="http://schemas.microsoft.com/office/drawing/2014/main" id="{FE43AFC1-63AA-4AA3-8FC4-33411D6FDD76}"/>
            </a:ext>
          </a:extLst>
        </xdr:cNvPr>
        <xdr:cNvSpPr/>
      </xdr:nvSpPr>
      <xdr:spPr>
        <a:xfrm>
          <a:off x="7810500" y="18574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33" name="テキスト ボックス 432">
          <a:extLst>
            <a:ext uri="{FF2B5EF4-FFF2-40B4-BE49-F238E27FC236}">
              <a16:creationId xmlns:a16="http://schemas.microsoft.com/office/drawing/2014/main" id="{0D9BFB23-0480-4A36-ADC9-D76366C7817D}"/>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34" name="テキスト ボックス 433">
          <a:extLst>
            <a:ext uri="{FF2B5EF4-FFF2-40B4-BE49-F238E27FC236}">
              <a16:creationId xmlns:a16="http://schemas.microsoft.com/office/drawing/2014/main" id="{639782F9-4CFF-4830-BE4E-1C0EA94E197E}"/>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35" name="テキスト ボックス 434">
          <a:extLst>
            <a:ext uri="{FF2B5EF4-FFF2-40B4-BE49-F238E27FC236}">
              <a16:creationId xmlns:a16="http://schemas.microsoft.com/office/drawing/2014/main" id="{DD448C8C-482F-43B9-86E4-D4ED859AC2F1}"/>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36" name="テキスト ボックス 435">
          <a:extLst>
            <a:ext uri="{FF2B5EF4-FFF2-40B4-BE49-F238E27FC236}">
              <a16:creationId xmlns:a16="http://schemas.microsoft.com/office/drawing/2014/main" id="{20257731-D3ED-45BA-BE30-41F621F2B49D}"/>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37" name="テキスト ボックス 436">
          <a:extLst>
            <a:ext uri="{FF2B5EF4-FFF2-40B4-BE49-F238E27FC236}">
              <a16:creationId xmlns:a16="http://schemas.microsoft.com/office/drawing/2014/main" id="{BD708752-EE67-4051-A037-F4ECD115E49B}"/>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170676</xdr:rowOff>
    </xdr:from>
    <xdr:to>
      <xdr:col>55</xdr:col>
      <xdr:colOff>50800</xdr:colOff>
      <xdr:row>108</xdr:row>
      <xdr:rowOff>100826</xdr:rowOff>
    </xdr:to>
    <xdr:sp macro="" textlink="">
      <xdr:nvSpPr>
        <xdr:cNvPr id="438" name="楕円 437">
          <a:extLst>
            <a:ext uri="{FF2B5EF4-FFF2-40B4-BE49-F238E27FC236}">
              <a16:creationId xmlns:a16="http://schemas.microsoft.com/office/drawing/2014/main" id="{AC2E4ED1-CDB7-499F-8E95-BCA896292A10}"/>
            </a:ext>
          </a:extLst>
        </xdr:cNvPr>
        <xdr:cNvSpPr/>
      </xdr:nvSpPr>
      <xdr:spPr>
        <a:xfrm>
          <a:off x="10426700" y="18515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130053</xdr:rowOff>
    </xdr:from>
    <xdr:ext cx="690189" cy="259045"/>
    <xdr:sp macro="" textlink="">
      <xdr:nvSpPr>
        <xdr:cNvPr id="439" name="【港湾・漁港】&#10;一人当たり有形固定資産（償却資産）額該当値テキスト">
          <a:extLst>
            <a:ext uri="{FF2B5EF4-FFF2-40B4-BE49-F238E27FC236}">
              <a16:creationId xmlns:a16="http://schemas.microsoft.com/office/drawing/2014/main" id="{4440E7F7-4A02-4AF6-BEEA-738D435D7158}"/>
            </a:ext>
          </a:extLst>
        </xdr:cNvPr>
        <xdr:cNvSpPr txBox="1"/>
      </xdr:nvSpPr>
      <xdr:spPr>
        <a:xfrm>
          <a:off x="10515600" y="1830375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5,373,978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538</xdr:rowOff>
    </xdr:from>
    <xdr:to>
      <xdr:col>50</xdr:col>
      <xdr:colOff>165100</xdr:colOff>
      <xdr:row>108</xdr:row>
      <xdr:rowOff>102138</xdr:rowOff>
    </xdr:to>
    <xdr:sp macro="" textlink="">
      <xdr:nvSpPr>
        <xdr:cNvPr id="440" name="楕円 439">
          <a:extLst>
            <a:ext uri="{FF2B5EF4-FFF2-40B4-BE49-F238E27FC236}">
              <a16:creationId xmlns:a16="http://schemas.microsoft.com/office/drawing/2014/main" id="{FB52CBE9-27DE-46C5-AC89-67D83A13CF74}"/>
            </a:ext>
          </a:extLst>
        </xdr:cNvPr>
        <xdr:cNvSpPr/>
      </xdr:nvSpPr>
      <xdr:spPr>
        <a:xfrm>
          <a:off x="9588500" y="18517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50026</xdr:rowOff>
    </xdr:from>
    <xdr:to>
      <xdr:col>55</xdr:col>
      <xdr:colOff>0</xdr:colOff>
      <xdr:row>108</xdr:row>
      <xdr:rowOff>51338</xdr:rowOff>
    </xdr:to>
    <xdr:cxnSp macro="">
      <xdr:nvCxnSpPr>
        <xdr:cNvPr id="441" name="直線コネクタ 440">
          <a:extLst>
            <a:ext uri="{FF2B5EF4-FFF2-40B4-BE49-F238E27FC236}">
              <a16:creationId xmlns:a16="http://schemas.microsoft.com/office/drawing/2014/main" id="{94453C85-F988-492F-8E99-A3224186AF36}"/>
            </a:ext>
          </a:extLst>
        </xdr:cNvPr>
        <xdr:cNvCxnSpPr/>
      </xdr:nvCxnSpPr>
      <xdr:spPr>
        <a:xfrm flipV="1">
          <a:off x="9639300" y="18566626"/>
          <a:ext cx="838200" cy="1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1817</xdr:rowOff>
    </xdr:from>
    <xdr:to>
      <xdr:col>46</xdr:col>
      <xdr:colOff>38100</xdr:colOff>
      <xdr:row>108</xdr:row>
      <xdr:rowOff>103417</xdr:rowOff>
    </xdr:to>
    <xdr:sp macro="" textlink="">
      <xdr:nvSpPr>
        <xdr:cNvPr id="442" name="楕円 441">
          <a:extLst>
            <a:ext uri="{FF2B5EF4-FFF2-40B4-BE49-F238E27FC236}">
              <a16:creationId xmlns:a16="http://schemas.microsoft.com/office/drawing/2014/main" id="{EFB8600C-F91A-43CA-B650-24245E94F1F4}"/>
            </a:ext>
          </a:extLst>
        </xdr:cNvPr>
        <xdr:cNvSpPr/>
      </xdr:nvSpPr>
      <xdr:spPr>
        <a:xfrm>
          <a:off x="8699500" y="18518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51338</xdr:rowOff>
    </xdr:from>
    <xdr:to>
      <xdr:col>50</xdr:col>
      <xdr:colOff>114300</xdr:colOff>
      <xdr:row>108</xdr:row>
      <xdr:rowOff>52617</xdr:rowOff>
    </xdr:to>
    <xdr:cxnSp macro="">
      <xdr:nvCxnSpPr>
        <xdr:cNvPr id="443" name="直線コネクタ 442">
          <a:extLst>
            <a:ext uri="{FF2B5EF4-FFF2-40B4-BE49-F238E27FC236}">
              <a16:creationId xmlns:a16="http://schemas.microsoft.com/office/drawing/2014/main" id="{942A06F8-41B7-4694-B130-81F5E989E308}"/>
            </a:ext>
          </a:extLst>
        </xdr:cNvPr>
        <xdr:cNvCxnSpPr/>
      </xdr:nvCxnSpPr>
      <xdr:spPr>
        <a:xfrm flipV="1">
          <a:off x="8750300" y="18567938"/>
          <a:ext cx="889000" cy="1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3494</xdr:rowOff>
    </xdr:from>
    <xdr:to>
      <xdr:col>41</xdr:col>
      <xdr:colOff>101600</xdr:colOff>
      <xdr:row>108</xdr:row>
      <xdr:rowOff>105094</xdr:rowOff>
    </xdr:to>
    <xdr:sp macro="" textlink="">
      <xdr:nvSpPr>
        <xdr:cNvPr id="444" name="楕円 443">
          <a:extLst>
            <a:ext uri="{FF2B5EF4-FFF2-40B4-BE49-F238E27FC236}">
              <a16:creationId xmlns:a16="http://schemas.microsoft.com/office/drawing/2014/main" id="{BC6446C0-F985-4014-BF24-28CB689266B9}"/>
            </a:ext>
          </a:extLst>
        </xdr:cNvPr>
        <xdr:cNvSpPr/>
      </xdr:nvSpPr>
      <xdr:spPr>
        <a:xfrm>
          <a:off x="7810500" y="1852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52617</xdr:rowOff>
    </xdr:from>
    <xdr:to>
      <xdr:col>45</xdr:col>
      <xdr:colOff>177800</xdr:colOff>
      <xdr:row>108</xdr:row>
      <xdr:rowOff>54294</xdr:rowOff>
    </xdr:to>
    <xdr:cxnSp macro="">
      <xdr:nvCxnSpPr>
        <xdr:cNvPr id="445" name="直線コネクタ 444">
          <a:extLst>
            <a:ext uri="{FF2B5EF4-FFF2-40B4-BE49-F238E27FC236}">
              <a16:creationId xmlns:a16="http://schemas.microsoft.com/office/drawing/2014/main" id="{3CDE9740-5D38-4C1A-8626-14AA237F725B}"/>
            </a:ext>
          </a:extLst>
        </xdr:cNvPr>
        <xdr:cNvCxnSpPr/>
      </xdr:nvCxnSpPr>
      <xdr:spPr>
        <a:xfrm flipV="1">
          <a:off x="7861300" y="18569217"/>
          <a:ext cx="889000" cy="1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108</xdr:row>
      <xdr:rowOff>119043</xdr:rowOff>
    </xdr:from>
    <xdr:ext cx="690189" cy="259045"/>
    <xdr:sp macro="" textlink="">
      <xdr:nvSpPr>
        <xdr:cNvPr id="446" name="n_1aveValue【港湾・漁港】&#10;一人当たり有形固定資産（償却資産）額">
          <a:extLst>
            <a:ext uri="{FF2B5EF4-FFF2-40B4-BE49-F238E27FC236}">
              <a16:creationId xmlns:a16="http://schemas.microsoft.com/office/drawing/2014/main" id="{B93BBB8F-F75D-46D3-AE52-B380C98865AE}"/>
            </a:ext>
          </a:extLst>
        </xdr:cNvPr>
        <xdr:cNvSpPr txBox="1"/>
      </xdr:nvSpPr>
      <xdr:spPr>
        <a:xfrm>
          <a:off x="9281505" y="1863564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3,951,901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108</xdr:row>
      <xdr:rowOff>100740</xdr:rowOff>
    </xdr:from>
    <xdr:ext cx="690189" cy="259045"/>
    <xdr:sp macro="" textlink="">
      <xdr:nvSpPr>
        <xdr:cNvPr id="447" name="n_2aveValue【港湾・漁港】&#10;一人当たり有形固定資産（償却資産）額">
          <a:extLst>
            <a:ext uri="{FF2B5EF4-FFF2-40B4-BE49-F238E27FC236}">
              <a16:creationId xmlns:a16="http://schemas.microsoft.com/office/drawing/2014/main" id="{A15EA980-C3EB-4E43-B06E-8740F42C2E02}"/>
            </a:ext>
          </a:extLst>
        </xdr:cNvPr>
        <xdr:cNvSpPr txBox="1"/>
      </xdr:nvSpPr>
      <xdr:spPr>
        <a:xfrm>
          <a:off x="8405205" y="1861734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4,912,699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108</xdr:row>
      <xdr:rowOff>150584</xdr:rowOff>
    </xdr:from>
    <xdr:ext cx="690189" cy="259045"/>
    <xdr:sp macro="" textlink="">
      <xdr:nvSpPr>
        <xdr:cNvPr id="448" name="n_3aveValue【港湾・漁港】&#10;一人当たり有形固定資産（償却資産）額">
          <a:extLst>
            <a:ext uri="{FF2B5EF4-FFF2-40B4-BE49-F238E27FC236}">
              <a16:creationId xmlns:a16="http://schemas.microsoft.com/office/drawing/2014/main" id="{388C7E9D-325A-4B03-A415-29A6CF11B8D2}"/>
            </a:ext>
          </a:extLst>
        </xdr:cNvPr>
        <xdr:cNvSpPr txBox="1"/>
      </xdr:nvSpPr>
      <xdr:spPr>
        <a:xfrm>
          <a:off x="7516205" y="186671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2,296,257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106</xdr:row>
      <xdr:rowOff>118665</xdr:rowOff>
    </xdr:from>
    <xdr:ext cx="690189" cy="259045"/>
    <xdr:sp macro="" textlink="">
      <xdr:nvSpPr>
        <xdr:cNvPr id="449" name="n_1mainValue【港湾・漁港】&#10;一人当たり有形固定資産（償却資産）額">
          <a:extLst>
            <a:ext uri="{FF2B5EF4-FFF2-40B4-BE49-F238E27FC236}">
              <a16:creationId xmlns:a16="http://schemas.microsoft.com/office/drawing/2014/main" id="{5AF5BE4C-AD75-485A-B34E-0DCB54D895D3}"/>
            </a:ext>
          </a:extLst>
        </xdr:cNvPr>
        <xdr:cNvSpPr txBox="1"/>
      </xdr:nvSpPr>
      <xdr:spPr>
        <a:xfrm>
          <a:off x="9281505" y="1829236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5,305,105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106</xdr:row>
      <xdr:rowOff>119944</xdr:rowOff>
    </xdr:from>
    <xdr:ext cx="690189" cy="259045"/>
    <xdr:sp macro="" textlink="">
      <xdr:nvSpPr>
        <xdr:cNvPr id="450" name="n_2mainValue【港湾・漁港】&#10;一人当たり有形固定資産（償却資産）額">
          <a:extLst>
            <a:ext uri="{FF2B5EF4-FFF2-40B4-BE49-F238E27FC236}">
              <a16:creationId xmlns:a16="http://schemas.microsoft.com/office/drawing/2014/main" id="{85D1DC57-2734-41DF-ACAB-9FCE3D932569}"/>
            </a:ext>
          </a:extLst>
        </xdr:cNvPr>
        <xdr:cNvSpPr txBox="1"/>
      </xdr:nvSpPr>
      <xdr:spPr>
        <a:xfrm>
          <a:off x="8405205" y="1829364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5,237,974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106</xdr:row>
      <xdr:rowOff>121621</xdr:rowOff>
    </xdr:from>
    <xdr:ext cx="690189" cy="259045"/>
    <xdr:sp macro="" textlink="">
      <xdr:nvSpPr>
        <xdr:cNvPr id="451" name="n_3mainValue【港湾・漁港】&#10;一人当たり有形固定資産（償却資産）額">
          <a:extLst>
            <a:ext uri="{FF2B5EF4-FFF2-40B4-BE49-F238E27FC236}">
              <a16:creationId xmlns:a16="http://schemas.microsoft.com/office/drawing/2014/main" id="{F277AD57-3633-47F8-8610-EB3B49B8E337}"/>
            </a:ext>
          </a:extLst>
        </xdr:cNvPr>
        <xdr:cNvSpPr txBox="1"/>
      </xdr:nvSpPr>
      <xdr:spPr>
        <a:xfrm>
          <a:off x="7516205" y="1829532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5,149,912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52" name="正方形/長方形 451">
          <a:extLst>
            <a:ext uri="{FF2B5EF4-FFF2-40B4-BE49-F238E27FC236}">
              <a16:creationId xmlns:a16="http://schemas.microsoft.com/office/drawing/2014/main" id="{45AB1CB5-767D-414F-A860-731645617A18}"/>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53" name="正方形/長方形 452">
          <a:extLst>
            <a:ext uri="{FF2B5EF4-FFF2-40B4-BE49-F238E27FC236}">
              <a16:creationId xmlns:a16="http://schemas.microsoft.com/office/drawing/2014/main" id="{1F6B9032-15D0-41D3-9204-0011378624D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54" name="正方形/長方形 453">
          <a:extLst>
            <a:ext uri="{FF2B5EF4-FFF2-40B4-BE49-F238E27FC236}">
              <a16:creationId xmlns:a16="http://schemas.microsoft.com/office/drawing/2014/main" id="{BA8FC2C6-E5A5-45D0-B75C-26D4B50763F1}"/>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55" name="正方形/長方形 454">
          <a:extLst>
            <a:ext uri="{FF2B5EF4-FFF2-40B4-BE49-F238E27FC236}">
              <a16:creationId xmlns:a16="http://schemas.microsoft.com/office/drawing/2014/main" id="{E9230B2A-3EC4-43F4-B758-359619D962B9}"/>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56" name="正方形/長方形 455">
          <a:extLst>
            <a:ext uri="{FF2B5EF4-FFF2-40B4-BE49-F238E27FC236}">
              <a16:creationId xmlns:a16="http://schemas.microsoft.com/office/drawing/2014/main" id="{82DC28FD-E93A-4266-8082-5D794DA8C676}"/>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57" name="正方形/長方形 456">
          <a:extLst>
            <a:ext uri="{FF2B5EF4-FFF2-40B4-BE49-F238E27FC236}">
              <a16:creationId xmlns:a16="http://schemas.microsoft.com/office/drawing/2014/main" id="{83AB7993-1BFB-40C0-8934-C4AD4C4C70F3}"/>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58" name="正方形/長方形 457">
          <a:extLst>
            <a:ext uri="{FF2B5EF4-FFF2-40B4-BE49-F238E27FC236}">
              <a16:creationId xmlns:a16="http://schemas.microsoft.com/office/drawing/2014/main" id="{649D7F6E-1E14-4922-AF78-360A8D3DCBDA}"/>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59" name="正方形/長方形 458">
          <a:extLst>
            <a:ext uri="{FF2B5EF4-FFF2-40B4-BE49-F238E27FC236}">
              <a16:creationId xmlns:a16="http://schemas.microsoft.com/office/drawing/2014/main" id="{2FE773A6-890A-4F7B-83C5-D68EFBF440AC}"/>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60" name="テキスト ボックス 459">
          <a:extLst>
            <a:ext uri="{FF2B5EF4-FFF2-40B4-BE49-F238E27FC236}">
              <a16:creationId xmlns:a16="http://schemas.microsoft.com/office/drawing/2014/main" id="{FAB3DF10-704D-4F03-95DA-B9C2D99FE5A3}"/>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61" name="直線コネクタ 460">
          <a:extLst>
            <a:ext uri="{FF2B5EF4-FFF2-40B4-BE49-F238E27FC236}">
              <a16:creationId xmlns:a16="http://schemas.microsoft.com/office/drawing/2014/main" id="{81B940AB-8985-41AD-B359-9DD229C761A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62" name="直線コネクタ 461">
          <a:extLst>
            <a:ext uri="{FF2B5EF4-FFF2-40B4-BE49-F238E27FC236}">
              <a16:creationId xmlns:a16="http://schemas.microsoft.com/office/drawing/2014/main" id="{D18331E3-9A20-4B80-8A5E-C9B4E9709AA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63" name="テキスト ボックス 462">
          <a:extLst>
            <a:ext uri="{FF2B5EF4-FFF2-40B4-BE49-F238E27FC236}">
              <a16:creationId xmlns:a16="http://schemas.microsoft.com/office/drawing/2014/main" id="{2931E40F-4664-4E13-BDD2-8AEF9B802ECB}"/>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64" name="直線コネクタ 463">
          <a:extLst>
            <a:ext uri="{FF2B5EF4-FFF2-40B4-BE49-F238E27FC236}">
              <a16:creationId xmlns:a16="http://schemas.microsoft.com/office/drawing/2014/main" id="{0B3B3061-8368-4D43-BBFD-AE7956558A3F}"/>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65" name="テキスト ボックス 464">
          <a:extLst>
            <a:ext uri="{FF2B5EF4-FFF2-40B4-BE49-F238E27FC236}">
              <a16:creationId xmlns:a16="http://schemas.microsoft.com/office/drawing/2014/main" id="{16BB050E-62C5-4E49-8FF7-3AF47E0B838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66" name="直線コネクタ 465">
          <a:extLst>
            <a:ext uri="{FF2B5EF4-FFF2-40B4-BE49-F238E27FC236}">
              <a16:creationId xmlns:a16="http://schemas.microsoft.com/office/drawing/2014/main" id="{D1FA5A93-DF60-4EDE-9377-9F52CFBACBA1}"/>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67" name="テキスト ボックス 466">
          <a:extLst>
            <a:ext uri="{FF2B5EF4-FFF2-40B4-BE49-F238E27FC236}">
              <a16:creationId xmlns:a16="http://schemas.microsoft.com/office/drawing/2014/main" id="{91D990A2-80B6-458F-9B6A-8726E1EA0D6F}"/>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68" name="直線コネクタ 467">
          <a:extLst>
            <a:ext uri="{FF2B5EF4-FFF2-40B4-BE49-F238E27FC236}">
              <a16:creationId xmlns:a16="http://schemas.microsoft.com/office/drawing/2014/main" id="{2A621290-3E6C-4400-A052-AFE0EBC93191}"/>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69" name="テキスト ボックス 468">
          <a:extLst>
            <a:ext uri="{FF2B5EF4-FFF2-40B4-BE49-F238E27FC236}">
              <a16:creationId xmlns:a16="http://schemas.microsoft.com/office/drawing/2014/main" id="{51EFFEFF-128F-4974-8D2D-EC0D23C7276B}"/>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70" name="直線コネクタ 469">
          <a:extLst>
            <a:ext uri="{FF2B5EF4-FFF2-40B4-BE49-F238E27FC236}">
              <a16:creationId xmlns:a16="http://schemas.microsoft.com/office/drawing/2014/main" id="{6042BCE7-2D88-4D9F-B94F-0E784B6E37A2}"/>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71" name="テキスト ボックス 470">
          <a:extLst>
            <a:ext uri="{FF2B5EF4-FFF2-40B4-BE49-F238E27FC236}">
              <a16:creationId xmlns:a16="http://schemas.microsoft.com/office/drawing/2014/main" id="{3DE3AEDC-AE37-46F8-B5CD-1D12086F63E3}"/>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72" name="直線コネクタ 471">
          <a:extLst>
            <a:ext uri="{FF2B5EF4-FFF2-40B4-BE49-F238E27FC236}">
              <a16:creationId xmlns:a16="http://schemas.microsoft.com/office/drawing/2014/main" id="{28E0A939-C09C-4CDA-B845-19A1F675972D}"/>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73" name="テキスト ボックス 472">
          <a:extLst>
            <a:ext uri="{FF2B5EF4-FFF2-40B4-BE49-F238E27FC236}">
              <a16:creationId xmlns:a16="http://schemas.microsoft.com/office/drawing/2014/main" id="{4C2B1E11-7C17-4D66-A83D-53A4B8E737A0}"/>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74" name="直線コネクタ 473">
          <a:extLst>
            <a:ext uri="{FF2B5EF4-FFF2-40B4-BE49-F238E27FC236}">
              <a16:creationId xmlns:a16="http://schemas.microsoft.com/office/drawing/2014/main" id="{9B5429C9-3F7B-45F9-A268-F7D415EFE0BE}"/>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75" name="テキスト ボックス 474">
          <a:extLst>
            <a:ext uri="{FF2B5EF4-FFF2-40B4-BE49-F238E27FC236}">
              <a16:creationId xmlns:a16="http://schemas.microsoft.com/office/drawing/2014/main" id="{6E122006-7854-48BA-9ACE-5DDE8E05EF70}"/>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76" name="【認定こども園・幼稚園・保育所】&#10;有形固定資産減価償却率グラフ枠">
          <a:extLst>
            <a:ext uri="{FF2B5EF4-FFF2-40B4-BE49-F238E27FC236}">
              <a16:creationId xmlns:a16="http://schemas.microsoft.com/office/drawing/2014/main" id="{222BD374-3E51-410B-BD36-B898BEFC787D}"/>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170906</xdr:rowOff>
    </xdr:to>
    <xdr:cxnSp macro="">
      <xdr:nvCxnSpPr>
        <xdr:cNvPr id="477" name="直線コネクタ 476">
          <a:extLst>
            <a:ext uri="{FF2B5EF4-FFF2-40B4-BE49-F238E27FC236}">
              <a16:creationId xmlns:a16="http://schemas.microsoft.com/office/drawing/2014/main" id="{08848935-C0CC-4E23-9A11-97A6A853D267}"/>
            </a:ext>
          </a:extLst>
        </xdr:cNvPr>
        <xdr:cNvCxnSpPr/>
      </xdr:nvCxnSpPr>
      <xdr:spPr>
        <a:xfrm flipV="1">
          <a:off x="16318864" y="5660572"/>
          <a:ext cx="0" cy="1539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3283</xdr:rowOff>
    </xdr:from>
    <xdr:ext cx="340478" cy="259045"/>
    <xdr:sp macro="" textlink="">
      <xdr:nvSpPr>
        <xdr:cNvPr id="478" name="【認定こども園・幼稚園・保育所】&#10;有形固定資産減価償却率最小値テキスト">
          <a:extLst>
            <a:ext uri="{FF2B5EF4-FFF2-40B4-BE49-F238E27FC236}">
              <a16:creationId xmlns:a16="http://schemas.microsoft.com/office/drawing/2014/main" id="{94EC41C8-EBCE-4D8D-8AAB-200D1082622C}"/>
            </a:ext>
          </a:extLst>
        </xdr:cNvPr>
        <xdr:cNvSpPr txBox="1"/>
      </xdr:nvSpPr>
      <xdr:spPr>
        <a:xfrm>
          <a:off x="16357600" y="72041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170906</xdr:rowOff>
    </xdr:from>
    <xdr:to>
      <xdr:col>86</xdr:col>
      <xdr:colOff>25400</xdr:colOff>
      <xdr:row>41</xdr:row>
      <xdr:rowOff>170906</xdr:rowOff>
    </xdr:to>
    <xdr:cxnSp macro="">
      <xdr:nvCxnSpPr>
        <xdr:cNvPr id="479" name="直線コネクタ 478">
          <a:extLst>
            <a:ext uri="{FF2B5EF4-FFF2-40B4-BE49-F238E27FC236}">
              <a16:creationId xmlns:a16="http://schemas.microsoft.com/office/drawing/2014/main" id="{6A7A5ADC-76DA-4045-89B8-1DC186282C48}"/>
            </a:ext>
          </a:extLst>
        </xdr:cNvPr>
        <xdr:cNvCxnSpPr/>
      </xdr:nvCxnSpPr>
      <xdr:spPr>
        <a:xfrm>
          <a:off x="16230600" y="7200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480" name="【認定こども園・幼稚園・保育所】&#10;有形固定資産減価償却率最大値テキスト">
          <a:extLst>
            <a:ext uri="{FF2B5EF4-FFF2-40B4-BE49-F238E27FC236}">
              <a16:creationId xmlns:a16="http://schemas.microsoft.com/office/drawing/2014/main" id="{208CE922-A86C-478F-AD3C-A756362BECC8}"/>
            </a:ext>
          </a:extLst>
        </xdr:cNvPr>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481" name="直線コネクタ 480">
          <a:extLst>
            <a:ext uri="{FF2B5EF4-FFF2-40B4-BE49-F238E27FC236}">
              <a16:creationId xmlns:a16="http://schemas.microsoft.com/office/drawing/2014/main" id="{346AF3B1-7CF6-4F8C-98C0-2D651DAABD33}"/>
            </a:ext>
          </a:extLst>
        </xdr:cNvPr>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142620</xdr:rowOff>
    </xdr:from>
    <xdr:ext cx="405111" cy="259045"/>
    <xdr:sp macro="" textlink="">
      <xdr:nvSpPr>
        <xdr:cNvPr id="482" name="【認定こども園・幼稚園・保育所】&#10;有形固定資産減価償却率平均値テキスト">
          <a:extLst>
            <a:ext uri="{FF2B5EF4-FFF2-40B4-BE49-F238E27FC236}">
              <a16:creationId xmlns:a16="http://schemas.microsoft.com/office/drawing/2014/main" id="{80BF1847-7D0B-4DF6-BFFC-A130F278918B}"/>
            </a:ext>
          </a:extLst>
        </xdr:cNvPr>
        <xdr:cNvSpPr txBox="1"/>
      </xdr:nvSpPr>
      <xdr:spPr>
        <a:xfrm>
          <a:off x="16357600" y="64862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164193</xdr:rowOff>
    </xdr:from>
    <xdr:to>
      <xdr:col>85</xdr:col>
      <xdr:colOff>177800</xdr:colOff>
      <xdr:row>38</xdr:row>
      <xdr:rowOff>94343</xdr:rowOff>
    </xdr:to>
    <xdr:sp macro="" textlink="">
      <xdr:nvSpPr>
        <xdr:cNvPr id="483" name="フローチャート: 判断 482">
          <a:extLst>
            <a:ext uri="{FF2B5EF4-FFF2-40B4-BE49-F238E27FC236}">
              <a16:creationId xmlns:a16="http://schemas.microsoft.com/office/drawing/2014/main" id="{C34F5532-5E0E-44F9-BA84-EA777A24863E}"/>
            </a:ext>
          </a:extLst>
        </xdr:cNvPr>
        <xdr:cNvSpPr/>
      </xdr:nvSpPr>
      <xdr:spPr>
        <a:xfrm>
          <a:off x="16268700" y="650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23767</xdr:rowOff>
    </xdr:from>
    <xdr:to>
      <xdr:col>81</xdr:col>
      <xdr:colOff>101600</xdr:colOff>
      <xdr:row>37</xdr:row>
      <xdr:rowOff>125367</xdr:rowOff>
    </xdr:to>
    <xdr:sp macro="" textlink="">
      <xdr:nvSpPr>
        <xdr:cNvPr id="484" name="フローチャート: 判断 483">
          <a:extLst>
            <a:ext uri="{FF2B5EF4-FFF2-40B4-BE49-F238E27FC236}">
              <a16:creationId xmlns:a16="http://schemas.microsoft.com/office/drawing/2014/main" id="{B35066DC-CDD5-47E4-BB8B-F39F5CE6929C}"/>
            </a:ext>
          </a:extLst>
        </xdr:cNvPr>
        <xdr:cNvSpPr/>
      </xdr:nvSpPr>
      <xdr:spPr>
        <a:xfrm>
          <a:off x="15430500" y="636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17236</xdr:rowOff>
    </xdr:from>
    <xdr:to>
      <xdr:col>76</xdr:col>
      <xdr:colOff>165100</xdr:colOff>
      <xdr:row>37</xdr:row>
      <xdr:rowOff>118836</xdr:rowOff>
    </xdr:to>
    <xdr:sp macro="" textlink="">
      <xdr:nvSpPr>
        <xdr:cNvPr id="485" name="フローチャート: 判断 484">
          <a:extLst>
            <a:ext uri="{FF2B5EF4-FFF2-40B4-BE49-F238E27FC236}">
              <a16:creationId xmlns:a16="http://schemas.microsoft.com/office/drawing/2014/main" id="{3D5CB101-1012-400B-A2E6-C0F012C87010}"/>
            </a:ext>
          </a:extLst>
        </xdr:cNvPr>
        <xdr:cNvSpPr/>
      </xdr:nvSpPr>
      <xdr:spPr>
        <a:xfrm>
          <a:off x="14541500" y="636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144599</xdr:rowOff>
    </xdr:from>
    <xdr:to>
      <xdr:col>72</xdr:col>
      <xdr:colOff>38100</xdr:colOff>
      <xdr:row>37</xdr:row>
      <xdr:rowOff>74749</xdr:rowOff>
    </xdr:to>
    <xdr:sp macro="" textlink="">
      <xdr:nvSpPr>
        <xdr:cNvPr id="486" name="フローチャート: 判断 485">
          <a:extLst>
            <a:ext uri="{FF2B5EF4-FFF2-40B4-BE49-F238E27FC236}">
              <a16:creationId xmlns:a16="http://schemas.microsoft.com/office/drawing/2014/main" id="{BD86E194-177D-4EF9-BE27-DBA8B50D3F04}"/>
            </a:ext>
          </a:extLst>
        </xdr:cNvPr>
        <xdr:cNvSpPr/>
      </xdr:nvSpPr>
      <xdr:spPr>
        <a:xfrm>
          <a:off x="13652500" y="631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CC9DE467-9690-4F07-8869-022E4B28EEC7}"/>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26962981-9562-4C87-9BC5-D4D4C9D2F72E}"/>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0886C66D-F517-489A-A617-470F653C1556}"/>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51486048-1285-4DCD-B29D-D5C4858657AE}"/>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15B5B0C1-28BE-4159-B625-F5D3A61B9DF8}"/>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61323</xdr:rowOff>
    </xdr:from>
    <xdr:to>
      <xdr:col>85</xdr:col>
      <xdr:colOff>177800</xdr:colOff>
      <xdr:row>37</xdr:row>
      <xdr:rowOff>162923</xdr:rowOff>
    </xdr:to>
    <xdr:sp macro="" textlink="">
      <xdr:nvSpPr>
        <xdr:cNvPr id="492" name="楕円 491">
          <a:extLst>
            <a:ext uri="{FF2B5EF4-FFF2-40B4-BE49-F238E27FC236}">
              <a16:creationId xmlns:a16="http://schemas.microsoft.com/office/drawing/2014/main" id="{8C257D68-8E57-4780-B935-B9AE706BAD2A}"/>
            </a:ext>
          </a:extLst>
        </xdr:cNvPr>
        <xdr:cNvSpPr/>
      </xdr:nvSpPr>
      <xdr:spPr>
        <a:xfrm>
          <a:off x="16268700" y="6404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84200</xdr:rowOff>
    </xdr:from>
    <xdr:ext cx="405111" cy="259045"/>
    <xdr:sp macro="" textlink="">
      <xdr:nvSpPr>
        <xdr:cNvPr id="493" name="【認定こども園・幼稚園・保育所】&#10;有形固定資産減価償却率該当値テキスト">
          <a:extLst>
            <a:ext uri="{FF2B5EF4-FFF2-40B4-BE49-F238E27FC236}">
              <a16:creationId xmlns:a16="http://schemas.microsoft.com/office/drawing/2014/main" id="{0E4D4C95-5401-4B48-A5F2-E1DF543C661F}"/>
            </a:ext>
          </a:extLst>
        </xdr:cNvPr>
        <xdr:cNvSpPr txBox="1"/>
      </xdr:nvSpPr>
      <xdr:spPr>
        <a:xfrm>
          <a:off x="16357600" y="62564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27033</xdr:rowOff>
    </xdr:from>
    <xdr:to>
      <xdr:col>81</xdr:col>
      <xdr:colOff>101600</xdr:colOff>
      <xdr:row>36</xdr:row>
      <xdr:rowOff>128633</xdr:rowOff>
    </xdr:to>
    <xdr:sp macro="" textlink="">
      <xdr:nvSpPr>
        <xdr:cNvPr id="494" name="楕円 493">
          <a:extLst>
            <a:ext uri="{FF2B5EF4-FFF2-40B4-BE49-F238E27FC236}">
              <a16:creationId xmlns:a16="http://schemas.microsoft.com/office/drawing/2014/main" id="{4AE815D5-075E-4582-9B1E-680F4DB8F0B7}"/>
            </a:ext>
          </a:extLst>
        </xdr:cNvPr>
        <xdr:cNvSpPr/>
      </xdr:nvSpPr>
      <xdr:spPr>
        <a:xfrm>
          <a:off x="15430500" y="6199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77833</xdr:rowOff>
    </xdr:from>
    <xdr:to>
      <xdr:col>85</xdr:col>
      <xdr:colOff>127000</xdr:colOff>
      <xdr:row>37</xdr:row>
      <xdr:rowOff>112123</xdr:rowOff>
    </xdr:to>
    <xdr:cxnSp macro="">
      <xdr:nvCxnSpPr>
        <xdr:cNvPr id="495" name="直線コネクタ 494">
          <a:extLst>
            <a:ext uri="{FF2B5EF4-FFF2-40B4-BE49-F238E27FC236}">
              <a16:creationId xmlns:a16="http://schemas.microsoft.com/office/drawing/2014/main" id="{AC96D8CD-F8A3-4DBB-996E-BE1A1E97EB38}"/>
            </a:ext>
          </a:extLst>
        </xdr:cNvPr>
        <xdr:cNvCxnSpPr/>
      </xdr:nvCxnSpPr>
      <xdr:spPr>
        <a:xfrm>
          <a:off x="15481300" y="6250033"/>
          <a:ext cx="8382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32</xdr:row>
      <xdr:rowOff>123372</xdr:rowOff>
    </xdr:from>
    <xdr:to>
      <xdr:col>76</xdr:col>
      <xdr:colOff>165100</xdr:colOff>
      <xdr:row>33</xdr:row>
      <xdr:rowOff>53522</xdr:rowOff>
    </xdr:to>
    <xdr:sp macro="" textlink="">
      <xdr:nvSpPr>
        <xdr:cNvPr id="496" name="楕円 495">
          <a:extLst>
            <a:ext uri="{FF2B5EF4-FFF2-40B4-BE49-F238E27FC236}">
              <a16:creationId xmlns:a16="http://schemas.microsoft.com/office/drawing/2014/main" id="{263A78E8-7D69-4B1C-B6FC-00A8B4F9C624}"/>
            </a:ext>
          </a:extLst>
        </xdr:cNvPr>
        <xdr:cNvSpPr/>
      </xdr:nvSpPr>
      <xdr:spPr>
        <a:xfrm>
          <a:off x="14541500" y="560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2722</xdr:rowOff>
    </xdr:from>
    <xdr:to>
      <xdr:col>81</xdr:col>
      <xdr:colOff>50800</xdr:colOff>
      <xdr:row>36</xdr:row>
      <xdr:rowOff>77833</xdr:rowOff>
    </xdr:to>
    <xdr:cxnSp macro="">
      <xdr:nvCxnSpPr>
        <xdr:cNvPr id="497" name="直線コネクタ 496">
          <a:extLst>
            <a:ext uri="{FF2B5EF4-FFF2-40B4-BE49-F238E27FC236}">
              <a16:creationId xmlns:a16="http://schemas.microsoft.com/office/drawing/2014/main" id="{8EF64B4E-8F70-47EA-BC30-B765FB4FC3AA}"/>
            </a:ext>
          </a:extLst>
        </xdr:cNvPr>
        <xdr:cNvCxnSpPr/>
      </xdr:nvCxnSpPr>
      <xdr:spPr>
        <a:xfrm>
          <a:off x="14592300" y="5660572"/>
          <a:ext cx="889000" cy="589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33</xdr:row>
      <xdr:rowOff>82550</xdr:rowOff>
    </xdr:from>
    <xdr:to>
      <xdr:col>72</xdr:col>
      <xdr:colOff>38100</xdr:colOff>
      <xdr:row>34</xdr:row>
      <xdr:rowOff>12700</xdr:rowOff>
    </xdr:to>
    <xdr:sp macro="" textlink="">
      <xdr:nvSpPr>
        <xdr:cNvPr id="498" name="楕円 497">
          <a:extLst>
            <a:ext uri="{FF2B5EF4-FFF2-40B4-BE49-F238E27FC236}">
              <a16:creationId xmlns:a16="http://schemas.microsoft.com/office/drawing/2014/main" id="{9362B492-6BFA-481F-A72F-B5FCA92686BC}"/>
            </a:ext>
          </a:extLst>
        </xdr:cNvPr>
        <xdr:cNvSpPr/>
      </xdr:nvSpPr>
      <xdr:spPr>
        <a:xfrm>
          <a:off x="13652500" y="574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33</xdr:row>
      <xdr:rowOff>2722</xdr:rowOff>
    </xdr:from>
    <xdr:to>
      <xdr:col>76</xdr:col>
      <xdr:colOff>114300</xdr:colOff>
      <xdr:row>33</xdr:row>
      <xdr:rowOff>133350</xdr:rowOff>
    </xdr:to>
    <xdr:cxnSp macro="">
      <xdr:nvCxnSpPr>
        <xdr:cNvPr id="499" name="直線コネクタ 498">
          <a:extLst>
            <a:ext uri="{FF2B5EF4-FFF2-40B4-BE49-F238E27FC236}">
              <a16:creationId xmlns:a16="http://schemas.microsoft.com/office/drawing/2014/main" id="{137BB310-728B-43C3-B8B9-43E537F76EEF}"/>
            </a:ext>
          </a:extLst>
        </xdr:cNvPr>
        <xdr:cNvCxnSpPr/>
      </xdr:nvCxnSpPr>
      <xdr:spPr>
        <a:xfrm flipV="1">
          <a:off x="13703300" y="5660572"/>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116494</xdr:rowOff>
    </xdr:from>
    <xdr:ext cx="405111" cy="259045"/>
    <xdr:sp macro="" textlink="">
      <xdr:nvSpPr>
        <xdr:cNvPr id="500" name="n_1aveValue【認定こども園・幼稚園・保育所】&#10;有形固定資産減価償却率">
          <a:extLst>
            <a:ext uri="{FF2B5EF4-FFF2-40B4-BE49-F238E27FC236}">
              <a16:creationId xmlns:a16="http://schemas.microsoft.com/office/drawing/2014/main" id="{C6822B75-7BA0-4346-8554-2C6212012687}"/>
            </a:ext>
          </a:extLst>
        </xdr:cNvPr>
        <xdr:cNvSpPr txBox="1"/>
      </xdr:nvSpPr>
      <xdr:spPr>
        <a:xfrm>
          <a:off x="15266044" y="6460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109963</xdr:rowOff>
    </xdr:from>
    <xdr:ext cx="405111" cy="259045"/>
    <xdr:sp macro="" textlink="">
      <xdr:nvSpPr>
        <xdr:cNvPr id="501" name="n_2aveValue【認定こども園・幼稚園・保育所】&#10;有形固定資産減価償却率">
          <a:extLst>
            <a:ext uri="{FF2B5EF4-FFF2-40B4-BE49-F238E27FC236}">
              <a16:creationId xmlns:a16="http://schemas.microsoft.com/office/drawing/2014/main" id="{F3B1BD8C-D923-40FC-B543-D33CF03ED218}"/>
            </a:ext>
          </a:extLst>
        </xdr:cNvPr>
        <xdr:cNvSpPr txBox="1"/>
      </xdr:nvSpPr>
      <xdr:spPr>
        <a:xfrm>
          <a:off x="14389744" y="6453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65876</xdr:rowOff>
    </xdr:from>
    <xdr:ext cx="405111" cy="259045"/>
    <xdr:sp macro="" textlink="">
      <xdr:nvSpPr>
        <xdr:cNvPr id="502" name="n_3aveValue【認定こども園・幼稚園・保育所】&#10;有形固定資産減価償却率">
          <a:extLst>
            <a:ext uri="{FF2B5EF4-FFF2-40B4-BE49-F238E27FC236}">
              <a16:creationId xmlns:a16="http://schemas.microsoft.com/office/drawing/2014/main" id="{E8AF8D39-B306-4A43-A508-EE75CE483A28}"/>
            </a:ext>
          </a:extLst>
        </xdr:cNvPr>
        <xdr:cNvSpPr txBox="1"/>
      </xdr:nvSpPr>
      <xdr:spPr>
        <a:xfrm>
          <a:off x="13500744" y="64095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145160</xdr:rowOff>
    </xdr:from>
    <xdr:ext cx="405111" cy="259045"/>
    <xdr:sp macro="" textlink="">
      <xdr:nvSpPr>
        <xdr:cNvPr id="503" name="n_1mainValue【認定こども園・幼稚園・保育所】&#10;有形固定資産減価償却率">
          <a:extLst>
            <a:ext uri="{FF2B5EF4-FFF2-40B4-BE49-F238E27FC236}">
              <a16:creationId xmlns:a16="http://schemas.microsoft.com/office/drawing/2014/main" id="{9F7DA36B-1DAB-40CD-9BDA-336150D01805}"/>
            </a:ext>
          </a:extLst>
        </xdr:cNvPr>
        <xdr:cNvSpPr txBox="1"/>
      </xdr:nvSpPr>
      <xdr:spPr>
        <a:xfrm>
          <a:off x="15266044" y="59744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31</xdr:row>
      <xdr:rowOff>70049</xdr:rowOff>
    </xdr:from>
    <xdr:ext cx="469744" cy="259045"/>
    <xdr:sp macro="" textlink="">
      <xdr:nvSpPr>
        <xdr:cNvPr id="504" name="n_2mainValue【認定こども園・幼稚園・保育所】&#10;有形固定資産減価償却率">
          <a:extLst>
            <a:ext uri="{FF2B5EF4-FFF2-40B4-BE49-F238E27FC236}">
              <a16:creationId xmlns:a16="http://schemas.microsoft.com/office/drawing/2014/main" id="{080B0EF6-EB2C-4744-9646-E842B86B4B5C}"/>
            </a:ext>
          </a:extLst>
        </xdr:cNvPr>
        <xdr:cNvSpPr txBox="1"/>
      </xdr:nvSpPr>
      <xdr:spPr>
        <a:xfrm>
          <a:off x="14357427" y="538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32</xdr:row>
      <xdr:rowOff>29227</xdr:rowOff>
    </xdr:from>
    <xdr:ext cx="405111" cy="259045"/>
    <xdr:sp macro="" textlink="">
      <xdr:nvSpPr>
        <xdr:cNvPr id="505" name="n_3mainValue【認定こども園・幼稚園・保育所】&#10;有形固定資産減価償却率">
          <a:extLst>
            <a:ext uri="{FF2B5EF4-FFF2-40B4-BE49-F238E27FC236}">
              <a16:creationId xmlns:a16="http://schemas.microsoft.com/office/drawing/2014/main" id="{CF192E3E-A810-4677-9DF7-971EFFF3E023}"/>
            </a:ext>
          </a:extLst>
        </xdr:cNvPr>
        <xdr:cNvSpPr txBox="1"/>
      </xdr:nvSpPr>
      <xdr:spPr>
        <a:xfrm>
          <a:off x="13500744" y="551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06" name="正方形/長方形 505">
          <a:extLst>
            <a:ext uri="{FF2B5EF4-FFF2-40B4-BE49-F238E27FC236}">
              <a16:creationId xmlns:a16="http://schemas.microsoft.com/office/drawing/2014/main" id="{A209AD41-7FE6-4148-98AC-934F92A87DE4}"/>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07" name="正方形/長方形 506">
          <a:extLst>
            <a:ext uri="{FF2B5EF4-FFF2-40B4-BE49-F238E27FC236}">
              <a16:creationId xmlns:a16="http://schemas.microsoft.com/office/drawing/2014/main" id="{20F05882-7D70-4F83-B637-DCF19F842627}"/>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8" name="正方形/長方形 507">
          <a:extLst>
            <a:ext uri="{FF2B5EF4-FFF2-40B4-BE49-F238E27FC236}">
              <a16:creationId xmlns:a16="http://schemas.microsoft.com/office/drawing/2014/main" id="{A24F604C-E64D-4D3F-A3F0-ACDB7C4C1C1A}"/>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09" name="正方形/長方形 508">
          <a:extLst>
            <a:ext uri="{FF2B5EF4-FFF2-40B4-BE49-F238E27FC236}">
              <a16:creationId xmlns:a16="http://schemas.microsoft.com/office/drawing/2014/main" id="{7B6FA29D-F38D-4AA6-99BC-181C6C4A6D72}"/>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10" name="正方形/長方形 509">
          <a:extLst>
            <a:ext uri="{FF2B5EF4-FFF2-40B4-BE49-F238E27FC236}">
              <a16:creationId xmlns:a16="http://schemas.microsoft.com/office/drawing/2014/main" id="{1255004F-3F10-4276-8B61-FD1DE57AE5E6}"/>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11" name="正方形/長方形 510">
          <a:extLst>
            <a:ext uri="{FF2B5EF4-FFF2-40B4-BE49-F238E27FC236}">
              <a16:creationId xmlns:a16="http://schemas.microsoft.com/office/drawing/2014/main" id="{4841735B-7A36-4E11-A21F-1BF7F3C58132}"/>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12" name="正方形/長方形 511">
          <a:extLst>
            <a:ext uri="{FF2B5EF4-FFF2-40B4-BE49-F238E27FC236}">
              <a16:creationId xmlns:a16="http://schemas.microsoft.com/office/drawing/2014/main" id="{6A9C5272-4F34-4997-A41A-A6B9F043865D}"/>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13" name="正方形/長方形 512">
          <a:extLst>
            <a:ext uri="{FF2B5EF4-FFF2-40B4-BE49-F238E27FC236}">
              <a16:creationId xmlns:a16="http://schemas.microsoft.com/office/drawing/2014/main" id="{F025CD8A-69C0-4924-B4BA-C260F41FAD9D}"/>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14" name="テキスト ボックス 513">
          <a:extLst>
            <a:ext uri="{FF2B5EF4-FFF2-40B4-BE49-F238E27FC236}">
              <a16:creationId xmlns:a16="http://schemas.microsoft.com/office/drawing/2014/main" id="{089918C0-DE05-48DD-BE46-D906F88707F1}"/>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15" name="直線コネクタ 514">
          <a:extLst>
            <a:ext uri="{FF2B5EF4-FFF2-40B4-BE49-F238E27FC236}">
              <a16:creationId xmlns:a16="http://schemas.microsoft.com/office/drawing/2014/main" id="{F6AB3D8E-73B7-47C3-8010-EEF0934F3819}"/>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16" name="直線コネクタ 515">
          <a:extLst>
            <a:ext uri="{FF2B5EF4-FFF2-40B4-BE49-F238E27FC236}">
              <a16:creationId xmlns:a16="http://schemas.microsoft.com/office/drawing/2014/main" id="{87C6A8D9-4BB4-47E3-A577-23AB84FC63E1}"/>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517" name="テキスト ボックス 516">
          <a:extLst>
            <a:ext uri="{FF2B5EF4-FFF2-40B4-BE49-F238E27FC236}">
              <a16:creationId xmlns:a16="http://schemas.microsoft.com/office/drawing/2014/main" id="{51C4453B-70F2-48B8-82B3-8D5FE2F2C18D}"/>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18" name="直線コネクタ 517">
          <a:extLst>
            <a:ext uri="{FF2B5EF4-FFF2-40B4-BE49-F238E27FC236}">
              <a16:creationId xmlns:a16="http://schemas.microsoft.com/office/drawing/2014/main" id="{284E28C4-60B8-4595-9679-C6979BC8F569}"/>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519" name="テキスト ボックス 518">
          <a:extLst>
            <a:ext uri="{FF2B5EF4-FFF2-40B4-BE49-F238E27FC236}">
              <a16:creationId xmlns:a16="http://schemas.microsoft.com/office/drawing/2014/main" id="{EE5C27DE-ABC7-4530-850B-20A792D48D5A}"/>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20" name="直線コネクタ 519">
          <a:extLst>
            <a:ext uri="{FF2B5EF4-FFF2-40B4-BE49-F238E27FC236}">
              <a16:creationId xmlns:a16="http://schemas.microsoft.com/office/drawing/2014/main" id="{CEE199E9-4DA2-4921-AA6A-12FC298742AE}"/>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521" name="テキスト ボックス 520">
          <a:extLst>
            <a:ext uri="{FF2B5EF4-FFF2-40B4-BE49-F238E27FC236}">
              <a16:creationId xmlns:a16="http://schemas.microsoft.com/office/drawing/2014/main" id="{62551059-0EA5-4FA0-BE88-3A56F71F5BC8}"/>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22" name="直線コネクタ 521">
          <a:extLst>
            <a:ext uri="{FF2B5EF4-FFF2-40B4-BE49-F238E27FC236}">
              <a16:creationId xmlns:a16="http://schemas.microsoft.com/office/drawing/2014/main" id="{A056A938-2F0E-4422-895D-2A5294515F92}"/>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523" name="テキスト ボックス 522">
          <a:extLst>
            <a:ext uri="{FF2B5EF4-FFF2-40B4-BE49-F238E27FC236}">
              <a16:creationId xmlns:a16="http://schemas.microsoft.com/office/drawing/2014/main" id="{321DE31A-3C31-45D8-96DA-3C85818D68AB}"/>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24" name="直線コネクタ 523">
          <a:extLst>
            <a:ext uri="{FF2B5EF4-FFF2-40B4-BE49-F238E27FC236}">
              <a16:creationId xmlns:a16="http://schemas.microsoft.com/office/drawing/2014/main" id="{392C98FA-B674-4A57-A194-A318AFC27A5A}"/>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525" name="テキスト ボックス 524">
          <a:extLst>
            <a:ext uri="{FF2B5EF4-FFF2-40B4-BE49-F238E27FC236}">
              <a16:creationId xmlns:a16="http://schemas.microsoft.com/office/drawing/2014/main" id="{3B38E10C-DE7A-442F-89B6-4E0B519D16BB}"/>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26" name="直線コネクタ 525">
          <a:extLst>
            <a:ext uri="{FF2B5EF4-FFF2-40B4-BE49-F238E27FC236}">
              <a16:creationId xmlns:a16="http://schemas.microsoft.com/office/drawing/2014/main" id="{B48DE7E2-E7B5-4C9A-B528-19390D9747AE}"/>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527" name="テキスト ボックス 526">
          <a:extLst>
            <a:ext uri="{FF2B5EF4-FFF2-40B4-BE49-F238E27FC236}">
              <a16:creationId xmlns:a16="http://schemas.microsoft.com/office/drawing/2014/main" id="{A1D7E388-1916-4BB3-931F-BC62280E61EC}"/>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28" name="直線コネクタ 527">
          <a:extLst>
            <a:ext uri="{FF2B5EF4-FFF2-40B4-BE49-F238E27FC236}">
              <a16:creationId xmlns:a16="http://schemas.microsoft.com/office/drawing/2014/main" id="{5A3CF2AF-C7B5-4026-8F67-77005C340F06}"/>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29" name="テキスト ボックス 528">
          <a:extLst>
            <a:ext uri="{FF2B5EF4-FFF2-40B4-BE49-F238E27FC236}">
              <a16:creationId xmlns:a16="http://schemas.microsoft.com/office/drawing/2014/main" id="{14FC4542-D06A-4B0B-AC02-198C0CCDFEA5}"/>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30" name="【認定こども園・幼稚園・保育所】&#10;一人当たり面積グラフ枠">
          <a:extLst>
            <a:ext uri="{FF2B5EF4-FFF2-40B4-BE49-F238E27FC236}">
              <a16:creationId xmlns:a16="http://schemas.microsoft.com/office/drawing/2014/main" id="{BD4AF466-2AB9-4C8B-B2DB-3F07C5FB378C}"/>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74567</xdr:rowOff>
    </xdr:from>
    <xdr:to>
      <xdr:col>116</xdr:col>
      <xdr:colOff>62864</xdr:colOff>
      <xdr:row>41</xdr:row>
      <xdr:rowOff>95250</xdr:rowOff>
    </xdr:to>
    <xdr:cxnSp macro="">
      <xdr:nvCxnSpPr>
        <xdr:cNvPr id="531" name="直線コネクタ 530">
          <a:extLst>
            <a:ext uri="{FF2B5EF4-FFF2-40B4-BE49-F238E27FC236}">
              <a16:creationId xmlns:a16="http://schemas.microsoft.com/office/drawing/2014/main" id="{E5C501CA-913E-49DE-8EFB-C31520C11898}"/>
            </a:ext>
          </a:extLst>
        </xdr:cNvPr>
        <xdr:cNvCxnSpPr/>
      </xdr:nvCxnSpPr>
      <xdr:spPr>
        <a:xfrm flipV="1">
          <a:off x="22160864" y="5732417"/>
          <a:ext cx="0" cy="13922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99077</xdr:rowOff>
    </xdr:from>
    <xdr:ext cx="469744" cy="259045"/>
    <xdr:sp macro="" textlink="">
      <xdr:nvSpPr>
        <xdr:cNvPr id="532" name="【認定こども園・幼稚園・保育所】&#10;一人当たり面積最小値テキスト">
          <a:extLst>
            <a:ext uri="{FF2B5EF4-FFF2-40B4-BE49-F238E27FC236}">
              <a16:creationId xmlns:a16="http://schemas.microsoft.com/office/drawing/2014/main" id="{7900A69E-A8BB-4DC0-91D2-D71ED1BC2816}"/>
            </a:ext>
          </a:extLst>
        </xdr:cNvPr>
        <xdr:cNvSpPr txBox="1"/>
      </xdr:nvSpPr>
      <xdr:spPr>
        <a:xfrm>
          <a:off x="22199600" y="712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95250</xdr:rowOff>
    </xdr:from>
    <xdr:to>
      <xdr:col>116</xdr:col>
      <xdr:colOff>152400</xdr:colOff>
      <xdr:row>41</xdr:row>
      <xdr:rowOff>95250</xdr:rowOff>
    </xdr:to>
    <xdr:cxnSp macro="">
      <xdr:nvCxnSpPr>
        <xdr:cNvPr id="533" name="直線コネクタ 532">
          <a:extLst>
            <a:ext uri="{FF2B5EF4-FFF2-40B4-BE49-F238E27FC236}">
              <a16:creationId xmlns:a16="http://schemas.microsoft.com/office/drawing/2014/main" id="{30FEBF36-695F-4255-BC43-E7CBFD0C3D42}"/>
            </a:ext>
          </a:extLst>
        </xdr:cNvPr>
        <xdr:cNvCxnSpPr/>
      </xdr:nvCxnSpPr>
      <xdr:spPr>
        <a:xfrm>
          <a:off x="22072600" y="712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21244</xdr:rowOff>
    </xdr:from>
    <xdr:ext cx="469744" cy="259045"/>
    <xdr:sp macro="" textlink="">
      <xdr:nvSpPr>
        <xdr:cNvPr id="534" name="【認定こども園・幼稚園・保育所】&#10;一人当たり面積最大値テキスト">
          <a:extLst>
            <a:ext uri="{FF2B5EF4-FFF2-40B4-BE49-F238E27FC236}">
              <a16:creationId xmlns:a16="http://schemas.microsoft.com/office/drawing/2014/main" id="{B1B7BB45-616E-4605-BA42-63CB347D14B1}"/>
            </a:ext>
          </a:extLst>
        </xdr:cNvPr>
        <xdr:cNvSpPr txBox="1"/>
      </xdr:nvSpPr>
      <xdr:spPr>
        <a:xfrm>
          <a:off x="22199600" y="5507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74567</xdr:rowOff>
    </xdr:from>
    <xdr:to>
      <xdr:col>116</xdr:col>
      <xdr:colOff>152400</xdr:colOff>
      <xdr:row>33</xdr:row>
      <xdr:rowOff>74567</xdr:rowOff>
    </xdr:to>
    <xdr:cxnSp macro="">
      <xdr:nvCxnSpPr>
        <xdr:cNvPr id="535" name="直線コネクタ 534">
          <a:extLst>
            <a:ext uri="{FF2B5EF4-FFF2-40B4-BE49-F238E27FC236}">
              <a16:creationId xmlns:a16="http://schemas.microsoft.com/office/drawing/2014/main" id="{C2700205-0B8F-42A9-AD5C-B7D5376343B9}"/>
            </a:ext>
          </a:extLst>
        </xdr:cNvPr>
        <xdr:cNvCxnSpPr/>
      </xdr:nvCxnSpPr>
      <xdr:spPr>
        <a:xfrm>
          <a:off x="22072600" y="5732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85833</xdr:rowOff>
    </xdr:from>
    <xdr:ext cx="469744" cy="259045"/>
    <xdr:sp macro="" textlink="">
      <xdr:nvSpPr>
        <xdr:cNvPr id="536" name="【認定こども園・幼稚園・保育所】&#10;一人当たり面積平均値テキスト">
          <a:extLst>
            <a:ext uri="{FF2B5EF4-FFF2-40B4-BE49-F238E27FC236}">
              <a16:creationId xmlns:a16="http://schemas.microsoft.com/office/drawing/2014/main" id="{4E5967B0-2924-435B-9EAD-5D217D6562B8}"/>
            </a:ext>
          </a:extLst>
        </xdr:cNvPr>
        <xdr:cNvSpPr txBox="1"/>
      </xdr:nvSpPr>
      <xdr:spPr>
        <a:xfrm>
          <a:off x="22199600" y="66009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62956</xdr:rowOff>
    </xdr:from>
    <xdr:to>
      <xdr:col>116</xdr:col>
      <xdr:colOff>114300</xdr:colOff>
      <xdr:row>39</xdr:row>
      <xdr:rowOff>164556</xdr:rowOff>
    </xdr:to>
    <xdr:sp macro="" textlink="">
      <xdr:nvSpPr>
        <xdr:cNvPr id="537" name="フローチャート: 判断 536">
          <a:extLst>
            <a:ext uri="{FF2B5EF4-FFF2-40B4-BE49-F238E27FC236}">
              <a16:creationId xmlns:a16="http://schemas.microsoft.com/office/drawing/2014/main" id="{B1775E80-D12B-431A-ADB4-32B5684F2761}"/>
            </a:ext>
          </a:extLst>
        </xdr:cNvPr>
        <xdr:cNvSpPr/>
      </xdr:nvSpPr>
      <xdr:spPr>
        <a:xfrm>
          <a:off x="22110700" y="6749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110853</xdr:rowOff>
    </xdr:from>
    <xdr:to>
      <xdr:col>112</xdr:col>
      <xdr:colOff>38100</xdr:colOff>
      <xdr:row>40</xdr:row>
      <xdr:rowOff>41003</xdr:rowOff>
    </xdr:to>
    <xdr:sp macro="" textlink="">
      <xdr:nvSpPr>
        <xdr:cNvPr id="538" name="フローチャート: 判断 537">
          <a:extLst>
            <a:ext uri="{FF2B5EF4-FFF2-40B4-BE49-F238E27FC236}">
              <a16:creationId xmlns:a16="http://schemas.microsoft.com/office/drawing/2014/main" id="{A9A12C4D-A08C-471C-A34F-DA5CB195864D}"/>
            </a:ext>
          </a:extLst>
        </xdr:cNvPr>
        <xdr:cNvSpPr/>
      </xdr:nvSpPr>
      <xdr:spPr>
        <a:xfrm>
          <a:off x="21272500" y="6797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113030</xdr:rowOff>
    </xdr:from>
    <xdr:to>
      <xdr:col>107</xdr:col>
      <xdr:colOff>101600</xdr:colOff>
      <xdr:row>40</xdr:row>
      <xdr:rowOff>43180</xdr:rowOff>
    </xdr:to>
    <xdr:sp macro="" textlink="">
      <xdr:nvSpPr>
        <xdr:cNvPr id="539" name="フローチャート: 判断 538">
          <a:extLst>
            <a:ext uri="{FF2B5EF4-FFF2-40B4-BE49-F238E27FC236}">
              <a16:creationId xmlns:a16="http://schemas.microsoft.com/office/drawing/2014/main" id="{73AEFA56-5B7E-4C28-A560-24CDDBCCDAB4}"/>
            </a:ext>
          </a:extLst>
        </xdr:cNvPr>
        <xdr:cNvSpPr/>
      </xdr:nvSpPr>
      <xdr:spPr>
        <a:xfrm>
          <a:off x="20383500" y="679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11793</xdr:rowOff>
    </xdr:from>
    <xdr:to>
      <xdr:col>102</xdr:col>
      <xdr:colOff>165100</xdr:colOff>
      <xdr:row>39</xdr:row>
      <xdr:rowOff>113393</xdr:rowOff>
    </xdr:to>
    <xdr:sp macro="" textlink="">
      <xdr:nvSpPr>
        <xdr:cNvPr id="540" name="フローチャート: 判断 539">
          <a:extLst>
            <a:ext uri="{FF2B5EF4-FFF2-40B4-BE49-F238E27FC236}">
              <a16:creationId xmlns:a16="http://schemas.microsoft.com/office/drawing/2014/main" id="{33929749-4972-459B-B603-A12A1D36652B}"/>
            </a:ext>
          </a:extLst>
        </xdr:cNvPr>
        <xdr:cNvSpPr/>
      </xdr:nvSpPr>
      <xdr:spPr>
        <a:xfrm>
          <a:off x="19494500" y="669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41" name="テキスト ボックス 540">
          <a:extLst>
            <a:ext uri="{FF2B5EF4-FFF2-40B4-BE49-F238E27FC236}">
              <a16:creationId xmlns:a16="http://schemas.microsoft.com/office/drawing/2014/main" id="{A7F14FB6-1EA4-4ADA-92CB-087003C9E546}"/>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42" name="テキスト ボックス 541">
          <a:extLst>
            <a:ext uri="{FF2B5EF4-FFF2-40B4-BE49-F238E27FC236}">
              <a16:creationId xmlns:a16="http://schemas.microsoft.com/office/drawing/2014/main" id="{57C8C1C9-E100-4A36-8449-4D5AA07007B5}"/>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43" name="テキスト ボックス 542">
          <a:extLst>
            <a:ext uri="{FF2B5EF4-FFF2-40B4-BE49-F238E27FC236}">
              <a16:creationId xmlns:a16="http://schemas.microsoft.com/office/drawing/2014/main" id="{4DC0795A-A389-4FD4-8538-488E50257A49}"/>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44" name="テキスト ボックス 543">
          <a:extLst>
            <a:ext uri="{FF2B5EF4-FFF2-40B4-BE49-F238E27FC236}">
              <a16:creationId xmlns:a16="http://schemas.microsoft.com/office/drawing/2014/main" id="{33FACF3B-9D2C-4C26-90ED-4EC6E66296D7}"/>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45" name="テキスト ボックス 544">
          <a:extLst>
            <a:ext uri="{FF2B5EF4-FFF2-40B4-BE49-F238E27FC236}">
              <a16:creationId xmlns:a16="http://schemas.microsoft.com/office/drawing/2014/main" id="{78CF3F0A-8CFF-49C5-BF24-69323C0D5C81}"/>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36830</xdr:rowOff>
    </xdr:from>
    <xdr:to>
      <xdr:col>116</xdr:col>
      <xdr:colOff>114300</xdr:colOff>
      <xdr:row>41</xdr:row>
      <xdr:rowOff>138430</xdr:rowOff>
    </xdr:to>
    <xdr:sp macro="" textlink="">
      <xdr:nvSpPr>
        <xdr:cNvPr id="546" name="楕円 545">
          <a:extLst>
            <a:ext uri="{FF2B5EF4-FFF2-40B4-BE49-F238E27FC236}">
              <a16:creationId xmlns:a16="http://schemas.microsoft.com/office/drawing/2014/main" id="{14A930B0-C8D2-486C-90D1-DF3D1269124F}"/>
            </a:ext>
          </a:extLst>
        </xdr:cNvPr>
        <xdr:cNvSpPr/>
      </xdr:nvSpPr>
      <xdr:spPr>
        <a:xfrm>
          <a:off x="22110700" y="706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123207</xdr:rowOff>
    </xdr:from>
    <xdr:ext cx="469744" cy="259045"/>
    <xdr:sp macro="" textlink="">
      <xdr:nvSpPr>
        <xdr:cNvPr id="547" name="【認定こども園・幼稚園・保育所】&#10;一人当たり面積該当値テキスト">
          <a:extLst>
            <a:ext uri="{FF2B5EF4-FFF2-40B4-BE49-F238E27FC236}">
              <a16:creationId xmlns:a16="http://schemas.microsoft.com/office/drawing/2014/main" id="{A39C88FE-F8E4-4674-AF76-511A4ACA036D}"/>
            </a:ext>
          </a:extLst>
        </xdr:cNvPr>
        <xdr:cNvSpPr txBox="1"/>
      </xdr:nvSpPr>
      <xdr:spPr>
        <a:xfrm>
          <a:off x="22199600" y="6981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77651</xdr:rowOff>
    </xdr:from>
    <xdr:to>
      <xdr:col>112</xdr:col>
      <xdr:colOff>38100</xdr:colOff>
      <xdr:row>41</xdr:row>
      <xdr:rowOff>7801</xdr:rowOff>
    </xdr:to>
    <xdr:sp macro="" textlink="">
      <xdr:nvSpPr>
        <xdr:cNvPr id="548" name="楕円 547">
          <a:extLst>
            <a:ext uri="{FF2B5EF4-FFF2-40B4-BE49-F238E27FC236}">
              <a16:creationId xmlns:a16="http://schemas.microsoft.com/office/drawing/2014/main" id="{4CAE1792-1E8C-4559-AF6A-65A8266D7396}"/>
            </a:ext>
          </a:extLst>
        </xdr:cNvPr>
        <xdr:cNvSpPr/>
      </xdr:nvSpPr>
      <xdr:spPr>
        <a:xfrm>
          <a:off x="21272500" y="6935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128451</xdr:rowOff>
    </xdr:from>
    <xdr:to>
      <xdr:col>116</xdr:col>
      <xdr:colOff>63500</xdr:colOff>
      <xdr:row>41</xdr:row>
      <xdr:rowOff>87630</xdr:rowOff>
    </xdr:to>
    <xdr:cxnSp macro="">
      <xdr:nvCxnSpPr>
        <xdr:cNvPr id="549" name="直線コネクタ 548">
          <a:extLst>
            <a:ext uri="{FF2B5EF4-FFF2-40B4-BE49-F238E27FC236}">
              <a16:creationId xmlns:a16="http://schemas.microsoft.com/office/drawing/2014/main" id="{2571545A-B558-4099-85E5-3C7155363341}"/>
            </a:ext>
          </a:extLst>
        </xdr:cNvPr>
        <xdr:cNvCxnSpPr/>
      </xdr:nvCxnSpPr>
      <xdr:spPr>
        <a:xfrm>
          <a:off x="21323300" y="6986451"/>
          <a:ext cx="8382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70576</xdr:rowOff>
    </xdr:from>
    <xdr:to>
      <xdr:col>107</xdr:col>
      <xdr:colOff>101600</xdr:colOff>
      <xdr:row>42</xdr:row>
      <xdr:rowOff>726</xdr:rowOff>
    </xdr:to>
    <xdr:sp macro="" textlink="">
      <xdr:nvSpPr>
        <xdr:cNvPr id="550" name="楕円 549">
          <a:extLst>
            <a:ext uri="{FF2B5EF4-FFF2-40B4-BE49-F238E27FC236}">
              <a16:creationId xmlns:a16="http://schemas.microsoft.com/office/drawing/2014/main" id="{67D7843E-3EAF-4E4C-B293-239E843E768A}"/>
            </a:ext>
          </a:extLst>
        </xdr:cNvPr>
        <xdr:cNvSpPr/>
      </xdr:nvSpPr>
      <xdr:spPr>
        <a:xfrm>
          <a:off x="20383500" y="7100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128451</xdr:rowOff>
    </xdr:from>
    <xdr:to>
      <xdr:col>111</xdr:col>
      <xdr:colOff>177800</xdr:colOff>
      <xdr:row>41</xdr:row>
      <xdr:rowOff>121376</xdr:rowOff>
    </xdr:to>
    <xdr:cxnSp macro="">
      <xdr:nvCxnSpPr>
        <xdr:cNvPr id="551" name="直線コネクタ 550">
          <a:extLst>
            <a:ext uri="{FF2B5EF4-FFF2-40B4-BE49-F238E27FC236}">
              <a16:creationId xmlns:a16="http://schemas.microsoft.com/office/drawing/2014/main" id="{EE366B21-EBBB-4F86-9490-E2208BF8A5C5}"/>
            </a:ext>
          </a:extLst>
        </xdr:cNvPr>
        <xdr:cNvCxnSpPr/>
      </xdr:nvCxnSpPr>
      <xdr:spPr>
        <a:xfrm flipV="1">
          <a:off x="20434300" y="6986451"/>
          <a:ext cx="889000" cy="164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73841</xdr:rowOff>
    </xdr:from>
    <xdr:to>
      <xdr:col>102</xdr:col>
      <xdr:colOff>165100</xdr:colOff>
      <xdr:row>42</xdr:row>
      <xdr:rowOff>3991</xdr:rowOff>
    </xdr:to>
    <xdr:sp macro="" textlink="">
      <xdr:nvSpPr>
        <xdr:cNvPr id="552" name="楕円 551">
          <a:extLst>
            <a:ext uri="{FF2B5EF4-FFF2-40B4-BE49-F238E27FC236}">
              <a16:creationId xmlns:a16="http://schemas.microsoft.com/office/drawing/2014/main" id="{CADA0378-905C-4D7B-83A1-CC930E1D8EE6}"/>
            </a:ext>
          </a:extLst>
        </xdr:cNvPr>
        <xdr:cNvSpPr/>
      </xdr:nvSpPr>
      <xdr:spPr>
        <a:xfrm>
          <a:off x="19494500" y="7103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121376</xdr:rowOff>
    </xdr:from>
    <xdr:to>
      <xdr:col>107</xdr:col>
      <xdr:colOff>50800</xdr:colOff>
      <xdr:row>41</xdr:row>
      <xdr:rowOff>124641</xdr:rowOff>
    </xdr:to>
    <xdr:cxnSp macro="">
      <xdr:nvCxnSpPr>
        <xdr:cNvPr id="553" name="直線コネクタ 552">
          <a:extLst>
            <a:ext uri="{FF2B5EF4-FFF2-40B4-BE49-F238E27FC236}">
              <a16:creationId xmlns:a16="http://schemas.microsoft.com/office/drawing/2014/main" id="{D02C3392-2CC3-4D08-92F3-52B824FCCBE2}"/>
            </a:ext>
          </a:extLst>
        </xdr:cNvPr>
        <xdr:cNvCxnSpPr/>
      </xdr:nvCxnSpPr>
      <xdr:spPr>
        <a:xfrm flipV="1">
          <a:off x="19545300" y="7150826"/>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57530</xdr:rowOff>
    </xdr:from>
    <xdr:ext cx="469744" cy="259045"/>
    <xdr:sp macro="" textlink="">
      <xdr:nvSpPr>
        <xdr:cNvPr id="554" name="n_1aveValue【認定こども園・幼稚園・保育所】&#10;一人当たり面積">
          <a:extLst>
            <a:ext uri="{FF2B5EF4-FFF2-40B4-BE49-F238E27FC236}">
              <a16:creationId xmlns:a16="http://schemas.microsoft.com/office/drawing/2014/main" id="{16164140-4066-4FAB-A480-398FD94E676F}"/>
            </a:ext>
          </a:extLst>
        </xdr:cNvPr>
        <xdr:cNvSpPr txBox="1"/>
      </xdr:nvSpPr>
      <xdr:spPr>
        <a:xfrm>
          <a:off x="21075727" y="6572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59707</xdr:rowOff>
    </xdr:from>
    <xdr:ext cx="469744" cy="259045"/>
    <xdr:sp macro="" textlink="">
      <xdr:nvSpPr>
        <xdr:cNvPr id="555" name="n_2aveValue【認定こども園・幼稚園・保育所】&#10;一人当たり面積">
          <a:extLst>
            <a:ext uri="{FF2B5EF4-FFF2-40B4-BE49-F238E27FC236}">
              <a16:creationId xmlns:a16="http://schemas.microsoft.com/office/drawing/2014/main" id="{34D9ABF8-06D1-43E8-9739-A837F281CB58}"/>
            </a:ext>
          </a:extLst>
        </xdr:cNvPr>
        <xdr:cNvSpPr txBox="1"/>
      </xdr:nvSpPr>
      <xdr:spPr>
        <a:xfrm>
          <a:off x="20199427" y="657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129920</xdr:rowOff>
    </xdr:from>
    <xdr:ext cx="469744" cy="259045"/>
    <xdr:sp macro="" textlink="">
      <xdr:nvSpPr>
        <xdr:cNvPr id="556" name="n_3aveValue【認定こども園・幼稚園・保育所】&#10;一人当たり面積">
          <a:extLst>
            <a:ext uri="{FF2B5EF4-FFF2-40B4-BE49-F238E27FC236}">
              <a16:creationId xmlns:a16="http://schemas.microsoft.com/office/drawing/2014/main" id="{1B9CC0FB-8704-4823-A2C4-31CB99D6F232}"/>
            </a:ext>
          </a:extLst>
        </xdr:cNvPr>
        <xdr:cNvSpPr txBox="1"/>
      </xdr:nvSpPr>
      <xdr:spPr>
        <a:xfrm>
          <a:off x="19310427" y="6473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170378</xdr:rowOff>
    </xdr:from>
    <xdr:ext cx="469744" cy="259045"/>
    <xdr:sp macro="" textlink="">
      <xdr:nvSpPr>
        <xdr:cNvPr id="557" name="n_1mainValue【認定こども園・幼稚園・保育所】&#10;一人当たり面積">
          <a:extLst>
            <a:ext uri="{FF2B5EF4-FFF2-40B4-BE49-F238E27FC236}">
              <a16:creationId xmlns:a16="http://schemas.microsoft.com/office/drawing/2014/main" id="{E8B3A58E-24E0-4E50-BF04-402E14056278}"/>
            </a:ext>
          </a:extLst>
        </xdr:cNvPr>
        <xdr:cNvSpPr txBox="1"/>
      </xdr:nvSpPr>
      <xdr:spPr>
        <a:xfrm>
          <a:off x="21075727" y="7028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163303</xdr:rowOff>
    </xdr:from>
    <xdr:ext cx="469744" cy="259045"/>
    <xdr:sp macro="" textlink="">
      <xdr:nvSpPr>
        <xdr:cNvPr id="558" name="n_2mainValue【認定こども園・幼稚園・保育所】&#10;一人当たり面積">
          <a:extLst>
            <a:ext uri="{FF2B5EF4-FFF2-40B4-BE49-F238E27FC236}">
              <a16:creationId xmlns:a16="http://schemas.microsoft.com/office/drawing/2014/main" id="{ADAFE52B-B3FB-48D8-BE56-7F2179322806}"/>
            </a:ext>
          </a:extLst>
        </xdr:cNvPr>
        <xdr:cNvSpPr txBox="1"/>
      </xdr:nvSpPr>
      <xdr:spPr>
        <a:xfrm>
          <a:off x="20199427" y="7192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166568</xdr:rowOff>
    </xdr:from>
    <xdr:ext cx="469744" cy="259045"/>
    <xdr:sp macro="" textlink="">
      <xdr:nvSpPr>
        <xdr:cNvPr id="559" name="n_3mainValue【認定こども園・幼稚園・保育所】&#10;一人当たり面積">
          <a:extLst>
            <a:ext uri="{FF2B5EF4-FFF2-40B4-BE49-F238E27FC236}">
              <a16:creationId xmlns:a16="http://schemas.microsoft.com/office/drawing/2014/main" id="{5E1D365A-D9F6-44A2-A8E0-838ECDCF96E5}"/>
            </a:ext>
          </a:extLst>
        </xdr:cNvPr>
        <xdr:cNvSpPr txBox="1"/>
      </xdr:nvSpPr>
      <xdr:spPr>
        <a:xfrm>
          <a:off x="19310427" y="7196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60" name="正方形/長方形 559">
          <a:extLst>
            <a:ext uri="{FF2B5EF4-FFF2-40B4-BE49-F238E27FC236}">
              <a16:creationId xmlns:a16="http://schemas.microsoft.com/office/drawing/2014/main" id="{3928F9F7-386A-4B1C-B559-EF467EA2F61F}"/>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61" name="正方形/長方形 560">
          <a:extLst>
            <a:ext uri="{FF2B5EF4-FFF2-40B4-BE49-F238E27FC236}">
              <a16:creationId xmlns:a16="http://schemas.microsoft.com/office/drawing/2014/main" id="{2C48DEE1-12D3-4FA5-8CE0-D6032273552A}"/>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62" name="正方形/長方形 561">
          <a:extLst>
            <a:ext uri="{FF2B5EF4-FFF2-40B4-BE49-F238E27FC236}">
              <a16:creationId xmlns:a16="http://schemas.microsoft.com/office/drawing/2014/main" id="{37E91509-F82C-4C81-B109-34097DA4C38C}"/>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63" name="正方形/長方形 562">
          <a:extLst>
            <a:ext uri="{FF2B5EF4-FFF2-40B4-BE49-F238E27FC236}">
              <a16:creationId xmlns:a16="http://schemas.microsoft.com/office/drawing/2014/main" id="{846FCE0A-6213-4E71-B51F-89D0B6311376}"/>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64" name="正方形/長方形 563">
          <a:extLst>
            <a:ext uri="{FF2B5EF4-FFF2-40B4-BE49-F238E27FC236}">
              <a16:creationId xmlns:a16="http://schemas.microsoft.com/office/drawing/2014/main" id="{AFAB7A4A-0300-4514-BEF3-162CF10BA6F4}"/>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65" name="正方形/長方形 564">
          <a:extLst>
            <a:ext uri="{FF2B5EF4-FFF2-40B4-BE49-F238E27FC236}">
              <a16:creationId xmlns:a16="http://schemas.microsoft.com/office/drawing/2014/main" id="{9B7FD689-47E3-44BA-A903-3EF38CFB9FA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66" name="正方形/長方形 565">
          <a:extLst>
            <a:ext uri="{FF2B5EF4-FFF2-40B4-BE49-F238E27FC236}">
              <a16:creationId xmlns:a16="http://schemas.microsoft.com/office/drawing/2014/main" id="{8EF67E12-3C9E-4729-9877-F7C680D9F1BF}"/>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67" name="正方形/長方形 566">
          <a:extLst>
            <a:ext uri="{FF2B5EF4-FFF2-40B4-BE49-F238E27FC236}">
              <a16:creationId xmlns:a16="http://schemas.microsoft.com/office/drawing/2014/main" id="{4080F363-C80D-4DFC-BC24-CFC48E889BEA}"/>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68" name="テキスト ボックス 567">
          <a:extLst>
            <a:ext uri="{FF2B5EF4-FFF2-40B4-BE49-F238E27FC236}">
              <a16:creationId xmlns:a16="http://schemas.microsoft.com/office/drawing/2014/main" id="{918C9DE3-9292-4FBC-9701-8B92513C543C}"/>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69" name="直線コネクタ 568">
          <a:extLst>
            <a:ext uri="{FF2B5EF4-FFF2-40B4-BE49-F238E27FC236}">
              <a16:creationId xmlns:a16="http://schemas.microsoft.com/office/drawing/2014/main" id="{FB0F7660-A1D7-4E00-8FD0-4698B2C4B917}"/>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570" name="直線コネクタ 569">
          <a:extLst>
            <a:ext uri="{FF2B5EF4-FFF2-40B4-BE49-F238E27FC236}">
              <a16:creationId xmlns:a16="http://schemas.microsoft.com/office/drawing/2014/main" id="{05381752-CA38-4E92-A53C-F35B52E3527F}"/>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571" name="テキスト ボックス 570">
          <a:extLst>
            <a:ext uri="{FF2B5EF4-FFF2-40B4-BE49-F238E27FC236}">
              <a16:creationId xmlns:a16="http://schemas.microsoft.com/office/drawing/2014/main" id="{C11A0A88-49BA-4FC3-8CE5-C4E34B8F5A90}"/>
            </a:ext>
          </a:extLst>
        </xdr:cNvPr>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72" name="直線コネクタ 571">
          <a:extLst>
            <a:ext uri="{FF2B5EF4-FFF2-40B4-BE49-F238E27FC236}">
              <a16:creationId xmlns:a16="http://schemas.microsoft.com/office/drawing/2014/main" id="{E6FAEC1A-D876-4DD5-B4F3-6D8FC8B394BB}"/>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73" name="テキスト ボックス 572">
          <a:extLst>
            <a:ext uri="{FF2B5EF4-FFF2-40B4-BE49-F238E27FC236}">
              <a16:creationId xmlns:a16="http://schemas.microsoft.com/office/drawing/2014/main" id="{A26C359C-684A-40DF-B143-87CD7E67374E}"/>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74" name="直線コネクタ 573">
          <a:extLst>
            <a:ext uri="{FF2B5EF4-FFF2-40B4-BE49-F238E27FC236}">
              <a16:creationId xmlns:a16="http://schemas.microsoft.com/office/drawing/2014/main" id="{954E1028-ACB7-490B-AACA-7EB708259DFB}"/>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75" name="テキスト ボックス 574">
          <a:extLst>
            <a:ext uri="{FF2B5EF4-FFF2-40B4-BE49-F238E27FC236}">
              <a16:creationId xmlns:a16="http://schemas.microsoft.com/office/drawing/2014/main" id="{EFF06D32-2EC9-477A-9FB6-38C4BCEDABEF}"/>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76" name="直線コネクタ 575">
          <a:extLst>
            <a:ext uri="{FF2B5EF4-FFF2-40B4-BE49-F238E27FC236}">
              <a16:creationId xmlns:a16="http://schemas.microsoft.com/office/drawing/2014/main" id="{91383A26-5549-48BC-A958-BF2339DF8C5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77" name="テキスト ボックス 576">
          <a:extLst>
            <a:ext uri="{FF2B5EF4-FFF2-40B4-BE49-F238E27FC236}">
              <a16:creationId xmlns:a16="http://schemas.microsoft.com/office/drawing/2014/main" id="{9C2C0E6A-05F9-4C27-AC25-ECBC97142F11}"/>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78" name="直線コネクタ 577">
          <a:extLst>
            <a:ext uri="{FF2B5EF4-FFF2-40B4-BE49-F238E27FC236}">
              <a16:creationId xmlns:a16="http://schemas.microsoft.com/office/drawing/2014/main" id="{E7B5285F-389A-4982-95C8-3B537CA8610C}"/>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79" name="テキスト ボックス 578">
          <a:extLst>
            <a:ext uri="{FF2B5EF4-FFF2-40B4-BE49-F238E27FC236}">
              <a16:creationId xmlns:a16="http://schemas.microsoft.com/office/drawing/2014/main" id="{53386337-7BE8-4839-A231-6871F9C6A5EC}"/>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80" name="直線コネクタ 579">
          <a:extLst>
            <a:ext uri="{FF2B5EF4-FFF2-40B4-BE49-F238E27FC236}">
              <a16:creationId xmlns:a16="http://schemas.microsoft.com/office/drawing/2014/main" id="{99B1E249-EE69-4CD2-8248-717C4E468A7F}"/>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581" name="テキスト ボックス 580">
          <a:extLst>
            <a:ext uri="{FF2B5EF4-FFF2-40B4-BE49-F238E27FC236}">
              <a16:creationId xmlns:a16="http://schemas.microsoft.com/office/drawing/2014/main" id="{7E389D5D-A79E-4C6E-8909-70E6B66ED923}"/>
            </a:ext>
          </a:extLst>
        </xdr:cNvPr>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82" name="直線コネクタ 581">
          <a:extLst>
            <a:ext uri="{FF2B5EF4-FFF2-40B4-BE49-F238E27FC236}">
              <a16:creationId xmlns:a16="http://schemas.microsoft.com/office/drawing/2014/main" id="{D7CD46D4-284F-4633-A168-EB7891AB1C39}"/>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83" name="テキスト ボックス 582">
          <a:extLst>
            <a:ext uri="{FF2B5EF4-FFF2-40B4-BE49-F238E27FC236}">
              <a16:creationId xmlns:a16="http://schemas.microsoft.com/office/drawing/2014/main" id="{71DDFD04-C8F5-4E8E-A4E8-70BB9870805E}"/>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84" name="【学校施設】&#10;有形固定資産減価償却率グラフ枠">
          <a:extLst>
            <a:ext uri="{FF2B5EF4-FFF2-40B4-BE49-F238E27FC236}">
              <a16:creationId xmlns:a16="http://schemas.microsoft.com/office/drawing/2014/main" id="{C0C2FF37-7397-4EE3-99B9-A0BC1E79AA3C}"/>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65315</xdr:rowOff>
    </xdr:from>
    <xdr:to>
      <xdr:col>85</xdr:col>
      <xdr:colOff>126364</xdr:colOff>
      <xdr:row>63</xdr:row>
      <xdr:rowOff>39188</xdr:rowOff>
    </xdr:to>
    <xdr:cxnSp macro="">
      <xdr:nvCxnSpPr>
        <xdr:cNvPr id="585" name="直線コネクタ 584">
          <a:extLst>
            <a:ext uri="{FF2B5EF4-FFF2-40B4-BE49-F238E27FC236}">
              <a16:creationId xmlns:a16="http://schemas.microsoft.com/office/drawing/2014/main" id="{D177460F-2204-42FA-AF65-725F0517329E}"/>
            </a:ext>
          </a:extLst>
        </xdr:cNvPr>
        <xdr:cNvCxnSpPr/>
      </xdr:nvCxnSpPr>
      <xdr:spPr>
        <a:xfrm flipV="1">
          <a:off x="16318864" y="9495065"/>
          <a:ext cx="0" cy="13454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43015</xdr:rowOff>
    </xdr:from>
    <xdr:ext cx="405111" cy="259045"/>
    <xdr:sp macro="" textlink="">
      <xdr:nvSpPr>
        <xdr:cNvPr id="586" name="【学校施設】&#10;有形固定資産減価償却率最小値テキスト">
          <a:extLst>
            <a:ext uri="{FF2B5EF4-FFF2-40B4-BE49-F238E27FC236}">
              <a16:creationId xmlns:a16="http://schemas.microsoft.com/office/drawing/2014/main" id="{BA1D6776-B1DC-4634-AFEE-B9B1414F79ED}"/>
            </a:ext>
          </a:extLst>
        </xdr:cNvPr>
        <xdr:cNvSpPr txBox="1"/>
      </xdr:nvSpPr>
      <xdr:spPr>
        <a:xfrm>
          <a:off x="16357600" y="108443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39188</xdr:rowOff>
    </xdr:from>
    <xdr:to>
      <xdr:col>86</xdr:col>
      <xdr:colOff>25400</xdr:colOff>
      <xdr:row>63</xdr:row>
      <xdr:rowOff>39188</xdr:rowOff>
    </xdr:to>
    <xdr:cxnSp macro="">
      <xdr:nvCxnSpPr>
        <xdr:cNvPr id="587" name="直線コネクタ 586">
          <a:extLst>
            <a:ext uri="{FF2B5EF4-FFF2-40B4-BE49-F238E27FC236}">
              <a16:creationId xmlns:a16="http://schemas.microsoft.com/office/drawing/2014/main" id="{89EF3384-608C-42D2-8BDA-56449947D9ED}"/>
            </a:ext>
          </a:extLst>
        </xdr:cNvPr>
        <xdr:cNvCxnSpPr/>
      </xdr:nvCxnSpPr>
      <xdr:spPr>
        <a:xfrm>
          <a:off x="16230600" y="10840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11992</xdr:rowOff>
    </xdr:from>
    <xdr:ext cx="405111" cy="259045"/>
    <xdr:sp macro="" textlink="">
      <xdr:nvSpPr>
        <xdr:cNvPr id="588" name="【学校施設】&#10;有形固定資産減価償却率最大値テキスト">
          <a:extLst>
            <a:ext uri="{FF2B5EF4-FFF2-40B4-BE49-F238E27FC236}">
              <a16:creationId xmlns:a16="http://schemas.microsoft.com/office/drawing/2014/main" id="{7DD0DD7C-4F89-498C-8A38-BFA3A278918E}"/>
            </a:ext>
          </a:extLst>
        </xdr:cNvPr>
        <xdr:cNvSpPr txBox="1"/>
      </xdr:nvSpPr>
      <xdr:spPr>
        <a:xfrm>
          <a:off x="16357600" y="9270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65315</xdr:rowOff>
    </xdr:from>
    <xdr:to>
      <xdr:col>86</xdr:col>
      <xdr:colOff>25400</xdr:colOff>
      <xdr:row>55</xdr:row>
      <xdr:rowOff>65315</xdr:rowOff>
    </xdr:to>
    <xdr:cxnSp macro="">
      <xdr:nvCxnSpPr>
        <xdr:cNvPr id="589" name="直線コネクタ 588">
          <a:extLst>
            <a:ext uri="{FF2B5EF4-FFF2-40B4-BE49-F238E27FC236}">
              <a16:creationId xmlns:a16="http://schemas.microsoft.com/office/drawing/2014/main" id="{19908F04-23F1-4383-98A2-C804F938488A}"/>
            </a:ext>
          </a:extLst>
        </xdr:cNvPr>
        <xdr:cNvCxnSpPr/>
      </xdr:nvCxnSpPr>
      <xdr:spPr>
        <a:xfrm>
          <a:off x="16230600" y="9495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161489</xdr:rowOff>
    </xdr:from>
    <xdr:ext cx="405111" cy="259045"/>
    <xdr:sp macro="" textlink="">
      <xdr:nvSpPr>
        <xdr:cNvPr id="590" name="【学校施設】&#10;有形固定資産減価償却率平均値テキスト">
          <a:extLst>
            <a:ext uri="{FF2B5EF4-FFF2-40B4-BE49-F238E27FC236}">
              <a16:creationId xmlns:a16="http://schemas.microsoft.com/office/drawing/2014/main" id="{0559FF6C-2A8A-4FEB-8C5D-2C6410795B33}"/>
            </a:ext>
          </a:extLst>
        </xdr:cNvPr>
        <xdr:cNvSpPr txBox="1"/>
      </xdr:nvSpPr>
      <xdr:spPr>
        <a:xfrm>
          <a:off x="16357600" y="99341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138612</xdr:rowOff>
    </xdr:from>
    <xdr:to>
      <xdr:col>85</xdr:col>
      <xdr:colOff>177800</xdr:colOff>
      <xdr:row>59</xdr:row>
      <xdr:rowOff>68762</xdr:rowOff>
    </xdr:to>
    <xdr:sp macro="" textlink="">
      <xdr:nvSpPr>
        <xdr:cNvPr id="591" name="フローチャート: 判断 590">
          <a:extLst>
            <a:ext uri="{FF2B5EF4-FFF2-40B4-BE49-F238E27FC236}">
              <a16:creationId xmlns:a16="http://schemas.microsoft.com/office/drawing/2014/main" id="{0CC70956-FC20-484A-A628-3129D1CCC8EA}"/>
            </a:ext>
          </a:extLst>
        </xdr:cNvPr>
        <xdr:cNvSpPr/>
      </xdr:nvSpPr>
      <xdr:spPr>
        <a:xfrm>
          <a:off x="16268700" y="10082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11249</xdr:rowOff>
    </xdr:from>
    <xdr:to>
      <xdr:col>81</xdr:col>
      <xdr:colOff>101600</xdr:colOff>
      <xdr:row>59</xdr:row>
      <xdr:rowOff>112849</xdr:rowOff>
    </xdr:to>
    <xdr:sp macro="" textlink="">
      <xdr:nvSpPr>
        <xdr:cNvPr id="592" name="フローチャート: 判断 591">
          <a:extLst>
            <a:ext uri="{FF2B5EF4-FFF2-40B4-BE49-F238E27FC236}">
              <a16:creationId xmlns:a16="http://schemas.microsoft.com/office/drawing/2014/main" id="{222A32B0-DB09-4ABC-A359-5E196F6FD6F9}"/>
            </a:ext>
          </a:extLst>
        </xdr:cNvPr>
        <xdr:cNvSpPr/>
      </xdr:nvSpPr>
      <xdr:spPr>
        <a:xfrm>
          <a:off x="15430500" y="1012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166370</xdr:rowOff>
    </xdr:from>
    <xdr:to>
      <xdr:col>76</xdr:col>
      <xdr:colOff>165100</xdr:colOff>
      <xdr:row>59</xdr:row>
      <xdr:rowOff>96520</xdr:rowOff>
    </xdr:to>
    <xdr:sp macro="" textlink="">
      <xdr:nvSpPr>
        <xdr:cNvPr id="593" name="フローチャート: 判断 592">
          <a:extLst>
            <a:ext uri="{FF2B5EF4-FFF2-40B4-BE49-F238E27FC236}">
              <a16:creationId xmlns:a16="http://schemas.microsoft.com/office/drawing/2014/main" id="{E84A6524-F9E0-4E94-8B8C-0D887F6402DF}"/>
            </a:ext>
          </a:extLst>
        </xdr:cNvPr>
        <xdr:cNvSpPr/>
      </xdr:nvSpPr>
      <xdr:spPr>
        <a:xfrm>
          <a:off x="14541500" y="1011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123916</xdr:rowOff>
    </xdr:from>
    <xdr:to>
      <xdr:col>72</xdr:col>
      <xdr:colOff>38100</xdr:colOff>
      <xdr:row>59</xdr:row>
      <xdr:rowOff>54066</xdr:rowOff>
    </xdr:to>
    <xdr:sp macro="" textlink="">
      <xdr:nvSpPr>
        <xdr:cNvPr id="594" name="フローチャート: 判断 593">
          <a:extLst>
            <a:ext uri="{FF2B5EF4-FFF2-40B4-BE49-F238E27FC236}">
              <a16:creationId xmlns:a16="http://schemas.microsoft.com/office/drawing/2014/main" id="{8AA9FC62-A38B-4F0D-8993-41C1AA589EEB}"/>
            </a:ext>
          </a:extLst>
        </xdr:cNvPr>
        <xdr:cNvSpPr/>
      </xdr:nvSpPr>
      <xdr:spPr>
        <a:xfrm>
          <a:off x="13652500" y="10068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95" name="テキスト ボックス 594">
          <a:extLst>
            <a:ext uri="{FF2B5EF4-FFF2-40B4-BE49-F238E27FC236}">
              <a16:creationId xmlns:a16="http://schemas.microsoft.com/office/drawing/2014/main" id="{06B595E6-DA40-486F-AFF3-932A653C400B}"/>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96" name="テキスト ボックス 595">
          <a:extLst>
            <a:ext uri="{FF2B5EF4-FFF2-40B4-BE49-F238E27FC236}">
              <a16:creationId xmlns:a16="http://schemas.microsoft.com/office/drawing/2014/main" id="{9C5E5B00-C2B8-40E7-9ED2-0402813E3224}"/>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97" name="テキスト ボックス 596">
          <a:extLst>
            <a:ext uri="{FF2B5EF4-FFF2-40B4-BE49-F238E27FC236}">
              <a16:creationId xmlns:a16="http://schemas.microsoft.com/office/drawing/2014/main" id="{8EB14B80-6FFA-4DCC-9B75-A42D2402524A}"/>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98" name="テキスト ボックス 597">
          <a:extLst>
            <a:ext uri="{FF2B5EF4-FFF2-40B4-BE49-F238E27FC236}">
              <a16:creationId xmlns:a16="http://schemas.microsoft.com/office/drawing/2014/main" id="{D4A33DF9-11B0-4469-A839-194543E09C27}"/>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99" name="テキスト ボックス 598">
          <a:extLst>
            <a:ext uri="{FF2B5EF4-FFF2-40B4-BE49-F238E27FC236}">
              <a16:creationId xmlns:a16="http://schemas.microsoft.com/office/drawing/2014/main" id="{F6B1A6FB-6928-4986-8A7A-E9E3024ADE85}"/>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159838</xdr:rowOff>
    </xdr:from>
    <xdr:to>
      <xdr:col>85</xdr:col>
      <xdr:colOff>177800</xdr:colOff>
      <xdr:row>63</xdr:row>
      <xdr:rowOff>89988</xdr:rowOff>
    </xdr:to>
    <xdr:sp macro="" textlink="">
      <xdr:nvSpPr>
        <xdr:cNvPr id="600" name="楕円 599">
          <a:extLst>
            <a:ext uri="{FF2B5EF4-FFF2-40B4-BE49-F238E27FC236}">
              <a16:creationId xmlns:a16="http://schemas.microsoft.com/office/drawing/2014/main" id="{4002E4DA-4FD5-4DEA-8EF9-EA7674D387AB}"/>
            </a:ext>
          </a:extLst>
        </xdr:cNvPr>
        <xdr:cNvSpPr/>
      </xdr:nvSpPr>
      <xdr:spPr>
        <a:xfrm>
          <a:off x="16268700" y="10789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74765</xdr:rowOff>
    </xdr:from>
    <xdr:ext cx="405111" cy="259045"/>
    <xdr:sp macro="" textlink="">
      <xdr:nvSpPr>
        <xdr:cNvPr id="601" name="【学校施設】&#10;有形固定資産減価償却率該当値テキスト">
          <a:extLst>
            <a:ext uri="{FF2B5EF4-FFF2-40B4-BE49-F238E27FC236}">
              <a16:creationId xmlns:a16="http://schemas.microsoft.com/office/drawing/2014/main" id="{0913E457-D4EE-4018-9DE7-0CA568B6192C}"/>
            </a:ext>
          </a:extLst>
        </xdr:cNvPr>
        <xdr:cNvSpPr txBox="1"/>
      </xdr:nvSpPr>
      <xdr:spPr>
        <a:xfrm>
          <a:off x="16357600" y="107046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63</xdr:row>
      <xdr:rowOff>76563</xdr:rowOff>
    </xdr:from>
    <xdr:to>
      <xdr:col>81</xdr:col>
      <xdr:colOff>101600</xdr:colOff>
      <xdr:row>64</xdr:row>
      <xdr:rowOff>6713</xdr:rowOff>
    </xdr:to>
    <xdr:sp macro="" textlink="">
      <xdr:nvSpPr>
        <xdr:cNvPr id="602" name="楕円 601">
          <a:extLst>
            <a:ext uri="{FF2B5EF4-FFF2-40B4-BE49-F238E27FC236}">
              <a16:creationId xmlns:a16="http://schemas.microsoft.com/office/drawing/2014/main" id="{336B530C-F5C9-46A3-A291-84A14ACF2AA1}"/>
            </a:ext>
          </a:extLst>
        </xdr:cNvPr>
        <xdr:cNvSpPr/>
      </xdr:nvSpPr>
      <xdr:spPr>
        <a:xfrm>
          <a:off x="15430500" y="10877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63</xdr:row>
      <xdr:rowOff>39188</xdr:rowOff>
    </xdr:from>
    <xdr:to>
      <xdr:col>85</xdr:col>
      <xdr:colOff>127000</xdr:colOff>
      <xdr:row>63</xdr:row>
      <xdr:rowOff>127363</xdr:rowOff>
    </xdr:to>
    <xdr:cxnSp macro="">
      <xdr:nvCxnSpPr>
        <xdr:cNvPr id="603" name="直線コネクタ 602">
          <a:extLst>
            <a:ext uri="{FF2B5EF4-FFF2-40B4-BE49-F238E27FC236}">
              <a16:creationId xmlns:a16="http://schemas.microsoft.com/office/drawing/2014/main" id="{C5F2B3F0-7DC8-40F1-ABE9-9CDDA90DE43E}"/>
            </a:ext>
          </a:extLst>
        </xdr:cNvPr>
        <xdr:cNvCxnSpPr/>
      </xdr:nvCxnSpPr>
      <xdr:spPr>
        <a:xfrm flipV="1">
          <a:off x="15481300" y="10840538"/>
          <a:ext cx="838200" cy="88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63</xdr:row>
      <xdr:rowOff>163104</xdr:rowOff>
    </xdr:from>
    <xdr:to>
      <xdr:col>76</xdr:col>
      <xdr:colOff>165100</xdr:colOff>
      <xdr:row>64</xdr:row>
      <xdr:rowOff>93254</xdr:rowOff>
    </xdr:to>
    <xdr:sp macro="" textlink="">
      <xdr:nvSpPr>
        <xdr:cNvPr id="604" name="楕円 603">
          <a:extLst>
            <a:ext uri="{FF2B5EF4-FFF2-40B4-BE49-F238E27FC236}">
              <a16:creationId xmlns:a16="http://schemas.microsoft.com/office/drawing/2014/main" id="{EA0DAE09-219D-4F29-A42C-5260614519BD}"/>
            </a:ext>
          </a:extLst>
        </xdr:cNvPr>
        <xdr:cNvSpPr/>
      </xdr:nvSpPr>
      <xdr:spPr>
        <a:xfrm>
          <a:off x="14541500" y="10964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63</xdr:row>
      <xdr:rowOff>127363</xdr:rowOff>
    </xdr:from>
    <xdr:to>
      <xdr:col>81</xdr:col>
      <xdr:colOff>50800</xdr:colOff>
      <xdr:row>64</xdr:row>
      <xdr:rowOff>42454</xdr:rowOff>
    </xdr:to>
    <xdr:cxnSp macro="">
      <xdr:nvCxnSpPr>
        <xdr:cNvPr id="605" name="直線コネクタ 604">
          <a:extLst>
            <a:ext uri="{FF2B5EF4-FFF2-40B4-BE49-F238E27FC236}">
              <a16:creationId xmlns:a16="http://schemas.microsoft.com/office/drawing/2014/main" id="{12245A1C-1EA7-484E-B4B0-1D7628B32A0D}"/>
            </a:ext>
          </a:extLst>
        </xdr:cNvPr>
        <xdr:cNvCxnSpPr/>
      </xdr:nvCxnSpPr>
      <xdr:spPr>
        <a:xfrm flipV="1">
          <a:off x="14592300" y="10928713"/>
          <a:ext cx="889000" cy="86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3084</xdr:rowOff>
    </xdr:from>
    <xdr:to>
      <xdr:col>72</xdr:col>
      <xdr:colOff>38100</xdr:colOff>
      <xdr:row>58</xdr:row>
      <xdr:rowOff>104684</xdr:rowOff>
    </xdr:to>
    <xdr:sp macro="" textlink="">
      <xdr:nvSpPr>
        <xdr:cNvPr id="606" name="楕円 605">
          <a:extLst>
            <a:ext uri="{FF2B5EF4-FFF2-40B4-BE49-F238E27FC236}">
              <a16:creationId xmlns:a16="http://schemas.microsoft.com/office/drawing/2014/main" id="{6B35CF99-4429-4EAA-8069-ACD1E10BC682}"/>
            </a:ext>
          </a:extLst>
        </xdr:cNvPr>
        <xdr:cNvSpPr/>
      </xdr:nvSpPr>
      <xdr:spPr>
        <a:xfrm>
          <a:off x="13652500" y="9947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53884</xdr:rowOff>
    </xdr:from>
    <xdr:to>
      <xdr:col>76</xdr:col>
      <xdr:colOff>114300</xdr:colOff>
      <xdr:row>64</xdr:row>
      <xdr:rowOff>42454</xdr:rowOff>
    </xdr:to>
    <xdr:cxnSp macro="">
      <xdr:nvCxnSpPr>
        <xdr:cNvPr id="607" name="直線コネクタ 606">
          <a:extLst>
            <a:ext uri="{FF2B5EF4-FFF2-40B4-BE49-F238E27FC236}">
              <a16:creationId xmlns:a16="http://schemas.microsoft.com/office/drawing/2014/main" id="{145EBF93-3FE1-4673-BF64-FF82F4B37495}"/>
            </a:ext>
          </a:extLst>
        </xdr:cNvPr>
        <xdr:cNvCxnSpPr/>
      </xdr:nvCxnSpPr>
      <xdr:spPr>
        <a:xfrm>
          <a:off x="13703300" y="9997984"/>
          <a:ext cx="889000" cy="1017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129376</xdr:rowOff>
    </xdr:from>
    <xdr:ext cx="405111" cy="259045"/>
    <xdr:sp macro="" textlink="">
      <xdr:nvSpPr>
        <xdr:cNvPr id="608" name="n_1aveValue【学校施設】&#10;有形固定資産減価償却率">
          <a:extLst>
            <a:ext uri="{FF2B5EF4-FFF2-40B4-BE49-F238E27FC236}">
              <a16:creationId xmlns:a16="http://schemas.microsoft.com/office/drawing/2014/main" id="{5B45C854-9BAE-4FE1-8214-8BBF0109E1C9}"/>
            </a:ext>
          </a:extLst>
        </xdr:cNvPr>
        <xdr:cNvSpPr txBox="1"/>
      </xdr:nvSpPr>
      <xdr:spPr>
        <a:xfrm>
          <a:off x="15266044" y="9902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113047</xdr:rowOff>
    </xdr:from>
    <xdr:ext cx="405111" cy="259045"/>
    <xdr:sp macro="" textlink="">
      <xdr:nvSpPr>
        <xdr:cNvPr id="609" name="n_2aveValue【学校施設】&#10;有形固定資産減価償却率">
          <a:extLst>
            <a:ext uri="{FF2B5EF4-FFF2-40B4-BE49-F238E27FC236}">
              <a16:creationId xmlns:a16="http://schemas.microsoft.com/office/drawing/2014/main" id="{8F8924A0-E4DC-4099-A154-0AA97398B630}"/>
            </a:ext>
          </a:extLst>
        </xdr:cNvPr>
        <xdr:cNvSpPr txBox="1"/>
      </xdr:nvSpPr>
      <xdr:spPr>
        <a:xfrm>
          <a:off x="14389744" y="988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45193</xdr:rowOff>
    </xdr:from>
    <xdr:ext cx="405111" cy="259045"/>
    <xdr:sp macro="" textlink="">
      <xdr:nvSpPr>
        <xdr:cNvPr id="610" name="n_3aveValue【学校施設】&#10;有形固定資産減価償却率">
          <a:extLst>
            <a:ext uri="{FF2B5EF4-FFF2-40B4-BE49-F238E27FC236}">
              <a16:creationId xmlns:a16="http://schemas.microsoft.com/office/drawing/2014/main" id="{6809ED2D-52DB-4E6B-AA10-69E2B557BBDB}"/>
            </a:ext>
          </a:extLst>
        </xdr:cNvPr>
        <xdr:cNvSpPr txBox="1"/>
      </xdr:nvSpPr>
      <xdr:spPr>
        <a:xfrm>
          <a:off x="13500744" y="101607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169290</xdr:rowOff>
    </xdr:from>
    <xdr:ext cx="405111" cy="259045"/>
    <xdr:sp macro="" textlink="">
      <xdr:nvSpPr>
        <xdr:cNvPr id="611" name="n_1mainValue【学校施設】&#10;有形固定資産減価償却率">
          <a:extLst>
            <a:ext uri="{FF2B5EF4-FFF2-40B4-BE49-F238E27FC236}">
              <a16:creationId xmlns:a16="http://schemas.microsoft.com/office/drawing/2014/main" id="{2445D8C5-104B-4907-A75A-4490001D397B}"/>
            </a:ext>
          </a:extLst>
        </xdr:cNvPr>
        <xdr:cNvSpPr txBox="1"/>
      </xdr:nvSpPr>
      <xdr:spPr>
        <a:xfrm>
          <a:off x="15266044" y="10970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134561</xdr:colOff>
      <xdr:row>64</xdr:row>
      <xdr:rowOff>84381</xdr:rowOff>
    </xdr:from>
    <xdr:ext cx="340478" cy="259045"/>
    <xdr:sp macro="" textlink="">
      <xdr:nvSpPr>
        <xdr:cNvPr id="612" name="n_2mainValue【学校施設】&#10;有形固定資産減価償却率">
          <a:extLst>
            <a:ext uri="{FF2B5EF4-FFF2-40B4-BE49-F238E27FC236}">
              <a16:creationId xmlns:a16="http://schemas.microsoft.com/office/drawing/2014/main" id="{868A9B53-B022-445F-A2A4-EF169AECC399}"/>
            </a:ext>
          </a:extLst>
        </xdr:cNvPr>
        <xdr:cNvSpPr txBox="1"/>
      </xdr:nvSpPr>
      <xdr:spPr>
        <a:xfrm>
          <a:off x="14422061" y="1105718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121211</xdr:rowOff>
    </xdr:from>
    <xdr:ext cx="405111" cy="259045"/>
    <xdr:sp macro="" textlink="">
      <xdr:nvSpPr>
        <xdr:cNvPr id="613" name="n_3mainValue【学校施設】&#10;有形固定資産減価償却率">
          <a:extLst>
            <a:ext uri="{FF2B5EF4-FFF2-40B4-BE49-F238E27FC236}">
              <a16:creationId xmlns:a16="http://schemas.microsoft.com/office/drawing/2014/main" id="{9414F6DB-8759-451A-BBC0-A8C90801D1C3}"/>
            </a:ext>
          </a:extLst>
        </xdr:cNvPr>
        <xdr:cNvSpPr txBox="1"/>
      </xdr:nvSpPr>
      <xdr:spPr>
        <a:xfrm>
          <a:off x="13500744" y="9722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14" name="正方形/長方形 613">
          <a:extLst>
            <a:ext uri="{FF2B5EF4-FFF2-40B4-BE49-F238E27FC236}">
              <a16:creationId xmlns:a16="http://schemas.microsoft.com/office/drawing/2014/main" id="{A61230B3-5489-4FDB-98E3-AAA9D81F5C2D}"/>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15" name="正方形/長方形 614">
          <a:extLst>
            <a:ext uri="{FF2B5EF4-FFF2-40B4-BE49-F238E27FC236}">
              <a16:creationId xmlns:a16="http://schemas.microsoft.com/office/drawing/2014/main" id="{5F360146-E33B-47EF-9348-A3EDFE716CE9}"/>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16" name="正方形/長方形 615">
          <a:extLst>
            <a:ext uri="{FF2B5EF4-FFF2-40B4-BE49-F238E27FC236}">
              <a16:creationId xmlns:a16="http://schemas.microsoft.com/office/drawing/2014/main" id="{C3F7E017-A8A2-4B3C-969C-C2D205B58FB3}"/>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17" name="正方形/長方形 616">
          <a:extLst>
            <a:ext uri="{FF2B5EF4-FFF2-40B4-BE49-F238E27FC236}">
              <a16:creationId xmlns:a16="http://schemas.microsoft.com/office/drawing/2014/main" id="{DE473BEA-FF2A-465F-8C4E-99879946BA76}"/>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18" name="正方形/長方形 617">
          <a:extLst>
            <a:ext uri="{FF2B5EF4-FFF2-40B4-BE49-F238E27FC236}">
              <a16:creationId xmlns:a16="http://schemas.microsoft.com/office/drawing/2014/main" id="{7B9F462F-66D5-4DE1-9537-F27F9F049264}"/>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19" name="正方形/長方形 618">
          <a:extLst>
            <a:ext uri="{FF2B5EF4-FFF2-40B4-BE49-F238E27FC236}">
              <a16:creationId xmlns:a16="http://schemas.microsoft.com/office/drawing/2014/main" id="{CA162D38-3AF0-467C-AB92-E32412F99071}"/>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20" name="正方形/長方形 619">
          <a:extLst>
            <a:ext uri="{FF2B5EF4-FFF2-40B4-BE49-F238E27FC236}">
              <a16:creationId xmlns:a16="http://schemas.microsoft.com/office/drawing/2014/main" id="{7B45B372-6E7C-45DB-99B3-412D3D0E6DE4}"/>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21" name="正方形/長方形 620">
          <a:extLst>
            <a:ext uri="{FF2B5EF4-FFF2-40B4-BE49-F238E27FC236}">
              <a16:creationId xmlns:a16="http://schemas.microsoft.com/office/drawing/2014/main" id="{211221CE-FC68-4F06-A8AA-BC96837B1C99}"/>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22" name="テキスト ボックス 621">
          <a:extLst>
            <a:ext uri="{FF2B5EF4-FFF2-40B4-BE49-F238E27FC236}">
              <a16:creationId xmlns:a16="http://schemas.microsoft.com/office/drawing/2014/main" id="{8696DA14-D66B-482E-8D6C-8F582A0B5037}"/>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23" name="直線コネクタ 622">
          <a:extLst>
            <a:ext uri="{FF2B5EF4-FFF2-40B4-BE49-F238E27FC236}">
              <a16:creationId xmlns:a16="http://schemas.microsoft.com/office/drawing/2014/main" id="{1801F3A9-CEE6-4654-B896-6946CAD2F693}"/>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63</xdr:row>
      <xdr:rowOff>57150</xdr:rowOff>
    </xdr:from>
    <xdr:to>
      <xdr:col>120</xdr:col>
      <xdr:colOff>114300</xdr:colOff>
      <xdr:row>63</xdr:row>
      <xdr:rowOff>57150</xdr:rowOff>
    </xdr:to>
    <xdr:cxnSp macro="">
      <xdr:nvCxnSpPr>
        <xdr:cNvPr id="624" name="直線コネクタ 623">
          <a:extLst>
            <a:ext uri="{FF2B5EF4-FFF2-40B4-BE49-F238E27FC236}">
              <a16:creationId xmlns:a16="http://schemas.microsoft.com/office/drawing/2014/main" id="{92EF1A42-A9BD-494A-A391-F61222EF3D75}"/>
            </a:ext>
          </a:extLst>
        </xdr:cNvPr>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625" name="テキスト ボックス 624">
          <a:extLst>
            <a:ext uri="{FF2B5EF4-FFF2-40B4-BE49-F238E27FC236}">
              <a16:creationId xmlns:a16="http://schemas.microsoft.com/office/drawing/2014/main" id="{D1B94747-57FC-4A70-B9F7-FE6E9D9474C8}"/>
            </a:ext>
          </a:extLst>
        </xdr:cNvPr>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26" name="直線コネクタ 625">
          <a:extLst>
            <a:ext uri="{FF2B5EF4-FFF2-40B4-BE49-F238E27FC236}">
              <a16:creationId xmlns:a16="http://schemas.microsoft.com/office/drawing/2014/main" id="{5C68AC02-B88B-4E55-B357-83985B5B6B74}"/>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627" name="テキスト ボックス 626">
          <a:extLst>
            <a:ext uri="{FF2B5EF4-FFF2-40B4-BE49-F238E27FC236}">
              <a16:creationId xmlns:a16="http://schemas.microsoft.com/office/drawing/2014/main" id="{06F5FE90-2ECD-4E15-A5F4-77B38014222E}"/>
            </a:ext>
          </a:extLst>
        </xdr:cNvPr>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628" name="直線コネクタ 627">
          <a:extLst>
            <a:ext uri="{FF2B5EF4-FFF2-40B4-BE49-F238E27FC236}">
              <a16:creationId xmlns:a16="http://schemas.microsoft.com/office/drawing/2014/main" id="{E1C4084B-B9B1-44E8-BE07-3423ECE0215D}"/>
            </a:ext>
          </a:extLst>
        </xdr:cNvPr>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143527</xdr:rowOff>
    </xdr:from>
    <xdr:ext cx="531299" cy="259045"/>
    <xdr:sp macro="" textlink="">
      <xdr:nvSpPr>
        <xdr:cNvPr id="629" name="テキスト ボックス 628">
          <a:extLst>
            <a:ext uri="{FF2B5EF4-FFF2-40B4-BE49-F238E27FC236}">
              <a16:creationId xmlns:a16="http://schemas.microsoft.com/office/drawing/2014/main" id="{7E215882-26D3-4405-913E-BF06F1637E67}"/>
            </a:ext>
          </a:extLst>
        </xdr:cNvPr>
        <xdr:cNvSpPr txBox="1"/>
      </xdr:nvSpPr>
      <xdr:spPr>
        <a:xfrm>
          <a:off x="17756701" y="957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30" name="直線コネクタ 629">
          <a:extLst>
            <a:ext uri="{FF2B5EF4-FFF2-40B4-BE49-F238E27FC236}">
              <a16:creationId xmlns:a16="http://schemas.microsoft.com/office/drawing/2014/main" id="{7A5F4ACF-750D-43FA-BD91-7800449E1C2B}"/>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631" name="テキスト ボックス 630">
          <a:extLst>
            <a:ext uri="{FF2B5EF4-FFF2-40B4-BE49-F238E27FC236}">
              <a16:creationId xmlns:a16="http://schemas.microsoft.com/office/drawing/2014/main" id="{FA58FA1F-B238-45A9-BCBA-342017463BA7}"/>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32" name="【学校施設】&#10;一人当たり面積グラフ枠">
          <a:extLst>
            <a:ext uri="{FF2B5EF4-FFF2-40B4-BE49-F238E27FC236}">
              <a16:creationId xmlns:a16="http://schemas.microsoft.com/office/drawing/2014/main" id="{97BA3A89-2AED-4E9E-8F50-7BB555A127CD}"/>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26860</xdr:rowOff>
    </xdr:from>
    <xdr:to>
      <xdr:col>116</xdr:col>
      <xdr:colOff>62864</xdr:colOff>
      <xdr:row>62</xdr:row>
      <xdr:rowOff>160077</xdr:rowOff>
    </xdr:to>
    <xdr:cxnSp macro="">
      <xdr:nvCxnSpPr>
        <xdr:cNvPr id="633" name="直線コネクタ 632">
          <a:extLst>
            <a:ext uri="{FF2B5EF4-FFF2-40B4-BE49-F238E27FC236}">
              <a16:creationId xmlns:a16="http://schemas.microsoft.com/office/drawing/2014/main" id="{E256E6B7-9761-4DBB-B7DA-47F900130778}"/>
            </a:ext>
          </a:extLst>
        </xdr:cNvPr>
        <xdr:cNvCxnSpPr/>
      </xdr:nvCxnSpPr>
      <xdr:spPr>
        <a:xfrm flipV="1">
          <a:off x="22160864" y="9628060"/>
          <a:ext cx="0" cy="11619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163904</xdr:rowOff>
    </xdr:from>
    <xdr:ext cx="469744" cy="259045"/>
    <xdr:sp macro="" textlink="">
      <xdr:nvSpPr>
        <xdr:cNvPr id="634" name="【学校施設】&#10;一人当たり面積最小値テキスト">
          <a:extLst>
            <a:ext uri="{FF2B5EF4-FFF2-40B4-BE49-F238E27FC236}">
              <a16:creationId xmlns:a16="http://schemas.microsoft.com/office/drawing/2014/main" id="{830A45AF-21DE-43A6-849E-EF5007EDF793}"/>
            </a:ext>
          </a:extLst>
        </xdr:cNvPr>
        <xdr:cNvSpPr txBox="1"/>
      </xdr:nvSpPr>
      <xdr:spPr>
        <a:xfrm>
          <a:off x="22199600" y="10793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160077</xdr:rowOff>
    </xdr:from>
    <xdr:to>
      <xdr:col>116</xdr:col>
      <xdr:colOff>152400</xdr:colOff>
      <xdr:row>62</xdr:row>
      <xdr:rowOff>160077</xdr:rowOff>
    </xdr:to>
    <xdr:cxnSp macro="">
      <xdr:nvCxnSpPr>
        <xdr:cNvPr id="635" name="直線コネクタ 634">
          <a:extLst>
            <a:ext uri="{FF2B5EF4-FFF2-40B4-BE49-F238E27FC236}">
              <a16:creationId xmlns:a16="http://schemas.microsoft.com/office/drawing/2014/main" id="{E4AADC0A-075C-454D-A837-6C66249BB11E}"/>
            </a:ext>
          </a:extLst>
        </xdr:cNvPr>
        <xdr:cNvCxnSpPr/>
      </xdr:nvCxnSpPr>
      <xdr:spPr>
        <a:xfrm>
          <a:off x="22072600" y="107899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144987</xdr:rowOff>
    </xdr:from>
    <xdr:ext cx="534377" cy="259045"/>
    <xdr:sp macro="" textlink="">
      <xdr:nvSpPr>
        <xdr:cNvPr id="636" name="【学校施設】&#10;一人当たり面積最大値テキスト">
          <a:extLst>
            <a:ext uri="{FF2B5EF4-FFF2-40B4-BE49-F238E27FC236}">
              <a16:creationId xmlns:a16="http://schemas.microsoft.com/office/drawing/2014/main" id="{3805BCDA-CED1-4E80-9EF5-FFF531761633}"/>
            </a:ext>
          </a:extLst>
        </xdr:cNvPr>
        <xdr:cNvSpPr txBox="1"/>
      </xdr:nvSpPr>
      <xdr:spPr>
        <a:xfrm>
          <a:off x="22199600" y="9403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26860</xdr:rowOff>
    </xdr:from>
    <xdr:to>
      <xdr:col>116</xdr:col>
      <xdr:colOff>152400</xdr:colOff>
      <xdr:row>56</xdr:row>
      <xdr:rowOff>26860</xdr:rowOff>
    </xdr:to>
    <xdr:cxnSp macro="">
      <xdr:nvCxnSpPr>
        <xdr:cNvPr id="637" name="直線コネクタ 636">
          <a:extLst>
            <a:ext uri="{FF2B5EF4-FFF2-40B4-BE49-F238E27FC236}">
              <a16:creationId xmlns:a16="http://schemas.microsoft.com/office/drawing/2014/main" id="{084BFC9F-5850-4B86-808D-DDF7EC9286C0}"/>
            </a:ext>
          </a:extLst>
        </xdr:cNvPr>
        <xdr:cNvCxnSpPr/>
      </xdr:nvCxnSpPr>
      <xdr:spPr>
        <a:xfrm>
          <a:off x="22072600" y="9628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142270</xdr:rowOff>
    </xdr:from>
    <xdr:ext cx="469744" cy="259045"/>
    <xdr:sp macro="" textlink="">
      <xdr:nvSpPr>
        <xdr:cNvPr id="638" name="【学校施設】&#10;一人当たり面積平均値テキスト">
          <a:extLst>
            <a:ext uri="{FF2B5EF4-FFF2-40B4-BE49-F238E27FC236}">
              <a16:creationId xmlns:a16="http://schemas.microsoft.com/office/drawing/2014/main" id="{1E12DECC-CF93-4D17-9A55-0911B71B1438}"/>
            </a:ext>
          </a:extLst>
        </xdr:cNvPr>
        <xdr:cNvSpPr txBox="1"/>
      </xdr:nvSpPr>
      <xdr:spPr>
        <a:xfrm>
          <a:off x="22199600" y="104292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119393</xdr:rowOff>
    </xdr:from>
    <xdr:to>
      <xdr:col>116</xdr:col>
      <xdr:colOff>114300</xdr:colOff>
      <xdr:row>62</xdr:row>
      <xdr:rowOff>49543</xdr:rowOff>
    </xdr:to>
    <xdr:sp macro="" textlink="">
      <xdr:nvSpPr>
        <xdr:cNvPr id="639" name="フローチャート: 判断 638">
          <a:extLst>
            <a:ext uri="{FF2B5EF4-FFF2-40B4-BE49-F238E27FC236}">
              <a16:creationId xmlns:a16="http://schemas.microsoft.com/office/drawing/2014/main" id="{87726819-9A8E-4242-8DE0-8C02A6E186AB}"/>
            </a:ext>
          </a:extLst>
        </xdr:cNvPr>
        <xdr:cNvSpPr/>
      </xdr:nvSpPr>
      <xdr:spPr>
        <a:xfrm>
          <a:off x="22110700" y="1057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108591</xdr:rowOff>
    </xdr:from>
    <xdr:to>
      <xdr:col>112</xdr:col>
      <xdr:colOff>38100</xdr:colOff>
      <xdr:row>62</xdr:row>
      <xdr:rowOff>38741</xdr:rowOff>
    </xdr:to>
    <xdr:sp macro="" textlink="">
      <xdr:nvSpPr>
        <xdr:cNvPr id="640" name="フローチャート: 判断 639">
          <a:extLst>
            <a:ext uri="{FF2B5EF4-FFF2-40B4-BE49-F238E27FC236}">
              <a16:creationId xmlns:a16="http://schemas.microsoft.com/office/drawing/2014/main" id="{1812103E-528C-493C-AE21-E1C64FA0838E}"/>
            </a:ext>
          </a:extLst>
        </xdr:cNvPr>
        <xdr:cNvSpPr/>
      </xdr:nvSpPr>
      <xdr:spPr>
        <a:xfrm>
          <a:off x="21272500" y="1056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116307</xdr:rowOff>
    </xdr:from>
    <xdr:to>
      <xdr:col>107</xdr:col>
      <xdr:colOff>101600</xdr:colOff>
      <xdr:row>62</xdr:row>
      <xdr:rowOff>46457</xdr:rowOff>
    </xdr:to>
    <xdr:sp macro="" textlink="">
      <xdr:nvSpPr>
        <xdr:cNvPr id="641" name="フローチャート: 判断 640">
          <a:extLst>
            <a:ext uri="{FF2B5EF4-FFF2-40B4-BE49-F238E27FC236}">
              <a16:creationId xmlns:a16="http://schemas.microsoft.com/office/drawing/2014/main" id="{C60C233F-863E-47E5-BDB2-1B8239D2E354}"/>
            </a:ext>
          </a:extLst>
        </xdr:cNvPr>
        <xdr:cNvSpPr/>
      </xdr:nvSpPr>
      <xdr:spPr>
        <a:xfrm>
          <a:off x="20383500" y="10574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132823</xdr:rowOff>
    </xdr:from>
    <xdr:to>
      <xdr:col>102</xdr:col>
      <xdr:colOff>165100</xdr:colOff>
      <xdr:row>62</xdr:row>
      <xdr:rowOff>62973</xdr:rowOff>
    </xdr:to>
    <xdr:sp macro="" textlink="">
      <xdr:nvSpPr>
        <xdr:cNvPr id="642" name="フローチャート: 判断 641">
          <a:extLst>
            <a:ext uri="{FF2B5EF4-FFF2-40B4-BE49-F238E27FC236}">
              <a16:creationId xmlns:a16="http://schemas.microsoft.com/office/drawing/2014/main" id="{7282660E-F5AB-4568-BD88-EAE4D56D9BDF}"/>
            </a:ext>
          </a:extLst>
        </xdr:cNvPr>
        <xdr:cNvSpPr/>
      </xdr:nvSpPr>
      <xdr:spPr>
        <a:xfrm>
          <a:off x="19494500" y="10591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43" name="テキスト ボックス 642">
          <a:extLst>
            <a:ext uri="{FF2B5EF4-FFF2-40B4-BE49-F238E27FC236}">
              <a16:creationId xmlns:a16="http://schemas.microsoft.com/office/drawing/2014/main" id="{DCE2DB0B-5664-4008-A6A4-789F6589949B}"/>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44" name="テキスト ボックス 643">
          <a:extLst>
            <a:ext uri="{FF2B5EF4-FFF2-40B4-BE49-F238E27FC236}">
              <a16:creationId xmlns:a16="http://schemas.microsoft.com/office/drawing/2014/main" id="{A6015911-4622-4E54-848B-8A404562C02E}"/>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45" name="テキスト ボックス 644">
          <a:extLst>
            <a:ext uri="{FF2B5EF4-FFF2-40B4-BE49-F238E27FC236}">
              <a16:creationId xmlns:a16="http://schemas.microsoft.com/office/drawing/2014/main" id="{E2511115-D9A1-4073-92A3-B9E694DF8962}"/>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46" name="テキスト ボックス 645">
          <a:extLst>
            <a:ext uri="{FF2B5EF4-FFF2-40B4-BE49-F238E27FC236}">
              <a16:creationId xmlns:a16="http://schemas.microsoft.com/office/drawing/2014/main" id="{EC4AE4E2-AF94-424E-82AB-AA784AFF2519}"/>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47" name="テキスト ボックス 646">
          <a:extLst>
            <a:ext uri="{FF2B5EF4-FFF2-40B4-BE49-F238E27FC236}">
              <a16:creationId xmlns:a16="http://schemas.microsoft.com/office/drawing/2014/main" id="{66763B5D-1F44-47F4-95F1-55138D079F4B}"/>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30410</xdr:rowOff>
    </xdr:from>
    <xdr:to>
      <xdr:col>116</xdr:col>
      <xdr:colOff>114300</xdr:colOff>
      <xdr:row>62</xdr:row>
      <xdr:rowOff>132010</xdr:rowOff>
    </xdr:to>
    <xdr:sp macro="" textlink="">
      <xdr:nvSpPr>
        <xdr:cNvPr id="648" name="楕円 647">
          <a:extLst>
            <a:ext uri="{FF2B5EF4-FFF2-40B4-BE49-F238E27FC236}">
              <a16:creationId xmlns:a16="http://schemas.microsoft.com/office/drawing/2014/main" id="{15CEEC4C-AD9A-4039-8DF7-134E52B744F9}"/>
            </a:ext>
          </a:extLst>
        </xdr:cNvPr>
        <xdr:cNvSpPr/>
      </xdr:nvSpPr>
      <xdr:spPr>
        <a:xfrm>
          <a:off x="22110700" y="10660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116787</xdr:rowOff>
    </xdr:from>
    <xdr:ext cx="469744" cy="259045"/>
    <xdr:sp macro="" textlink="">
      <xdr:nvSpPr>
        <xdr:cNvPr id="649" name="【学校施設】&#10;一人当たり面積該当値テキスト">
          <a:extLst>
            <a:ext uri="{FF2B5EF4-FFF2-40B4-BE49-F238E27FC236}">
              <a16:creationId xmlns:a16="http://schemas.microsoft.com/office/drawing/2014/main" id="{CCE4FFF4-6BFA-4A3A-9D7E-789C0F8C05F0}"/>
            </a:ext>
          </a:extLst>
        </xdr:cNvPr>
        <xdr:cNvSpPr txBox="1"/>
      </xdr:nvSpPr>
      <xdr:spPr>
        <a:xfrm>
          <a:off x="22199600" y="10575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32296</xdr:rowOff>
    </xdr:from>
    <xdr:to>
      <xdr:col>112</xdr:col>
      <xdr:colOff>38100</xdr:colOff>
      <xdr:row>62</xdr:row>
      <xdr:rowOff>133896</xdr:rowOff>
    </xdr:to>
    <xdr:sp macro="" textlink="">
      <xdr:nvSpPr>
        <xdr:cNvPr id="650" name="楕円 649">
          <a:extLst>
            <a:ext uri="{FF2B5EF4-FFF2-40B4-BE49-F238E27FC236}">
              <a16:creationId xmlns:a16="http://schemas.microsoft.com/office/drawing/2014/main" id="{69ED6760-75FC-46F1-8106-456F63F5BB81}"/>
            </a:ext>
          </a:extLst>
        </xdr:cNvPr>
        <xdr:cNvSpPr/>
      </xdr:nvSpPr>
      <xdr:spPr>
        <a:xfrm>
          <a:off x="21272500" y="10662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81210</xdr:rowOff>
    </xdr:from>
    <xdr:to>
      <xdr:col>116</xdr:col>
      <xdr:colOff>63500</xdr:colOff>
      <xdr:row>62</xdr:row>
      <xdr:rowOff>83096</xdr:rowOff>
    </xdr:to>
    <xdr:cxnSp macro="">
      <xdr:nvCxnSpPr>
        <xdr:cNvPr id="651" name="直線コネクタ 650">
          <a:extLst>
            <a:ext uri="{FF2B5EF4-FFF2-40B4-BE49-F238E27FC236}">
              <a16:creationId xmlns:a16="http://schemas.microsoft.com/office/drawing/2014/main" id="{133C15DC-A9D5-4642-9A9D-C705021ABFCF}"/>
            </a:ext>
          </a:extLst>
        </xdr:cNvPr>
        <xdr:cNvCxnSpPr/>
      </xdr:nvCxnSpPr>
      <xdr:spPr>
        <a:xfrm flipV="1">
          <a:off x="21323300" y="10711110"/>
          <a:ext cx="838200" cy="1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34125</xdr:rowOff>
    </xdr:from>
    <xdr:to>
      <xdr:col>107</xdr:col>
      <xdr:colOff>101600</xdr:colOff>
      <xdr:row>62</xdr:row>
      <xdr:rowOff>135725</xdr:rowOff>
    </xdr:to>
    <xdr:sp macro="" textlink="">
      <xdr:nvSpPr>
        <xdr:cNvPr id="652" name="楕円 651">
          <a:extLst>
            <a:ext uri="{FF2B5EF4-FFF2-40B4-BE49-F238E27FC236}">
              <a16:creationId xmlns:a16="http://schemas.microsoft.com/office/drawing/2014/main" id="{09618785-87D0-430F-885E-472D65FC7AA3}"/>
            </a:ext>
          </a:extLst>
        </xdr:cNvPr>
        <xdr:cNvSpPr/>
      </xdr:nvSpPr>
      <xdr:spPr>
        <a:xfrm>
          <a:off x="20383500" y="10664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83096</xdr:rowOff>
    </xdr:from>
    <xdr:to>
      <xdr:col>111</xdr:col>
      <xdr:colOff>177800</xdr:colOff>
      <xdr:row>62</xdr:row>
      <xdr:rowOff>84925</xdr:rowOff>
    </xdr:to>
    <xdr:cxnSp macro="">
      <xdr:nvCxnSpPr>
        <xdr:cNvPr id="653" name="直線コネクタ 652">
          <a:extLst>
            <a:ext uri="{FF2B5EF4-FFF2-40B4-BE49-F238E27FC236}">
              <a16:creationId xmlns:a16="http://schemas.microsoft.com/office/drawing/2014/main" id="{9ACB536C-45C9-4C62-9227-759ED5E37B77}"/>
            </a:ext>
          </a:extLst>
        </xdr:cNvPr>
        <xdr:cNvCxnSpPr/>
      </xdr:nvCxnSpPr>
      <xdr:spPr>
        <a:xfrm flipV="1">
          <a:off x="20434300" y="10712996"/>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30924</xdr:rowOff>
    </xdr:from>
    <xdr:to>
      <xdr:col>102</xdr:col>
      <xdr:colOff>165100</xdr:colOff>
      <xdr:row>62</xdr:row>
      <xdr:rowOff>132524</xdr:rowOff>
    </xdr:to>
    <xdr:sp macro="" textlink="">
      <xdr:nvSpPr>
        <xdr:cNvPr id="654" name="楕円 653">
          <a:extLst>
            <a:ext uri="{FF2B5EF4-FFF2-40B4-BE49-F238E27FC236}">
              <a16:creationId xmlns:a16="http://schemas.microsoft.com/office/drawing/2014/main" id="{5D71A3E5-170A-4DFE-8496-A0B4872B8CBA}"/>
            </a:ext>
          </a:extLst>
        </xdr:cNvPr>
        <xdr:cNvSpPr/>
      </xdr:nvSpPr>
      <xdr:spPr>
        <a:xfrm>
          <a:off x="19494500" y="10660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81724</xdr:rowOff>
    </xdr:from>
    <xdr:to>
      <xdr:col>107</xdr:col>
      <xdr:colOff>50800</xdr:colOff>
      <xdr:row>62</xdr:row>
      <xdr:rowOff>84925</xdr:rowOff>
    </xdr:to>
    <xdr:cxnSp macro="">
      <xdr:nvCxnSpPr>
        <xdr:cNvPr id="655" name="直線コネクタ 654">
          <a:extLst>
            <a:ext uri="{FF2B5EF4-FFF2-40B4-BE49-F238E27FC236}">
              <a16:creationId xmlns:a16="http://schemas.microsoft.com/office/drawing/2014/main" id="{D93BD844-8D38-4F16-82C1-782A33CFFA80}"/>
            </a:ext>
          </a:extLst>
        </xdr:cNvPr>
        <xdr:cNvCxnSpPr/>
      </xdr:nvCxnSpPr>
      <xdr:spPr>
        <a:xfrm>
          <a:off x="19545300" y="10711624"/>
          <a:ext cx="889000" cy="3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55268</xdr:rowOff>
    </xdr:from>
    <xdr:ext cx="469744" cy="259045"/>
    <xdr:sp macro="" textlink="">
      <xdr:nvSpPr>
        <xdr:cNvPr id="656" name="n_1aveValue【学校施設】&#10;一人当たり面積">
          <a:extLst>
            <a:ext uri="{FF2B5EF4-FFF2-40B4-BE49-F238E27FC236}">
              <a16:creationId xmlns:a16="http://schemas.microsoft.com/office/drawing/2014/main" id="{5F18DE37-6CDF-476D-BD28-2FFD85809A4C}"/>
            </a:ext>
          </a:extLst>
        </xdr:cNvPr>
        <xdr:cNvSpPr txBox="1"/>
      </xdr:nvSpPr>
      <xdr:spPr>
        <a:xfrm>
          <a:off x="21075727" y="10342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62984</xdr:rowOff>
    </xdr:from>
    <xdr:ext cx="469744" cy="259045"/>
    <xdr:sp macro="" textlink="">
      <xdr:nvSpPr>
        <xdr:cNvPr id="657" name="n_2aveValue【学校施設】&#10;一人当たり面積">
          <a:extLst>
            <a:ext uri="{FF2B5EF4-FFF2-40B4-BE49-F238E27FC236}">
              <a16:creationId xmlns:a16="http://schemas.microsoft.com/office/drawing/2014/main" id="{09DB2D22-B19D-4791-B587-E063A24CDEF6}"/>
            </a:ext>
          </a:extLst>
        </xdr:cNvPr>
        <xdr:cNvSpPr txBox="1"/>
      </xdr:nvSpPr>
      <xdr:spPr>
        <a:xfrm>
          <a:off x="20199427" y="10349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79500</xdr:rowOff>
    </xdr:from>
    <xdr:ext cx="469744" cy="259045"/>
    <xdr:sp macro="" textlink="">
      <xdr:nvSpPr>
        <xdr:cNvPr id="658" name="n_3aveValue【学校施設】&#10;一人当たり面積">
          <a:extLst>
            <a:ext uri="{FF2B5EF4-FFF2-40B4-BE49-F238E27FC236}">
              <a16:creationId xmlns:a16="http://schemas.microsoft.com/office/drawing/2014/main" id="{31A81F47-78CA-45C0-A59D-A225C7D3AA68}"/>
            </a:ext>
          </a:extLst>
        </xdr:cNvPr>
        <xdr:cNvSpPr txBox="1"/>
      </xdr:nvSpPr>
      <xdr:spPr>
        <a:xfrm>
          <a:off x="19310427" y="10366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125023</xdr:rowOff>
    </xdr:from>
    <xdr:ext cx="469744" cy="259045"/>
    <xdr:sp macro="" textlink="">
      <xdr:nvSpPr>
        <xdr:cNvPr id="659" name="n_1mainValue【学校施設】&#10;一人当たり面積">
          <a:extLst>
            <a:ext uri="{FF2B5EF4-FFF2-40B4-BE49-F238E27FC236}">
              <a16:creationId xmlns:a16="http://schemas.microsoft.com/office/drawing/2014/main" id="{6ABEC5AB-8A8C-4AE8-83FD-CF435DC7BCA9}"/>
            </a:ext>
          </a:extLst>
        </xdr:cNvPr>
        <xdr:cNvSpPr txBox="1"/>
      </xdr:nvSpPr>
      <xdr:spPr>
        <a:xfrm>
          <a:off x="21075727" y="10754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126852</xdr:rowOff>
    </xdr:from>
    <xdr:ext cx="469744" cy="259045"/>
    <xdr:sp macro="" textlink="">
      <xdr:nvSpPr>
        <xdr:cNvPr id="660" name="n_2mainValue【学校施設】&#10;一人当たり面積">
          <a:extLst>
            <a:ext uri="{FF2B5EF4-FFF2-40B4-BE49-F238E27FC236}">
              <a16:creationId xmlns:a16="http://schemas.microsoft.com/office/drawing/2014/main" id="{B6E9CEF3-2369-4940-81C5-A763A21E046C}"/>
            </a:ext>
          </a:extLst>
        </xdr:cNvPr>
        <xdr:cNvSpPr txBox="1"/>
      </xdr:nvSpPr>
      <xdr:spPr>
        <a:xfrm>
          <a:off x="20199427" y="10756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123651</xdr:rowOff>
    </xdr:from>
    <xdr:ext cx="469744" cy="259045"/>
    <xdr:sp macro="" textlink="">
      <xdr:nvSpPr>
        <xdr:cNvPr id="661" name="n_3mainValue【学校施設】&#10;一人当たり面積">
          <a:extLst>
            <a:ext uri="{FF2B5EF4-FFF2-40B4-BE49-F238E27FC236}">
              <a16:creationId xmlns:a16="http://schemas.microsoft.com/office/drawing/2014/main" id="{B882320D-8B7C-4C43-AF89-228E62324B87}"/>
            </a:ext>
          </a:extLst>
        </xdr:cNvPr>
        <xdr:cNvSpPr txBox="1"/>
      </xdr:nvSpPr>
      <xdr:spPr>
        <a:xfrm>
          <a:off x="19310427" y="10753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62" name="正方形/長方形 661">
          <a:extLst>
            <a:ext uri="{FF2B5EF4-FFF2-40B4-BE49-F238E27FC236}">
              <a16:creationId xmlns:a16="http://schemas.microsoft.com/office/drawing/2014/main" id="{F68B19FD-9B77-465B-AF7F-437EE69E68B1}"/>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63" name="正方形/長方形 662">
          <a:extLst>
            <a:ext uri="{FF2B5EF4-FFF2-40B4-BE49-F238E27FC236}">
              <a16:creationId xmlns:a16="http://schemas.microsoft.com/office/drawing/2014/main" id="{CFB6C5F9-D330-4328-B919-FD4BBBDFBDB2}"/>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64" name="正方形/長方形 663">
          <a:extLst>
            <a:ext uri="{FF2B5EF4-FFF2-40B4-BE49-F238E27FC236}">
              <a16:creationId xmlns:a16="http://schemas.microsoft.com/office/drawing/2014/main" id="{19CCB7FC-11B6-4241-9A0C-B61A7C7DD7EA}"/>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65" name="正方形/長方形 664">
          <a:extLst>
            <a:ext uri="{FF2B5EF4-FFF2-40B4-BE49-F238E27FC236}">
              <a16:creationId xmlns:a16="http://schemas.microsoft.com/office/drawing/2014/main" id="{C3ECA93B-7927-4454-8C73-2D71CD52F71D}"/>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66" name="正方形/長方形 665">
          <a:extLst>
            <a:ext uri="{FF2B5EF4-FFF2-40B4-BE49-F238E27FC236}">
              <a16:creationId xmlns:a16="http://schemas.microsoft.com/office/drawing/2014/main" id="{AB6BF22F-BC41-4412-B177-2A1AA269DA07}"/>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67" name="正方形/長方形 666">
          <a:extLst>
            <a:ext uri="{FF2B5EF4-FFF2-40B4-BE49-F238E27FC236}">
              <a16:creationId xmlns:a16="http://schemas.microsoft.com/office/drawing/2014/main" id="{D4110AEE-8A0E-43BA-8584-BA2299C2B697}"/>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68" name="正方形/長方形 667">
          <a:extLst>
            <a:ext uri="{FF2B5EF4-FFF2-40B4-BE49-F238E27FC236}">
              <a16:creationId xmlns:a16="http://schemas.microsoft.com/office/drawing/2014/main" id="{CD9D67AF-D3B0-4899-B8C9-CBB4A1938CF8}"/>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69" name="正方形/長方形 668">
          <a:extLst>
            <a:ext uri="{FF2B5EF4-FFF2-40B4-BE49-F238E27FC236}">
              <a16:creationId xmlns:a16="http://schemas.microsoft.com/office/drawing/2014/main" id="{B40CE339-DF4F-4C3C-B0AD-8E1C301EDA1F}"/>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70" name="テキスト ボックス 669">
          <a:extLst>
            <a:ext uri="{FF2B5EF4-FFF2-40B4-BE49-F238E27FC236}">
              <a16:creationId xmlns:a16="http://schemas.microsoft.com/office/drawing/2014/main" id="{74094163-DFFE-491C-9B83-5B41EC45108B}"/>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71" name="直線コネクタ 670">
          <a:extLst>
            <a:ext uri="{FF2B5EF4-FFF2-40B4-BE49-F238E27FC236}">
              <a16:creationId xmlns:a16="http://schemas.microsoft.com/office/drawing/2014/main" id="{387721A1-1AFC-4248-91CC-CF13063401B9}"/>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672" name="直線コネクタ 671">
          <a:extLst>
            <a:ext uri="{FF2B5EF4-FFF2-40B4-BE49-F238E27FC236}">
              <a16:creationId xmlns:a16="http://schemas.microsoft.com/office/drawing/2014/main" id="{DD19D59E-FFB7-4D70-8CA9-EF38D4C4788C}"/>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673" name="テキスト ボックス 672">
          <a:extLst>
            <a:ext uri="{FF2B5EF4-FFF2-40B4-BE49-F238E27FC236}">
              <a16:creationId xmlns:a16="http://schemas.microsoft.com/office/drawing/2014/main" id="{6DFE8E6E-114E-4741-8F6A-E2D4B696DA35}"/>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74" name="直線コネクタ 673">
          <a:extLst>
            <a:ext uri="{FF2B5EF4-FFF2-40B4-BE49-F238E27FC236}">
              <a16:creationId xmlns:a16="http://schemas.microsoft.com/office/drawing/2014/main" id="{6DF6363D-CD7B-4544-A175-2842985192A8}"/>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75" name="テキスト ボックス 674">
          <a:extLst>
            <a:ext uri="{FF2B5EF4-FFF2-40B4-BE49-F238E27FC236}">
              <a16:creationId xmlns:a16="http://schemas.microsoft.com/office/drawing/2014/main" id="{D7D89401-B5DC-4813-A840-2BD759A8E478}"/>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76" name="直線コネクタ 675">
          <a:extLst>
            <a:ext uri="{FF2B5EF4-FFF2-40B4-BE49-F238E27FC236}">
              <a16:creationId xmlns:a16="http://schemas.microsoft.com/office/drawing/2014/main" id="{9D75ADA1-7309-4917-952E-C58582D53912}"/>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77" name="テキスト ボックス 676">
          <a:extLst>
            <a:ext uri="{FF2B5EF4-FFF2-40B4-BE49-F238E27FC236}">
              <a16:creationId xmlns:a16="http://schemas.microsoft.com/office/drawing/2014/main" id="{BE3C2B43-494C-4F01-A0B3-391195D31507}"/>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78" name="直線コネクタ 677">
          <a:extLst>
            <a:ext uri="{FF2B5EF4-FFF2-40B4-BE49-F238E27FC236}">
              <a16:creationId xmlns:a16="http://schemas.microsoft.com/office/drawing/2014/main" id="{48586F01-D496-4704-AE49-A06B628C56F3}"/>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79" name="テキスト ボックス 678">
          <a:extLst>
            <a:ext uri="{FF2B5EF4-FFF2-40B4-BE49-F238E27FC236}">
              <a16:creationId xmlns:a16="http://schemas.microsoft.com/office/drawing/2014/main" id="{6363ECD4-7654-4925-88F8-3FA222FE5187}"/>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80" name="直線コネクタ 679">
          <a:extLst>
            <a:ext uri="{FF2B5EF4-FFF2-40B4-BE49-F238E27FC236}">
              <a16:creationId xmlns:a16="http://schemas.microsoft.com/office/drawing/2014/main" id="{E306E70C-6E7A-403F-BC17-34D4DD1C9872}"/>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81" name="テキスト ボックス 680">
          <a:extLst>
            <a:ext uri="{FF2B5EF4-FFF2-40B4-BE49-F238E27FC236}">
              <a16:creationId xmlns:a16="http://schemas.microsoft.com/office/drawing/2014/main" id="{BB2C9348-A70D-4357-BC65-BA18B3305415}"/>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82" name="直線コネクタ 681">
          <a:extLst>
            <a:ext uri="{FF2B5EF4-FFF2-40B4-BE49-F238E27FC236}">
              <a16:creationId xmlns:a16="http://schemas.microsoft.com/office/drawing/2014/main" id="{DA911EA5-6DC4-4460-A40A-41A7AE7BBC63}"/>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683" name="テキスト ボックス 682">
          <a:extLst>
            <a:ext uri="{FF2B5EF4-FFF2-40B4-BE49-F238E27FC236}">
              <a16:creationId xmlns:a16="http://schemas.microsoft.com/office/drawing/2014/main" id="{BFA78E5F-4E98-4DF9-94C5-4C2391826EB3}"/>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84" name="直線コネクタ 683">
          <a:extLst>
            <a:ext uri="{FF2B5EF4-FFF2-40B4-BE49-F238E27FC236}">
              <a16:creationId xmlns:a16="http://schemas.microsoft.com/office/drawing/2014/main" id="{60CCFE8B-E9DC-4773-89E9-45D371D66DB8}"/>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85" name="テキスト ボックス 684">
          <a:extLst>
            <a:ext uri="{FF2B5EF4-FFF2-40B4-BE49-F238E27FC236}">
              <a16:creationId xmlns:a16="http://schemas.microsoft.com/office/drawing/2014/main" id="{4A5E2C29-9378-4D25-8692-9F6A1884A56A}"/>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86" name="【児童館】&#10;有形固定資産減価償却率グラフ枠">
          <a:extLst>
            <a:ext uri="{FF2B5EF4-FFF2-40B4-BE49-F238E27FC236}">
              <a16:creationId xmlns:a16="http://schemas.microsoft.com/office/drawing/2014/main" id="{4FBC4E38-0C59-4DE8-B611-524E60C28A15}"/>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118111</xdr:rowOff>
    </xdr:to>
    <xdr:cxnSp macro="">
      <xdr:nvCxnSpPr>
        <xdr:cNvPr id="687" name="直線コネクタ 686">
          <a:extLst>
            <a:ext uri="{FF2B5EF4-FFF2-40B4-BE49-F238E27FC236}">
              <a16:creationId xmlns:a16="http://schemas.microsoft.com/office/drawing/2014/main" id="{7D91B69A-FF71-4751-A234-2AC2C336C982}"/>
            </a:ext>
          </a:extLst>
        </xdr:cNvPr>
        <xdr:cNvCxnSpPr/>
      </xdr:nvCxnSpPr>
      <xdr:spPr>
        <a:xfrm flipV="1">
          <a:off x="16318864" y="13280571"/>
          <a:ext cx="0" cy="1582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121938</xdr:rowOff>
    </xdr:from>
    <xdr:ext cx="340478" cy="259045"/>
    <xdr:sp macro="" textlink="">
      <xdr:nvSpPr>
        <xdr:cNvPr id="688" name="【児童館】&#10;有形固定資産減価償却率最小値テキスト">
          <a:extLst>
            <a:ext uri="{FF2B5EF4-FFF2-40B4-BE49-F238E27FC236}">
              <a16:creationId xmlns:a16="http://schemas.microsoft.com/office/drawing/2014/main" id="{25E3C08F-2B82-441C-B04E-18292FADDF09}"/>
            </a:ext>
          </a:extLst>
        </xdr:cNvPr>
        <xdr:cNvSpPr txBox="1"/>
      </xdr:nvSpPr>
      <xdr:spPr>
        <a:xfrm>
          <a:off x="16357600" y="1486663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118111</xdr:rowOff>
    </xdr:from>
    <xdr:to>
      <xdr:col>86</xdr:col>
      <xdr:colOff>25400</xdr:colOff>
      <xdr:row>86</xdr:row>
      <xdr:rowOff>118111</xdr:rowOff>
    </xdr:to>
    <xdr:cxnSp macro="">
      <xdr:nvCxnSpPr>
        <xdr:cNvPr id="689" name="直線コネクタ 688">
          <a:extLst>
            <a:ext uri="{FF2B5EF4-FFF2-40B4-BE49-F238E27FC236}">
              <a16:creationId xmlns:a16="http://schemas.microsoft.com/office/drawing/2014/main" id="{815507BA-4046-40D2-80D7-524E125E51FC}"/>
            </a:ext>
          </a:extLst>
        </xdr:cNvPr>
        <xdr:cNvCxnSpPr/>
      </xdr:nvCxnSpPr>
      <xdr:spPr>
        <a:xfrm>
          <a:off x="16230600" y="14862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690" name="【児童館】&#10;有形固定資産減価償却率最大値テキスト">
          <a:extLst>
            <a:ext uri="{FF2B5EF4-FFF2-40B4-BE49-F238E27FC236}">
              <a16:creationId xmlns:a16="http://schemas.microsoft.com/office/drawing/2014/main" id="{72F5108F-CE6E-4934-AA3B-F2764CE7A4A2}"/>
            </a:ext>
          </a:extLst>
        </xdr:cNvPr>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691" name="直線コネクタ 690">
          <a:extLst>
            <a:ext uri="{FF2B5EF4-FFF2-40B4-BE49-F238E27FC236}">
              <a16:creationId xmlns:a16="http://schemas.microsoft.com/office/drawing/2014/main" id="{292F40D4-A70B-494E-9718-29DB1E5391B6}"/>
            </a:ext>
          </a:extLst>
        </xdr:cNvPr>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84</xdr:row>
      <xdr:rowOff>35940</xdr:rowOff>
    </xdr:from>
    <xdr:ext cx="405111" cy="259045"/>
    <xdr:sp macro="" textlink="">
      <xdr:nvSpPr>
        <xdr:cNvPr id="692" name="【児童館】&#10;有形固定資産減価償却率平均値テキスト">
          <a:extLst>
            <a:ext uri="{FF2B5EF4-FFF2-40B4-BE49-F238E27FC236}">
              <a16:creationId xmlns:a16="http://schemas.microsoft.com/office/drawing/2014/main" id="{A9734523-AAFF-4C12-A108-B2E5DBCE1BEE}"/>
            </a:ext>
          </a:extLst>
        </xdr:cNvPr>
        <xdr:cNvSpPr txBox="1"/>
      </xdr:nvSpPr>
      <xdr:spPr>
        <a:xfrm>
          <a:off x="16357600" y="144377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57513</xdr:rowOff>
    </xdr:from>
    <xdr:to>
      <xdr:col>85</xdr:col>
      <xdr:colOff>177800</xdr:colOff>
      <xdr:row>84</xdr:row>
      <xdr:rowOff>159113</xdr:rowOff>
    </xdr:to>
    <xdr:sp macro="" textlink="">
      <xdr:nvSpPr>
        <xdr:cNvPr id="693" name="フローチャート: 判断 692">
          <a:extLst>
            <a:ext uri="{FF2B5EF4-FFF2-40B4-BE49-F238E27FC236}">
              <a16:creationId xmlns:a16="http://schemas.microsoft.com/office/drawing/2014/main" id="{AED3A8C7-4BD1-4507-A9AF-0636E1CEADC8}"/>
            </a:ext>
          </a:extLst>
        </xdr:cNvPr>
        <xdr:cNvSpPr/>
      </xdr:nvSpPr>
      <xdr:spPr>
        <a:xfrm>
          <a:off x="16268700" y="14459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11793</xdr:rowOff>
    </xdr:from>
    <xdr:to>
      <xdr:col>81</xdr:col>
      <xdr:colOff>101600</xdr:colOff>
      <xdr:row>83</xdr:row>
      <xdr:rowOff>113393</xdr:rowOff>
    </xdr:to>
    <xdr:sp macro="" textlink="">
      <xdr:nvSpPr>
        <xdr:cNvPr id="694" name="フローチャート: 判断 693">
          <a:extLst>
            <a:ext uri="{FF2B5EF4-FFF2-40B4-BE49-F238E27FC236}">
              <a16:creationId xmlns:a16="http://schemas.microsoft.com/office/drawing/2014/main" id="{4007252B-23CB-4255-AB0A-0C409E27AC52}"/>
            </a:ext>
          </a:extLst>
        </xdr:cNvPr>
        <xdr:cNvSpPr/>
      </xdr:nvSpPr>
      <xdr:spPr>
        <a:xfrm>
          <a:off x="15430500" y="1424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29755</xdr:rowOff>
    </xdr:from>
    <xdr:to>
      <xdr:col>76</xdr:col>
      <xdr:colOff>165100</xdr:colOff>
      <xdr:row>80</xdr:row>
      <xdr:rowOff>131355</xdr:rowOff>
    </xdr:to>
    <xdr:sp macro="" textlink="">
      <xdr:nvSpPr>
        <xdr:cNvPr id="695" name="フローチャート: 判断 694">
          <a:extLst>
            <a:ext uri="{FF2B5EF4-FFF2-40B4-BE49-F238E27FC236}">
              <a16:creationId xmlns:a16="http://schemas.microsoft.com/office/drawing/2014/main" id="{E2059BCD-2779-4158-A1F1-F4842DB36AB4}"/>
            </a:ext>
          </a:extLst>
        </xdr:cNvPr>
        <xdr:cNvSpPr/>
      </xdr:nvSpPr>
      <xdr:spPr>
        <a:xfrm>
          <a:off x="14541500" y="13745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77</xdr:row>
      <xdr:rowOff>91802</xdr:rowOff>
    </xdr:from>
    <xdr:to>
      <xdr:col>72</xdr:col>
      <xdr:colOff>38100</xdr:colOff>
      <xdr:row>78</xdr:row>
      <xdr:rowOff>21952</xdr:rowOff>
    </xdr:to>
    <xdr:sp macro="" textlink="">
      <xdr:nvSpPr>
        <xdr:cNvPr id="696" name="フローチャート: 判断 695">
          <a:extLst>
            <a:ext uri="{FF2B5EF4-FFF2-40B4-BE49-F238E27FC236}">
              <a16:creationId xmlns:a16="http://schemas.microsoft.com/office/drawing/2014/main" id="{E7C61A26-9460-4A22-A5E9-4F7CFD7F7161}"/>
            </a:ext>
          </a:extLst>
        </xdr:cNvPr>
        <xdr:cNvSpPr/>
      </xdr:nvSpPr>
      <xdr:spPr>
        <a:xfrm>
          <a:off x="13652500" y="13293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97" name="テキスト ボックス 696">
          <a:extLst>
            <a:ext uri="{FF2B5EF4-FFF2-40B4-BE49-F238E27FC236}">
              <a16:creationId xmlns:a16="http://schemas.microsoft.com/office/drawing/2014/main" id="{01F58620-2BCB-4F05-9F93-D25C28CD8959}"/>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98" name="テキスト ボックス 697">
          <a:extLst>
            <a:ext uri="{FF2B5EF4-FFF2-40B4-BE49-F238E27FC236}">
              <a16:creationId xmlns:a16="http://schemas.microsoft.com/office/drawing/2014/main" id="{C818C536-D791-4090-AA95-63EC7C8D117F}"/>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99" name="テキスト ボックス 698">
          <a:extLst>
            <a:ext uri="{FF2B5EF4-FFF2-40B4-BE49-F238E27FC236}">
              <a16:creationId xmlns:a16="http://schemas.microsoft.com/office/drawing/2014/main" id="{8221EAA7-D3BF-46F3-A176-7DFCE3D0D24D}"/>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00" name="テキスト ボックス 699">
          <a:extLst>
            <a:ext uri="{FF2B5EF4-FFF2-40B4-BE49-F238E27FC236}">
              <a16:creationId xmlns:a16="http://schemas.microsoft.com/office/drawing/2014/main" id="{FCA73C51-DE85-4B9A-9D65-1B8A75930262}"/>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01" name="テキスト ボックス 700">
          <a:extLst>
            <a:ext uri="{FF2B5EF4-FFF2-40B4-BE49-F238E27FC236}">
              <a16:creationId xmlns:a16="http://schemas.microsoft.com/office/drawing/2014/main" id="{D66D8B73-B6B6-4333-A4A6-5A82F2152A7F}"/>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28121</xdr:rowOff>
    </xdr:from>
    <xdr:to>
      <xdr:col>85</xdr:col>
      <xdr:colOff>177800</xdr:colOff>
      <xdr:row>77</xdr:row>
      <xdr:rowOff>129721</xdr:rowOff>
    </xdr:to>
    <xdr:sp macro="" textlink="">
      <xdr:nvSpPr>
        <xdr:cNvPr id="702" name="楕円 701">
          <a:extLst>
            <a:ext uri="{FF2B5EF4-FFF2-40B4-BE49-F238E27FC236}">
              <a16:creationId xmlns:a16="http://schemas.microsoft.com/office/drawing/2014/main" id="{E4418FA3-55F0-4D25-9640-9C243DB8B850}"/>
            </a:ext>
          </a:extLst>
        </xdr:cNvPr>
        <xdr:cNvSpPr/>
      </xdr:nvSpPr>
      <xdr:spPr>
        <a:xfrm>
          <a:off x="16268700" y="1322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76</xdr:row>
      <xdr:rowOff>152598</xdr:rowOff>
    </xdr:from>
    <xdr:ext cx="469744" cy="259045"/>
    <xdr:sp macro="" textlink="">
      <xdr:nvSpPr>
        <xdr:cNvPr id="703" name="【児童館】&#10;有形固定資産減価償却率該当値テキスト">
          <a:extLst>
            <a:ext uri="{FF2B5EF4-FFF2-40B4-BE49-F238E27FC236}">
              <a16:creationId xmlns:a16="http://schemas.microsoft.com/office/drawing/2014/main" id="{7CABE4AE-27F7-4595-B495-ACA35DEE9AA8}"/>
            </a:ext>
          </a:extLst>
        </xdr:cNvPr>
        <xdr:cNvSpPr txBox="1"/>
      </xdr:nvSpPr>
      <xdr:spPr>
        <a:xfrm>
          <a:off x="16357600" y="13182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28121</xdr:rowOff>
    </xdr:from>
    <xdr:to>
      <xdr:col>81</xdr:col>
      <xdr:colOff>101600</xdr:colOff>
      <xdr:row>77</xdr:row>
      <xdr:rowOff>129721</xdr:rowOff>
    </xdr:to>
    <xdr:sp macro="" textlink="">
      <xdr:nvSpPr>
        <xdr:cNvPr id="704" name="楕円 703">
          <a:extLst>
            <a:ext uri="{FF2B5EF4-FFF2-40B4-BE49-F238E27FC236}">
              <a16:creationId xmlns:a16="http://schemas.microsoft.com/office/drawing/2014/main" id="{9B8C9815-3FBF-4662-992E-CCD1C222D124}"/>
            </a:ext>
          </a:extLst>
        </xdr:cNvPr>
        <xdr:cNvSpPr/>
      </xdr:nvSpPr>
      <xdr:spPr>
        <a:xfrm>
          <a:off x="15430500" y="1322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77</xdr:row>
      <xdr:rowOff>78921</xdr:rowOff>
    </xdr:from>
    <xdr:to>
      <xdr:col>85</xdr:col>
      <xdr:colOff>127000</xdr:colOff>
      <xdr:row>77</xdr:row>
      <xdr:rowOff>78921</xdr:rowOff>
    </xdr:to>
    <xdr:cxnSp macro="">
      <xdr:nvCxnSpPr>
        <xdr:cNvPr id="705" name="直線コネクタ 704">
          <a:extLst>
            <a:ext uri="{FF2B5EF4-FFF2-40B4-BE49-F238E27FC236}">
              <a16:creationId xmlns:a16="http://schemas.microsoft.com/office/drawing/2014/main" id="{FC492367-770C-4ED5-8543-61B3700C7469}"/>
            </a:ext>
          </a:extLst>
        </xdr:cNvPr>
        <xdr:cNvCxnSpPr/>
      </xdr:nvCxnSpPr>
      <xdr:spPr>
        <a:xfrm>
          <a:off x="15481300" y="1328057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28121</xdr:rowOff>
    </xdr:from>
    <xdr:to>
      <xdr:col>76</xdr:col>
      <xdr:colOff>165100</xdr:colOff>
      <xdr:row>77</xdr:row>
      <xdr:rowOff>129721</xdr:rowOff>
    </xdr:to>
    <xdr:sp macro="" textlink="">
      <xdr:nvSpPr>
        <xdr:cNvPr id="706" name="楕円 705">
          <a:extLst>
            <a:ext uri="{FF2B5EF4-FFF2-40B4-BE49-F238E27FC236}">
              <a16:creationId xmlns:a16="http://schemas.microsoft.com/office/drawing/2014/main" id="{AF5723A8-58F0-4688-B414-22EE32E6BD4F}"/>
            </a:ext>
          </a:extLst>
        </xdr:cNvPr>
        <xdr:cNvSpPr/>
      </xdr:nvSpPr>
      <xdr:spPr>
        <a:xfrm>
          <a:off x="14541500" y="1322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78921</xdr:rowOff>
    </xdr:from>
    <xdr:to>
      <xdr:col>81</xdr:col>
      <xdr:colOff>50800</xdr:colOff>
      <xdr:row>77</xdr:row>
      <xdr:rowOff>78921</xdr:rowOff>
    </xdr:to>
    <xdr:cxnSp macro="">
      <xdr:nvCxnSpPr>
        <xdr:cNvPr id="707" name="直線コネクタ 706">
          <a:extLst>
            <a:ext uri="{FF2B5EF4-FFF2-40B4-BE49-F238E27FC236}">
              <a16:creationId xmlns:a16="http://schemas.microsoft.com/office/drawing/2014/main" id="{051E8890-8EE4-4F18-BA3D-A1DED468F2D8}"/>
            </a:ext>
          </a:extLst>
        </xdr:cNvPr>
        <xdr:cNvCxnSpPr/>
      </xdr:nvCxnSpPr>
      <xdr:spPr>
        <a:xfrm>
          <a:off x="14592300" y="132805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28121</xdr:rowOff>
    </xdr:from>
    <xdr:to>
      <xdr:col>72</xdr:col>
      <xdr:colOff>38100</xdr:colOff>
      <xdr:row>77</xdr:row>
      <xdr:rowOff>129721</xdr:rowOff>
    </xdr:to>
    <xdr:sp macro="" textlink="">
      <xdr:nvSpPr>
        <xdr:cNvPr id="708" name="楕円 707">
          <a:extLst>
            <a:ext uri="{FF2B5EF4-FFF2-40B4-BE49-F238E27FC236}">
              <a16:creationId xmlns:a16="http://schemas.microsoft.com/office/drawing/2014/main" id="{C06BFD69-3E02-4C7C-9F82-8F11D35001D5}"/>
            </a:ext>
          </a:extLst>
        </xdr:cNvPr>
        <xdr:cNvSpPr/>
      </xdr:nvSpPr>
      <xdr:spPr>
        <a:xfrm>
          <a:off x="13652500" y="1322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77</xdr:row>
      <xdr:rowOff>78921</xdr:rowOff>
    </xdr:from>
    <xdr:to>
      <xdr:col>76</xdr:col>
      <xdr:colOff>114300</xdr:colOff>
      <xdr:row>77</xdr:row>
      <xdr:rowOff>78921</xdr:rowOff>
    </xdr:to>
    <xdr:cxnSp macro="">
      <xdr:nvCxnSpPr>
        <xdr:cNvPr id="709" name="直線コネクタ 708">
          <a:extLst>
            <a:ext uri="{FF2B5EF4-FFF2-40B4-BE49-F238E27FC236}">
              <a16:creationId xmlns:a16="http://schemas.microsoft.com/office/drawing/2014/main" id="{69051568-CE36-45A4-A681-34C8095CE09D}"/>
            </a:ext>
          </a:extLst>
        </xdr:cNvPr>
        <xdr:cNvCxnSpPr/>
      </xdr:nvCxnSpPr>
      <xdr:spPr>
        <a:xfrm>
          <a:off x="13703300" y="132805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104520</xdr:rowOff>
    </xdr:from>
    <xdr:ext cx="405111" cy="259045"/>
    <xdr:sp macro="" textlink="">
      <xdr:nvSpPr>
        <xdr:cNvPr id="710" name="n_1aveValue【児童館】&#10;有形固定資産減価償却率">
          <a:extLst>
            <a:ext uri="{FF2B5EF4-FFF2-40B4-BE49-F238E27FC236}">
              <a16:creationId xmlns:a16="http://schemas.microsoft.com/office/drawing/2014/main" id="{7BA7DE0C-8CEB-4D53-94CC-58CF1271F775}"/>
            </a:ext>
          </a:extLst>
        </xdr:cNvPr>
        <xdr:cNvSpPr txBox="1"/>
      </xdr:nvSpPr>
      <xdr:spPr>
        <a:xfrm>
          <a:off x="15266044" y="14334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122482</xdr:rowOff>
    </xdr:from>
    <xdr:ext cx="405111" cy="259045"/>
    <xdr:sp macro="" textlink="">
      <xdr:nvSpPr>
        <xdr:cNvPr id="711" name="n_2aveValue【児童館】&#10;有形固定資産減価償却率">
          <a:extLst>
            <a:ext uri="{FF2B5EF4-FFF2-40B4-BE49-F238E27FC236}">
              <a16:creationId xmlns:a16="http://schemas.microsoft.com/office/drawing/2014/main" id="{90C6DC0F-4684-498F-B060-AC7FCB51935C}"/>
            </a:ext>
          </a:extLst>
        </xdr:cNvPr>
        <xdr:cNvSpPr txBox="1"/>
      </xdr:nvSpPr>
      <xdr:spPr>
        <a:xfrm>
          <a:off x="14389744" y="13838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13079</xdr:rowOff>
    </xdr:from>
    <xdr:ext cx="405111" cy="259045"/>
    <xdr:sp macro="" textlink="">
      <xdr:nvSpPr>
        <xdr:cNvPr id="712" name="n_3aveValue【児童館】&#10;有形固定資産減価償却率">
          <a:extLst>
            <a:ext uri="{FF2B5EF4-FFF2-40B4-BE49-F238E27FC236}">
              <a16:creationId xmlns:a16="http://schemas.microsoft.com/office/drawing/2014/main" id="{A8F3FD81-3737-4B3D-A8E7-9E54D5132D06}"/>
            </a:ext>
          </a:extLst>
        </xdr:cNvPr>
        <xdr:cNvSpPr txBox="1"/>
      </xdr:nvSpPr>
      <xdr:spPr>
        <a:xfrm>
          <a:off x="13500744" y="133861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75</xdr:row>
      <xdr:rowOff>146248</xdr:rowOff>
    </xdr:from>
    <xdr:ext cx="469744" cy="259045"/>
    <xdr:sp macro="" textlink="">
      <xdr:nvSpPr>
        <xdr:cNvPr id="713" name="n_1mainValue【児童館】&#10;有形固定資産減価償却率">
          <a:extLst>
            <a:ext uri="{FF2B5EF4-FFF2-40B4-BE49-F238E27FC236}">
              <a16:creationId xmlns:a16="http://schemas.microsoft.com/office/drawing/2014/main" id="{EFC2248E-B95D-4521-819F-2778E800EEE7}"/>
            </a:ext>
          </a:extLst>
        </xdr:cNvPr>
        <xdr:cNvSpPr txBox="1"/>
      </xdr:nvSpPr>
      <xdr:spPr>
        <a:xfrm>
          <a:off x="15233727" y="13004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75</xdr:row>
      <xdr:rowOff>146248</xdr:rowOff>
    </xdr:from>
    <xdr:ext cx="469744" cy="259045"/>
    <xdr:sp macro="" textlink="">
      <xdr:nvSpPr>
        <xdr:cNvPr id="714" name="n_2mainValue【児童館】&#10;有形固定資産減価償却率">
          <a:extLst>
            <a:ext uri="{FF2B5EF4-FFF2-40B4-BE49-F238E27FC236}">
              <a16:creationId xmlns:a16="http://schemas.microsoft.com/office/drawing/2014/main" id="{25739075-3A5E-4AF8-90C4-81FB9F566AAC}"/>
            </a:ext>
          </a:extLst>
        </xdr:cNvPr>
        <xdr:cNvSpPr txBox="1"/>
      </xdr:nvSpPr>
      <xdr:spPr>
        <a:xfrm>
          <a:off x="14357427" y="13004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75</xdr:row>
      <xdr:rowOff>146248</xdr:rowOff>
    </xdr:from>
    <xdr:ext cx="469744" cy="259045"/>
    <xdr:sp macro="" textlink="">
      <xdr:nvSpPr>
        <xdr:cNvPr id="715" name="n_3mainValue【児童館】&#10;有形固定資産減価償却率">
          <a:extLst>
            <a:ext uri="{FF2B5EF4-FFF2-40B4-BE49-F238E27FC236}">
              <a16:creationId xmlns:a16="http://schemas.microsoft.com/office/drawing/2014/main" id="{132E3ECF-126D-4154-8533-EF8E2F676587}"/>
            </a:ext>
          </a:extLst>
        </xdr:cNvPr>
        <xdr:cNvSpPr txBox="1"/>
      </xdr:nvSpPr>
      <xdr:spPr>
        <a:xfrm>
          <a:off x="13468427" y="13004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16" name="正方形/長方形 715">
          <a:extLst>
            <a:ext uri="{FF2B5EF4-FFF2-40B4-BE49-F238E27FC236}">
              <a16:creationId xmlns:a16="http://schemas.microsoft.com/office/drawing/2014/main" id="{4B2E0D3C-CA9A-4683-A88B-332799B9EF5A}"/>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17" name="正方形/長方形 716">
          <a:extLst>
            <a:ext uri="{FF2B5EF4-FFF2-40B4-BE49-F238E27FC236}">
              <a16:creationId xmlns:a16="http://schemas.microsoft.com/office/drawing/2014/main" id="{06D2EA33-C3FE-47B7-8D37-F8829F6168D5}"/>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18" name="正方形/長方形 717">
          <a:extLst>
            <a:ext uri="{FF2B5EF4-FFF2-40B4-BE49-F238E27FC236}">
              <a16:creationId xmlns:a16="http://schemas.microsoft.com/office/drawing/2014/main" id="{358AE198-8273-4C98-A67D-C64426D1A281}"/>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19" name="正方形/長方形 718">
          <a:extLst>
            <a:ext uri="{FF2B5EF4-FFF2-40B4-BE49-F238E27FC236}">
              <a16:creationId xmlns:a16="http://schemas.microsoft.com/office/drawing/2014/main" id="{EA74AE6C-3534-4E5F-9114-71AA25DB0EB9}"/>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20" name="正方形/長方形 719">
          <a:extLst>
            <a:ext uri="{FF2B5EF4-FFF2-40B4-BE49-F238E27FC236}">
              <a16:creationId xmlns:a16="http://schemas.microsoft.com/office/drawing/2014/main" id="{D0AE341E-D6D7-4612-8082-CAC3B99F33A3}"/>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21" name="正方形/長方形 720">
          <a:extLst>
            <a:ext uri="{FF2B5EF4-FFF2-40B4-BE49-F238E27FC236}">
              <a16:creationId xmlns:a16="http://schemas.microsoft.com/office/drawing/2014/main" id="{624E8E60-A57C-4E08-99EA-304CD3563764}"/>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22" name="正方形/長方形 721">
          <a:extLst>
            <a:ext uri="{FF2B5EF4-FFF2-40B4-BE49-F238E27FC236}">
              <a16:creationId xmlns:a16="http://schemas.microsoft.com/office/drawing/2014/main" id="{D8BCA0DB-AEE1-41C4-B8F9-8F9E0623A7CF}"/>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23" name="正方形/長方形 722">
          <a:extLst>
            <a:ext uri="{FF2B5EF4-FFF2-40B4-BE49-F238E27FC236}">
              <a16:creationId xmlns:a16="http://schemas.microsoft.com/office/drawing/2014/main" id="{8715A5FB-E8BF-45A0-A0CD-BEF63A64E288}"/>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24" name="テキスト ボックス 723">
          <a:extLst>
            <a:ext uri="{FF2B5EF4-FFF2-40B4-BE49-F238E27FC236}">
              <a16:creationId xmlns:a16="http://schemas.microsoft.com/office/drawing/2014/main" id="{CAC9D20B-6F5E-48B6-86E3-225E5215C4D2}"/>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25" name="直線コネクタ 724">
          <a:extLst>
            <a:ext uri="{FF2B5EF4-FFF2-40B4-BE49-F238E27FC236}">
              <a16:creationId xmlns:a16="http://schemas.microsoft.com/office/drawing/2014/main" id="{0D8DFB78-1817-4D25-9732-F35CF46FCFAF}"/>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726" name="直線コネクタ 725">
          <a:extLst>
            <a:ext uri="{FF2B5EF4-FFF2-40B4-BE49-F238E27FC236}">
              <a16:creationId xmlns:a16="http://schemas.microsoft.com/office/drawing/2014/main" id="{917FB00B-E8B5-4C0C-807E-F0B46672C494}"/>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727" name="テキスト ボックス 726">
          <a:extLst>
            <a:ext uri="{FF2B5EF4-FFF2-40B4-BE49-F238E27FC236}">
              <a16:creationId xmlns:a16="http://schemas.microsoft.com/office/drawing/2014/main" id="{395EDB94-235C-48B4-99C8-434E3B079B39}"/>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728" name="直線コネクタ 727">
          <a:extLst>
            <a:ext uri="{FF2B5EF4-FFF2-40B4-BE49-F238E27FC236}">
              <a16:creationId xmlns:a16="http://schemas.microsoft.com/office/drawing/2014/main" id="{1609C93D-46B4-482E-A805-DEC3445155A4}"/>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729" name="テキスト ボックス 728">
          <a:extLst>
            <a:ext uri="{FF2B5EF4-FFF2-40B4-BE49-F238E27FC236}">
              <a16:creationId xmlns:a16="http://schemas.microsoft.com/office/drawing/2014/main" id="{940AE3EF-D963-46F0-84C7-BB1AC652A719}"/>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730" name="直線コネクタ 729">
          <a:extLst>
            <a:ext uri="{FF2B5EF4-FFF2-40B4-BE49-F238E27FC236}">
              <a16:creationId xmlns:a16="http://schemas.microsoft.com/office/drawing/2014/main" id="{247B2527-172D-45FA-9EE0-CF54843DBD9A}"/>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731" name="テキスト ボックス 730">
          <a:extLst>
            <a:ext uri="{FF2B5EF4-FFF2-40B4-BE49-F238E27FC236}">
              <a16:creationId xmlns:a16="http://schemas.microsoft.com/office/drawing/2014/main" id="{2AE27711-B17D-44C5-B031-357CC50CAE6A}"/>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732" name="直線コネクタ 731">
          <a:extLst>
            <a:ext uri="{FF2B5EF4-FFF2-40B4-BE49-F238E27FC236}">
              <a16:creationId xmlns:a16="http://schemas.microsoft.com/office/drawing/2014/main" id="{6B20C740-01D7-4D61-B909-3D20E8F81F27}"/>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733" name="テキスト ボックス 732">
          <a:extLst>
            <a:ext uri="{FF2B5EF4-FFF2-40B4-BE49-F238E27FC236}">
              <a16:creationId xmlns:a16="http://schemas.microsoft.com/office/drawing/2014/main" id="{F59C1167-D6BC-4E6C-8EA3-317FD5618666}"/>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734" name="直線コネクタ 733">
          <a:extLst>
            <a:ext uri="{FF2B5EF4-FFF2-40B4-BE49-F238E27FC236}">
              <a16:creationId xmlns:a16="http://schemas.microsoft.com/office/drawing/2014/main" id="{C35E93CF-9D9A-434F-8EAF-C26C79AABA63}"/>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735" name="テキスト ボックス 734">
          <a:extLst>
            <a:ext uri="{FF2B5EF4-FFF2-40B4-BE49-F238E27FC236}">
              <a16:creationId xmlns:a16="http://schemas.microsoft.com/office/drawing/2014/main" id="{90E38347-39A4-4F79-AF00-E3EA5CD8AD99}"/>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736" name="直線コネクタ 735">
          <a:extLst>
            <a:ext uri="{FF2B5EF4-FFF2-40B4-BE49-F238E27FC236}">
              <a16:creationId xmlns:a16="http://schemas.microsoft.com/office/drawing/2014/main" id="{590D188A-811F-44FB-993A-1986CB9B378B}"/>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737" name="テキスト ボックス 736">
          <a:extLst>
            <a:ext uri="{FF2B5EF4-FFF2-40B4-BE49-F238E27FC236}">
              <a16:creationId xmlns:a16="http://schemas.microsoft.com/office/drawing/2014/main" id="{8B18EA86-7916-4BDA-9B81-106EAB86A2D7}"/>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38" name="直線コネクタ 737">
          <a:extLst>
            <a:ext uri="{FF2B5EF4-FFF2-40B4-BE49-F238E27FC236}">
              <a16:creationId xmlns:a16="http://schemas.microsoft.com/office/drawing/2014/main" id="{6F9F3B16-09DF-401A-881C-A6595C7ECCE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39" name="テキスト ボックス 738">
          <a:extLst>
            <a:ext uri="{FF2B5EF4-FFF2-40B4-BE49-F238E27FC236}">
              <a16:creationId xmlns:a16="http://schemas.microsoft.com/office/drawing/2014/main" id="{B39E6E83-2A6B-48C9-AE4E-79988367A014}"/>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40" name="【児童館】&#10;一人当たり面積グラフ枠">
          <a:extLst>
            <a:ext uri="{FF2B5EF4-FFF2-40B4-BE49-F238E27FC236}">
              <a16:creationId xmlns:a16="http://schemas.microsoft.com/office/drawing/2014/main" id="{57C643AA-8264-496D-A101-E64FC7D69F87}"/>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147501</xdr:rowOff>
    </xdr:from>
    <xdr:to>
      <xdr:col>116</xdr:col>
      <xdr:colOff>62864</xdr:colOff>
      <xdr:row>85</xdr:row>
      <xdr:rowOff>131173</xdr:rowOff>
    </xdr:to>
    <xdr:cxnSp macro="">
      <xdr:nvCxnSpPr>
        <xdr:cNvPr id="741" name="直線コネクタ 740">
          <a:extLst>
            <a:ext uri="{FF2B5EF4-FFF2-40B4-BE49-F238E27FC236}">
              <a16:creationId xmlns:a16="http://schemas.microsoft.com/office/drawing/2014/main" id="{D333711D-9C6B-4362-8075-4495C90BC5E6}"/>
            </a:ext>
          </a:extLst>
        </xdr:cNvPr>
        <xdr:cNvCxnSpPr/>
      </xdr:nvCxnSpPr>
      <xdr:spPr>
        <a:xfrm flipV="1">
          <a:off x="22160864" y="13349151"/>
          <a:ext cx="0" cy="1355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135000</xdr:rowOff>
    </xdr:from>
    <xdr:ext cx="469744" cy="259045"/>
    <xdr:sp macro="" textlink="">
      <xdr:nvSpPr>
        <xdr:cNvPr id="742" name="【児童館】&#10;一人当たり面積最小値テキスト">
          <a:extLst>
            <a:ext uri="{FF2B5EF4-FFF2-40B4-BE49-F238E27FC236}">
              <a16:creationId xmlns:a16="http://schemas.microsoft.com/office/drawing/2014/main" id="{396A328B-7A3C-4CBF-82EB-0FBEF7C16F5E}"/>
            </a:ext>
          </a:extLst>
        </xdr:cNvPr>
        <xdr:cNvSpPr txBox="1"/>
      </xdr:nvSpPr>
      <xdr:spPr>
        <a:xfrm>
          <a:off x="22199600" y="14708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131173</xdr:rowOff>
    </xdr:from>
    <xdr:to>
      <xdr:col>116</xdr:col>
      <xdr:colOff>152400</xdr:colOff>
      <xdr:row>85</xdr:row>
      <xdr:rowOff>131173</xdr:rowOff>
    </xdr:to>
    <xdr:cxnSp macro="">
      <xdr:nvCxnSpPr>
        <xdr:cNvPr id="743" name="直線コネクタ 742">
          <a:extLst>
            <a:ext uri="{FF2B5EF4-FFF2-40B4-BE49-F238E27FC236}">
              <a16:creationId xmlns:a16="http://schemas.microsoft.com/office/drawing/2014/main" id="{2FEC0851-B29E-410A-810D-A13E668DF5A1}"/>
            </a:ext>
          </a:extLst>
        </xdr:cNvPr>
        <xdr:cNvCxnSpPr/>
      </xdr:nvCxnSpPr>
      <xdr:spPr>
        <a:xfrm>
          <a:off x="22072600" y="14704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94178</xdr:rowOff>
    </xdr:from>
    <xdr:ext cx="469744" cy="259045"/>
    <xdr:sp macro="" textlink="">
      <xdr:nvSpPr>
        <xdr:cNvPr id="744" name="【児童館】&#10;一人当たり面積最大値テキスト">
          <a:extLst>
            <a:ext uri="{FF2B5EF4-FFF2-40B4-BE49-F238E27FC236}">
              <a16:creationId xmlns:a16="http://schemas.microsoft.com/office/drawing/2014/main" id="{EDE5561E-33BA-4FC1-8EEC-ADFA26421E7B}"/>
            </a:ext>
          </a:extLst>
        </xdr:cNvPr>
        <xdr:cNvSpPr txBox="1"/>
      </xdr:nvSpPr>
      <xdr:spPr>
        <a:xfrm>
          <a:off x="22199600" y="13124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147501</xdr:rowOff>
    </xdr:from>
    <xdr:to>
      <xdr:col>116</xdr:col>
      <xdr:colOff>152400</xdr:colOff>
      <xdr:row>77</xdr:row>
      <xdr:rowOff>147501</xdr:rowOff>
    </xdr:to>
    <xdr:cxnSp macro="">
      <xdr:nvCxnSpPr>
        <xdr:cNvPr id="745" name="直線コネクタ 744">
          <a:extLst>
            <a:ext uri="{FF2B5EF4-FFF2-40B4-BE49-F238E27FC236}">
              <a16:creationId xmlns:a16="http://schemas.microsoft.com/office/drawing/2014/main" id="{3AB1FA38-5E90-4B03-AB62-07E09F54840C}"/>
            </a:ext>
          </a:extLst>
        </xdr:cNvPr>
        <xdr:cNvCxnSpPr/>
      </xdr:nvCxnSpPr>
      <xdr:spPr>
        <a:xfrm>
          <a:off x="22072600" y="1334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147338</xdr:rowOff>
    </xdr:from>
    <xdr:ext cx="469744" cy="259045"/>
    <xdr:sp macro="" textlink="">
      <xdr:nvSpPr>
        <xdr:cNvPr id="746" name="【児童館】&#10;一人当たり面積平均値テキスト">
          <a:extLst>
            <a:ext uri="{FF2B5EF4-FFF2-40B4-BE49-F238E27FC236}">
              <a16:creationId xmlns:a16="http://schemas.microsoft.com/office/drawing/2014/main" id="{7AB5126C-381E-4DB7-A41D-3E415C1E8E3A}"/>
            </a:ext>
          </a:extLst>
        </xdr:cNvPr>
        <xdr:cNvSpPr txBox="1"/>
      </xdr:nvSpPr>
      <xdr:spPr>
        <a:xfrm>
          <a:off x="22199600" y="143776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124461</xdr:rowOff>
    </xdr:from>
    <xdr:to>
      <xdr:col>116</xdr:col>
      <xdr:colOff>114300</xdr:colOff>
      <xdr:row>85</xdr:row>
      <xdr:rowOff>54611</xdr:rowOff>
    </xdr:to>
    <xdr:sp macro="" textlink="">
      <xdr:nvSpPr>
        <xdr:cNvPr id="747" name="フローチャート: 判断 746">
          <a:extLst>
            <a:ext uri="{FF2B5EF4-FFF2-40B4-BE49-F238E27FC236}">
              <a16:creationId xmlns:a16="http://schemas.microsoft.com/office/drawing/2014/main" id="{804C646A-5527-4065-87D7-CCBB7CBAF3F6}"/>
            </a:ext>
          </a:extLst>
        </xdr:cNvPr>
        <xdr:cNvSpPr/>
      </xdr:nvSpPr>
      <xdr:spPr>
        <a:xfrm>
          <a:off x="22110700" y="1452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59145</xdr:rowOff>
    </xdr:from>
    <xdr:to>
      <xdr:col>112</xdr:col>
      <xdr:colOff>38100</xdr:colOff>
      <xdr:row>84</xdr:row>
      <xdr:rowOff>160745</xdr:rowOff>
    </xdr:to>
    <xdr:sp macro="" textlink="">
      <xdr:nvSpPr>
        <xdr:cNvPr id="748" name="フローチャート: 判断 747">
          <a:extLst>
            <a:ext uri="{FF2B5EF4-FFF2-40B4-BE49-F238E27FC236}">
              <a16:creationId xmlns:a16="http://schemas.microsoft.com/office/drawing/2014/main" id="{E451B25A-96A8-4023-B3F3-9269A0A31961}"/>
            </a:ext>
          </a:extLst>
        </xdr:cNvPr>
        <xdr:cNvSpPr/>
      </xdr:nvSpPr>
      <xdr:spPr>
        <a:xfrm>
          <a:off x="21272500" y="1446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163649</xdr:rowOff>
    </xdr:from>
    <xdr:to>
      <xdr:col>107</xdr:col>
      <xdr:colOff>101600</xdr:colOff>
      <xdr:row>85</xdr:row>
      <xdr:rowOff>93799</xdr:rowOff>
    </xdr:to>
    <xdr:sp macro="" textlink="">
      <xdr:nvSpPr>
        <xdr:cNvPr id="749" name="フローチャート: 判断 748">
          <a:extLst>
            <a:ext uri="{FF2B5EF4-FFF2-40B4-BE49-F238E27FC236}">
              <a16:creationId xmlns:a16="http://schemas.microsoft.com/office/drawing/2014/main" id="{C1C21FB6-8BC5-4511-BA77-359A4E528D32}"/>
            </a:ext>
          </a:extLst>
        </xdr:cNvPr>
        <xdr:cNvSpPr/>
      </xdr:nvSpPr>
      <xdr:spPr>
        <a:xfrm>
          <a:off x="20383500" y="14565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11793</xdr:rowOff>
    </xdr:from>
    <xdr:to>
      <xdr:col>102</xdr:col>
      <xdr:colOff>165100</xdr:colOff>
      <xdr:row>85</xdr:row>
      <xdr:rowOff>113393</xdr:rowOff>
    </xdr:to>
    <xdr:sp macro="" textlink="">
      <xdr:nvSpPr>
        <xdr:cNvPr id="750" name="フローチャート: 判断 749">
          <a:extLst>
            <a:ext uri="{FF2B5EF4-FFF2-40B4-BE49-F238E27FC236}">
              <a16:creationId xmlns:a16="http://schemas.microsoft.com/office/drawing/2014/main" id="{30AE6057-DBD7-42F0-AD92-8C8F732CD732}"/>
            </a:ext>
          </a:extLst>
        </xdr:cNvPr>
        <xdr:cNvSpPr/>
      </xdr:nvSpPr>
      <xdr:spPr>
        <a:xfrm>
          <a:off x="19494500" y="1458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51" name="テキスト ボックス 750">
          <a:extLst>
            <a:ext uri="{FF2B5EF4-FFF2-40B4-BE49-F238E27FC236}">
              <a16:creationId xmlns:a16="http://schemas.microsoft.com/office/drawing/2014/main" id="{B5106FC1-C3ED-4945-A20C-D476C0DE846F}"/>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52" name="テキスト ボックス 751">
          <a:extLst>
            <a:ext uri="{FF2B5EF4-FFF2-40B4-BE49-F238E27FC236}">
              <a16:creationId xmlns:a16="http://schemas.microsoft.com/office/drawing/2014/main" id="{B6E2C183-B1E7-4DEB-AE6B-81547DCE327D}"/>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53" name="テキスト ボックス 752">
          <a:extLst>
            <a:ext uri="{FF2B5EF4-FFF2-40B4-BE49-F238E27FC236}">
              <a16:creationId xmlns:a16="http://schemas.microsoft.com/office/drawing/2014/main" id="{0E0088D6-04D4-4A1E-B71E-8F37633FAD7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54" name="テキスト ボックス 753">
          <a:extLst>
            <a:ext uri="{FF2B5EF4-FFF2-40B4-BE49-F238E27FC236}">
              <a16:creationId xmlns:a16="http://schemas.microsoft.com/office/drawing/2014/main" id="{028123B6-9557-433B-8917-CDD6BF69829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55" name="テキスト ボックス 754">
          <a:extLst>
            <a:ext uri="{FF2B5EF4-FFF2-40B4-BE49-F238E27FC236}">
              <a16:creationId xmlns:a16="http://schemas.microsoft.com/office/drawing/2014/main" id="{EE449A60-A6D4-4B69-9F1D-D35024C382DD}"/>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73842</xdr:rowOff>
    </xdr:from>
    <xdr:to>
      <xdr:col>116</xdr:col>
      <xdr:colOff>114300</xdr:colOff>
      <xdr:row>86</xdr:row>
      <xdr:rowOff>3992</xdr:rowOff>
    </xdr:to>
    <xdr:sp macro="" textlink="">
      <xdr:nvSpPr>
        <xdr:cNvPr id="756" name="楕円 755">
          <a:extLst>
            <a:ext uri="{FF2B5EF4-FFF2-40B4-BE49-F238E27FC236}">
              <a16:creationId xmlns:a16="http://schemas.microsoft.com/office/drawing/2014/main" id="{51A7653B-1428-4A92-A78C-918DD981BF04}"/>
            </a:ext>
          </a:extLst>
        </xdr:cNvPr>
        <xdr:cNvSpPr/>
      </xdr:nvSpPr>
      <xdr:spPr>
        <a:xfrm>
          <a:off x="22110700" y="14647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160219</xdr:rowOff>
    </xdr:from>
    <xdr:ext cx="469744" cy="259045"/>
    <xdr:sp macro="" textlink="">
      <xdr:nvSpPr>
        <xdr:cNvPr id="757" name="【児童館】&#10;一人当たり面積該当値テキスト">
          <a:extLst>
            <a:ext uri="{FF2B5EF4-FFF2-40B4-BE49-F238E27FC236}">
              <a16:creationId xmlns:a16="http://schemas.microsoft.com/office/drawing/2014/main" id="{4ED7A18F-4531-422B-A50C-6FC11AAF1981}"/>
            </a:ext>
          </a:extLst>
        </xdr:cNvPr>
        <xdr:cNvSpPr txBox="1"/>
      </xdr:nvSpPr>
      <xdr:spPr>
        <a:xfrm>
          <a:off x="22199600" y="14562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77107</xdr:rowOff>
    </xdr:from>
    <xdr:to>
      <xdr:col>112</xdr:col>
      <xdr:colOff>38100</xdr:colOff>
      <xdr:row>86</xdr:row>
      <xdr:rowOff>7257</xdr:rowOff>
    </xdr:to>
    <xdr:sp macro="" textlink="">
      <xdr:nvSpPr>
        <xdr:cNvPr id="758" name="楕円 757">
          <a:extLst>
            <a:ext uri="{FF2B5EF4-FFF2-40B4-BE49-F238E27FC236}">
              <a16:creationId xmlns:a16="http://schemas.microsoft.com/office/drawing/2014/main" id="{BA8D2AFD-4EF6-4634-B933-E7B474E9CCA0}"/>
            </a:ext>
          </a:extLst>
        </xdr:cNvPr>
        <xdr:cNvSpPr/>
      </xdr:nvSpPr>
      <xdr:spPr>
        <a:xfrm>
          <a:off x="21272500" y="14650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124642</xdr:rowOff>
    </xdr:from>
    <xdr:to>
      <xdr:col>116</xdr:col>
      <xdr:colOff>63500</xdr:colOff>
      <xdr:row>85</xdr:row>
      <xdr:rowOff>127907</xdr:rowOff>
    </xdr:to>
    <xdr:cxnSp macro="">
      <xdr:nvCxnSpPr>
        <xdr:cNvPr id="759" name="直線コネクタ 758">
          <a:extLst>
            <a:ext uri="{FF2B5EF4-FFF2-40B4-BE49-F238E27FC236}">
              <a16:creationId xmlns:a16="http://schemas.microsoft.com/office/drawing/2014/main" id="{D8F7CBEE-3683-4ADE-ADDC-AFFFAC817CB5}"/>
            </a:ext>
          </a:extLst>
        </xdr:cNvPr>
        <xdr:cNvCxnSpPr/>
      </xdr:nvCxnSpPr>
      <xdr:spPr>
        <a:xfrm flipV="1">
          <a:off x="21323300" y="14697892"/>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80373</xdr:rowOff>
    </xdr:from>
    <xdr:to>
      <xdr:col>107</xdr:col>
      <xdr:colOff>101600</xdr:colOff>
      <xdr:row>86</xdr:row>
      <xdr:rowOff>10523</xdr:rowOff>
    </xdr:to>
    <xdr:sp macro="" textlink="">
      <xdr:nvSpPr>
        <xdr:cNvPr id="760" name="楕円 759">
          <a:extLst>
            <a:ext uri="{FF2B5EF4-FFF2-40B4-BE49-F238E27FC236}">
              <a16:creationId xmlns:a16="http://schemas.microsoft.com/office/drawing/2014/main" id="{5B833991-91D3-4F49-8176-6EE425DA6F3F}"/>
            </a:ext>
          </a:extLst>
        </xdr:cNvPr>
        <xdr:cNvSpPr/>
      </xdr:nvSpPr>
      <xdr:spPr>
        <a:xfrm>
          <a:off x="20383500" y="14653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127907</xdr:rowOff>
    </xdr:from>
    <xdr:to>
      <xdr:col>111</xdr:col>
      <xdr:colOff>177800</xdr:colOff>
      <xdr:row>85</xdr:row>
      <xdr:rowOff>131173</xdr:rowOff>
    </xdr:to>
    <xdr:cxnSp macro="">
      <xdr:nvCxnSpPr>
        <xdr:cNvPr id="761" name="直線コネクタ 760">
          <a:extLst>
            <a:ext uri="{FF2B5EF4-FFF2-40B4-BE49-F238E27FC236}">
              <a16:creationId xmlns:a16="http://schemas.microsoft.com/office/drawing/2014/main" id="{771D1934-65BF-4DB3-A66A-C8E9DF514CD6}"/>
            </a:ext>
          </a:extLst>
        </xdr:cNvPr>
        <xdr:cNvCxnSpPr/>
      </xdr:nvCxnSpPr>
      <xdr:spPr>
        <a:xfrm flipV="1">
          <a:off x="20434300" y="14701157"/>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83638</xdr:rowOff>
    </xdr:from>
    <xdr:to>
      <xdr:col>102</xdr:col>
      <xdr:colOff>165100</xdr:colOff>
      <xdr:row>86</xdr:row>
      <xdr:rowOff>13788</xdr:rowOff>
    </xdr:to>
    <xdr:sp macro="" textlink="">
      <xdr:nvSpPr>
        <xdr:cNvPr id="762" name="楕円 761">
          <a:extLst>
            <a:ext uri="{FF2B5EF4-FFF2-40B4-BE49-F238E27FC236}">
              <a16:creationId xmlns:a16="http://schemas.microsoft.com/office/drawing/2014/main" id="{50F58CCC-EE1F-4945-AE10-BAD210BF67E5}"/>
            </a:ext>
          </a:extLst>
        </xdr:cNvPr>
        <xdr:cNvSpPr/>
      </xdr:nvSpPr>
      <xdr:spPr>
        <a:xfrm>
          <a:off x="19494500" y="14656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131173</xdr:rowOff>
    </xdr:from>
    <xdr:to>
      <xdr:col>107</xdr:col>
      <xdr:colOff>50800</xdr:colOff>
      <xdr:row>85</xdr:row>
      <xdr:rowOff>134438</xdr:rowOff>
    </xdr:to>
    <xdr:cxnSp macro="">
      <xdr:nvCxnSpPr>
        <xdr:cNvPr id="763" name="直線コネクタ 762">
          <a:extLst>
            <a:ext uri="{FF2B5EF4-FFF2-40B4-BE49-F238E27FC236}">
              <a16:creationId xmlns:a16="http://schemas.microsoft.com/office/drawing/2014/main" id="{0578E121-7F52-4001-A155-D6B1932CD343}"/>
            </a:ext>
          </a:extLst>
        </xdr:cNvPr>
        <xdr:cNvCxnSpPr/>
      </xdr:nvCxnSpPr>
      <xdr:spPr>
        <a:xfrm flipV="1">
          <a:off x="19545300" y="14704423"/>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5822</xdr:rowOff>
    </xdr:from>
    <xdr:ext cx="469744" cy="259045"/>
    <xdr:sp macro="" textlink="">
      <xdr:nvSpPr>
        <xdr:cNvPr id="764" name="n_1aveValue【児童館】&#10;一人当たり面積">
          <a:extLst>
            <a:ext uri="{FF2B5EF4-FFF2-40B4-BE49-F238E27FC236}">
              <a16:creationId xmlns:a16="http://schemas.microsoft.com/office/drawing/2014/main" id="{4755AC44-3F54-4D79-B2DF-7F9124F61FFF}"/>
            </a:ext>
          </a:extLst>
        </xdr:cNvPr>
        <xdr:cNvSpPr txBox="1"/>
      </xdr:nvSpPr>
      <xdr:spPr>
        <a:xfrm>
          <a:off x="21075727" y="14236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110326</xdr:rowOff>
    </xdr:from>
    <xdr:ext cx="469744" cy="259045"/>
    <xdr:sp macro="" textlink="">
      <xdr:nvSpPr>
        <xdr:cNvPr id="765" name="n_2aveValue【児童館】&#10;一人当たり面積">
          <a:extLst>
            <a:ext uri="{FF2B5EF4-FFF2-40B4-BE49-F238E27FC236}">
              <a16:creationId xmlns:a16="http://schemas.microsoft.com/office/drawing/2014/main" id="{647A8506-A344-4BFC-B371-D7C9CDE6A32F}"/>
            </a:ext>
          </a:extLst>
        </xdr:cNvPr>
        <xdr:cNvSpPr txBox="1"/>
      </xdr:nvSpPr>
      <xdr:spPr>
        <a:xfrm>
          <a:off x="20199427" y="14340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129920</xdr:rowOff>
    </xdr:from>
    <xdr:ext cx="469744" cy="259045"/>
    <xdr:sp macro="" textlink="">
      <xdr:nvSpPr>
        <xdr:cNvPr id="766" name="n_3aveValue【児童館】&#10;一人当たり面積">
          <a:extLst>
            <a:ext uri="{FF2B5EF4-FFF2-40B4-BE49-F238E27FC236}">
              <a16:creationId xmlns:a16="http://schemas.microsoft.com/office/drawing/2014/main" id="{6087FEAE-C12D-466E-AF5F-96DA391BFC50}"/>
            </a:ext>
          </a:extLst>
        </xdr:cNvPr>
        <xdr:cNvSpPr txBox="1"/>
      </xdr:nvSpPr>
      <xdr:spPr>
        <a:xfrm>
          <a:off x="19310427" y="14360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169834</xdr:rowOff>
    </xdr:from>
    <xdr:ext cx="469744" cy="259045"/>
    <xdr:sp macro="" textlink="">
      <xdr:nvSpPr>
        <xdr:cNvPr id="767" name="n_1mainValue【児童館】&#10;一人当たり面積">
          <a:extLst>
            <a:ext uri="{FF2B5EF4-FFF2-40B4-BE49-F238E27FC236}">
              <a16:creationId xmlns:a16="http://schemas.microsoft.com/office/drawing/2014/main" id="{8FC6B53F-5921-4FB6-B375-3BE26821857F}"/>
            </a:ext>
          </a:extLst>
        </xdr:cNvPr>
        <xdr:cNvSpPr txBox="1"/>
      </xdr:nvSpPr>
      <xdr:spPr>
        <a:xfrm>
          <a:off x="21075727" y="14743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1650</xdr:rowOff>
    </xdr:from>
    <xdr:ext cx="469744" cy="259045"/>
    <xdr:sp macro="" textlink="">
      <xdr:nvSpPr>
        <xdr:cNvPr id="768" name="n_2mainValue【児童館】&#10;一人当たり面積">
          <a:extLst>
            <a:ext uri="{FF2B5EF4-FFF2-40B4-BE49-F238E27FC236}">
              <a16:creationId xmlns:a16="http://schemas.microsoft.com/office/drawing/2014/main" id="{A83BC08E-626B-41DC-91F3-B33E96F08E41}"/>
            </a:ext>
          </a:extLst>
        </xdr:cNvPr>
        <xdr:cNvSpPr txBox="1"/>
      </xdr:nvSpPr>
      <xdr:spPr>
        <a:xfrm>
          <a:off x="20199427" y="14746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4915</xdr:rowOff>
    </xdr:from>
    <xdr:ext cx="469744" cy="259045"/>
    <xdr:sp macro="" textlink="">
      <xdr:nvSpPr>
        <xdr:cNvPr id="769" name="n_3mainValue【児童館】&#10;一人当たり面積">
          <a:extLst>
            <a:ext uri="{FF2B5EF4-FFF2-40B4-BE49-F238E27FC236}">
              <a16:creationId xmlns:a16="http://schemas.microsoft.com/office/drawing/2014/main" id="{B39C38D2-185D-4D49-933A-B90F98EB1E66}"/>
            </a:ext>
          </a:extLst>
        </xdr:cNvPr>
        <xdr:cNvSpPr txBox="1"/>
      </xdr:nvSpPr>
      <xdr:spPr>
        <a:xfrm>
          <a:off x="19310427" y="14749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70" name="正方形/長方形 769">
          <a:extLst>
            <a:ext uri="{FF2B5EF4-FFF2-40B4-BE49-F238E27FC236}">
              <a16:creationId xmlns:a16="http://schemas.microsoft.com/office/drawing/2014/main" id="{10DAFBB9-0845-4549-8F4B-0FB1AE3A3F7A}"/>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71" name="正方形/長方形 770">
          <a:extLst>
            <a:ext uri="{FF2B5EF4-FFF2-40B4-BE49-F238E27FC236}">
              <a16:creationId xmlns:a16="http://schemas.microsoft.com/office/drawing/2014/main" id="{F144E7AE-C386-4BF4-8D26-4B5C21BBAE57}"/>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72" name="正方形/長方形 771">
          <a:extLst>
            <a:ext uri="{FF2B5EF4-FFF2-40B4-BE49-F238E27FC236}">
              <a16:creationId xmlns:a16="http://schemas.microsoft.com/office/drawing/2014/main" id="{CF5A6029-5A2C-43E8-98C0-50CFA347A006}"/>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73" name="正方形/長方形 772">
          <a:extLst>
            <a:ext uri="{FF2B5EF4-FFF2-40B4-BE49-F238E27FC236}">
              <a16:creationId xmlns:a16="http://schemas.microsoft.com/office/drawing/2014/main" id="{E7C08048-FFF5-4048-8F0B-887A4428E00E}"/>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74" name="正方形/長方形 773">
          <a:extLst>
            <a:ext uri="{FF2B5EF4-FFF2-40B4-BE49-F238E27FC236}">
              <a16:creationId xmlns:a16="http://schemas.microsoft.com/office/drawing/2014/main" id="{01D9CBB3-B87E-44D6-AF28-52DF45C02F3D}"/>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75" name="正方形/長方形 774">
          <a:extLst>
            <a:ext uri="{FF2B5EF4-FFF2-40B4-BE49-F238E27FC236}">
              <a16:creationId xmlns:a16="http://schemas.microsoft.com/office/drawing/2014/main" id="{57E26F4E-2131-47F5-851B-CB2A365DB0C8}"/>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76" name="正方形/長方形 775">
          <a:extLst>
            <a:ext uri="{FF2B5EF4-FFF2-40B4-BE49-F238E27FC236}">
              <a16:creationId xmlns:a16="http://schemas.microsoft.com/office/drawing/2014/main" id="{6F97CC30-C324-468B-BA6D-B0DFA88146E5}"/>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77" name="正方形/長方形 776">
          <a:extLst>
            <a:ext uri="{FF2B5EF4-FFF2-40B4-BE49-F238E27FC236}">
              <a16:creationId xmlns:a16="http://schemas.microsoft.com/office/drawing/2014/main" id="{34869C8F-5537-45F1-9D8E-BF4BBDED7581}"/>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78" name="テキスト ボックス 777">
          <a:extLst>
            <a:ext uri="{FF2B5EF4-FFF2-40B4-BE49-F238E27FC236}">
              <a16:creationId xmlns:a16="http://schemas.microsoft.com/office/drawing/2014/main" id="{EBBB4542-84AC-4044-B452-A49560F8700C}"/>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79" name="直線コネクタ 778">
          <a:extLst>
            <a:ext uri="{FF2B5EF4-FFF2-40B4-BE49-F238E27FC236}">
              <a16:creationId xmlns:a16="http://schemas.microsoft.com/office/drawing/2014/main" id="{27E799C5-AEA2-44A1-9C3A-D719C8B4491F}"/>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780" name="直線コネクタ 779">
          <a:extLst>
            <a:ext uri="{FF2B5EF4-FFF2-40B4-BE49-F238E27FC236}">
              <a16:creationId xmlns:a16="http://schemas.microsoft.com/office/drawing/2014/main" id="{3F7ABDFE-D4B1-4003-8FA8-3E5B5A587309}"/>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781" name="テキスト ボックス 780">
          <a:extLst>
            <a:ext uri="{FF2B5EF4-FFF2-40B4-BE49-F238E27FC236}">
              <a16:creationId xmlns:a16="http://schemas.microsoft.com/office/drawing/2014/main" id="{5415BE9B-4E1C-440B-AD3D-93DC789C580A}"/>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82" name="直線コネクタ 781">
          <a:extLst>
            <a:ext uri="{FF2B5EF4-FFF2-40B4-BE49-F238E27FC236}">
              <a16:creationId xmlns:a16="http://schemas.microsoft.com/office/drawing/2014/main" id="{16DE858E-DF0D-4B60-9EE9-32F5F7E5F61F}"/>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83" name="テキスト ボックス 782">
          <a:extLst>
            <a:ext uri="{FF2B5EF4-FFF2-40B4-BE49-F238E27FC236}">
              <a16:creationId xmlns:a16="http://schemas.microsoft.com/office/drawing/2014/main" id="{8598331E-8A52-4FDD-A65A-D2CFCEC5F604}"/>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84" name="直線コネクタ 783">
          <a:extLst>
            <a:ext uri="{FF2B5EF4-FFF2-40B4-BE49-F238E27FC236}">
              <a16:creationId xmlns:a16="http://schemas.microsoft.com/office/drawing/2014/main" id="{073E455A-816A-4044-BF2C-1B870AE0C03F}"/>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85" name="テキスト ボックス 784">
          <a:extLst>
            <a:ext uri="{FF2B5EF4-FFF2-40B4-BE49-F238E27FC236}">
              <a16:creationId xmlns:a16="http://schemas.microsoft.com/office/drawing/2014/main" id="{4876F367-A1A7-4A65-8247-E88902C891F5}"/>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86" name="直線コネクタ 785">
          <a:extLst>
            <a:ext uri="{FF2B5EF4-FFF2-40B4-BE49-F238E27FC236}">
              <a16:creationId xmlns:a16="http://schemas.microsoft.com/office/drawing/2014/main" id="{68423DA7-338E-4107-B5FE-DD7BD9E1169E}"/>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87" name="テキスト ボックス 786">
          <a:extLst>
            <a:ext uri="{FF2B5EF4-FFF2-40B4-BE49-F238E27FC236}">
              <a16:creationId xmlns:a16="http://schemas.microsoft.com/office/drawing/2014/main" id="{00AC2060-FDCA-44CD-A5FD-3DD0FD46CB33}"/>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88" name="直線コネクタ 787">
          <a:extLst>
            <a:ext uri="{FF2B5EF4-FFF2-40B4-BE49-F238E27FC236}">
              <a16:creationId xmlns:a16="http://schemas.microsoft.com/office/drawing/2014/main" id="{713FE28E-2CC4-43E3-9DB5-388700316FA4}"/>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89" name="テキスト ボックス 788">
          <a:extLst>
            <a:ext uri="{FF2B5EF4-FFF2-40B4-BE49-F238E27FC236}">
              <a16:creationId xmlns:a16="http://schemas.microsoft.com/office/drawing/2014/main" id="{E155C58B-524A-413D-AC13-5551CD9E56A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90" name="直線コネクタ 789">
          <a:extLst>
            <a:ext uri="{FF2B5EF4-FFF2-40B4-BE49-F238E27FC236}">
              <a16:creationId xmlns:a16="http://schemas.microsoft.com/office/drawing/2014/main" id="{0DC97991-E88D-4808-BF16-EB63410D90C2}"/>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91" name="テキスト ボックス 790">
          <a:extLst>
            <a:ext uri="{FF2B5EF4-FFF2-40B4-BE49-F238E27FC236}">
              <a16:creationId xmlns:a16="http://schemas.microsoft.com/office/drawing/2014/main" id="{74C5FDD7-9716-4018-8E81-AFB69F03EE76}"/>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92" name="直線コネクタ 791">
          <a:extLst>
            <a:ext uri="{FF2B5EF4-FFF2-40B4-BE49-F238E27FC236}">
              <a16:creationId xmlns:a16="http://schemas.microsoft.com/office/drawing/2014/main" id="{3269930C-4FE4-469E-BC62-AB3C1F93B0A8}"/>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93" name="テキスト ボックス 792">
          <a:extLst>
            <a:ext uri="{FF2B5EF4-FFF2-40B4-BE49-F238E27FC236}">
              <a16:creationId xmlns:a16="http://schemas.microsoft.com/office/drawing/2014/main" id="{0E204949-5705-4FF2-AB7E-EE6DCC21A1BE}"/>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94" name="【公民館】&#10;有形固定資産減価償却率グラフ枠">
          <a:extLst>
            <a:ext uri="{FF2B5EF4-FFF2-40B4-BE49-F238E27FC236}">
              <a16:creationId xmlns:a16="http://schemas.microsoft.com/office/drawing/2014/main" id="{9A6E401A-ED97-4B21-BB42-C8567DA2A25B}"/>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51707</xdr:rowOff>
    </xdr:to>
    <xdr:cxnSp macro="">
      <xdr:nvCxnSpPr>
        <xdr:cNvPr id="795" name="直線コネクタ 794">
          <a:extLst>
            <a:ext uri="{FF2B5EF4-FFF2-40B4-BE49-F238E27FC236}">
              <a16:creationId xmlns:a16="http://schemas.microsoft.com/office/drawing/2014/main" id="{A02561DB-FA86-4847-80E3-D436B4379699}"/>
            </a:ext>
          </a:extLst>
        </xdr:cNvPr>
        <xdr:cNvCxnSpPr/>
      </xdr:nvCxnSpPr>
      <xdr:spPr>
        <a:xfrm flipV="1">
          <a:off x="16318864" y="17090571"/>
          <a:ext cx="0" cy="1477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55534</xdr:rowOff>
    </xdr:from>
    <xdr:ext cx="340478" cy="259045"/>
    <xdr:sp macro="" textlink="">
      <xdr:nvSpPr>
        <xdr:cNvPr id="796" name="【公民館】&#10;有形固定資産減価償却率最小値テキスト">
          <a:extLst>
            <a:ext uri="{FF2B5EF4-FFF2-40B4-BE49-F238E27FC236}">
              <a16:creationId xmlns:a16="http://schemas.microsoft.com/office/drawing/2014/main" id="{7BC484C7-6F53-442C-A4F5-3AC868894442}"/>
            </a:ext>
          </a:extLst>
        </xdr:cNvPr>
        <xdr:cNvSpPr txBox="1"/>
      </xdr:nvSpPr>
      <xdr:spPr>
        <a:xfrm>
          <a:off x="16357600" y="185721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51707</xdr:rowOff>
    </xdr:from>
    <xdr:to>
      <xdr:col>86</xdr:col>
      <xdr:colOff>25400</xdr:colOff>
      <xdr:row>108</xdr:row>
      <xdr:rowOff>51707</xdr:rowOff>
    </xdr:to>
    <xdr:cxnSp macro="">
      <xdr:nvCxnSpPr>
        <xdr:cNvPr id="797" name="直線コネクタ 796">
          <a:extLst>
            <a:ext uri="{FF2B5EF4-FFF2-40B4-BE49-F238E27FC236}">
              <a16:creationId xmlns:a16="http://schemas.microsoft.com/office/drawing/2014/main" id="{7C080848-C6F9-4C2F-8AD1-D44951DF5031}"/>
            </a:ext>
          </a:extLst>
        </xdr:cNvPr>
        <xdr:cNvCxnSpPr/>
      </xdr:nvCxnSpPr>
      <xdr:spPr>
        <a:xfrm>
          <a:off x="16230600" y="18568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798" name="【公民館】&#10;有形固定資産減価償却率最大値テキスト">
          <a:extLst>
            <a:ext uri="{FF2B5EF4-FFF2-40B4-BE49-F238E27FC236}">
              <a16:creationId xmlns:a16="http://schemas.microsoft.com/office/drawing/2014/main" id="{8C00ED08-B271-4A90-A985-4B1CB5333056}"/>
            </a:ext>
          </a:extLst>
        </xdr:cNvPr>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799" name="直線コネクタ 798">
          <a:extLst>
            <a:ext uri="{FF2B5EF4-FFF2-40B4-BE49-F238E27FC236}">
              <a16:creationId xmlns:a16="http://schemas.microsoft.com/office/drawing/2014/main" id="{A5C111D1-D9B2-4C00-90B5-E29894D88F68}"/>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3827</xdr:rowOff>
    </xdr:from>
    <xdr:ext cx="405111" cy="259045"/>
    <xdr:sp macro="" textlink="">
      <xdr:nvSpPr>
        <xdr:cNvPr id="800" name="【公民館】&#10;有形固定資産減価償却率平均値テキスト">
          <a:extLst>
            <a:ext uri="{FF2B5EF4-FFF2-40B4-BE49-F238E27FC236}">
              <a16:creationId xmlns:a16="http://schemas.microsoft.com/office/drawing/2014/main" id="{A8DB7C19-08DE-4B5C-811C-82E021CEBCE3}"/>
            </a:ext>
          </a:extLst>
        </xdr:cNvPr>
        <xdr:cNvSpPr txBox="1"/>
      </xdr:nvSpPr>
      <xdr:spPr>
        <a:xfrm>
          <a:off x="16357600" y="176631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25400</xdr:rowOff>
    </xdr:from>
    <xdr:to>
      <xdr:col>85</xdr:col>
      <xdr:colOff>177800</xdr:colOff>
      <xdr:row>103</xdr:row>
      <xdr:rowOff>127000</xdr:rowOff>
    </xdr:to>
    <xdr:sp macro="" textlink="">
      <xdr:nvSpPr>
        <xdr:cNvPr id="801" name="フローチャート: 判断 800">
          <a:extLst>
            <a:ext uri="{FF2B5EF4-FFF2-40B4-BE49-F238E27FC236}">
              <a16:creationId xmlns:a16="http://schemas.microsoft.com/office/drawing/2014/main" id="{D29E2B72-7226-4972-9CA1-D1BEC5503651}"/>
            </a:ext>
          </a:extLst>
        </xdr:cNvPr>
        <xdr:cNvSpPr/>
      </xdr:nvSpPr>
      <xdr:spPr>
        <a:xfrm>
          <a:off x="16268700" y="1768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7438</xdr:rowOff>
    </xdr:from>
    <xdr:to>
      <xdr:col>81</xdr:col>
      <xdr:colOff>101600</xdr:colOff>
      <xdr:row>103</xdr:row>
      <xdr:rowOff>109038</xdr:rowOff>
    </xdr:to>
    <xdr:sp macro="" textlink="">
      <xdr:nvSpPr>
        <xdr:cNvPr id="802" name="フローチャート: 判断 801">
          <a:extLst>
            <a:ext uri="{FF2B5EF4-FFF2-40B4-BE49-F238E27FC236}">
              <a16:creationId xmlns:a16="http://schemas.microsoft.com/office/drawing/2014/main" id="{A5604EF3-0CA6-468B-8BD9-5070C6E48535}"/>
            </a:ext>
          </a:extLst>
        </xdr:cNvPr>
        <xdr:cNvSpPr/>
      </xdr:nvSpPr>
      <xdr:spPr>
        <a:xfrm>
          <a:off x="15430500" y="17666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164193</xdr:rowOff>
    </xdr:from>
    <xdr:to>
      <xdr:col>76</xdr:col>
      <xdr:colOff>165100</xdr:colOff>
      <xdr:row>103</xdr:row>
      <xdr:rowOff>94343</xdr:rowOff>
    </xdr:to>
    <xdr:sp macro="" textlink="">
      <xdr:nvSpPr>
        <xdr:cNvPr id="803" name="フローチャート: 判断 802">
          <a:extLst>
            <a:ext uri="{FF2B5EF4-FFF2-40B4-BE49-F238E27FC236}">
              <a16:creationId xmlns:a16="http://schemas.microsoft.com/office/drawing/2014/main" id="{9D992F7D-3AEF-4142-B58D-B3F25D7F95AA}"/>
            </a:ext>
          </a:extLst>
        </xdr:cNvPr>
        <xdr:cNvSpPr/>
      </xdr:nvSpPr>
      <xdr:spPr>
        <a:xfrm>
          <a:off x="14541500" y="1765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118473</xdr:rowOff>
    </xdr:from>
    <xdr:to>
      <xdr:col>72</xdr:col>
      <xdr:colOff>38100</xdr:colOff>
      <xdr:row>103</xdr:row>
      <xdr:rowOff>48623</xdr:rowOff>
    </xdr:to>
    <xdr:sp macro="" textlink="">
      <xdr:nvSpPr>
        <xdr:cNvPr id="804" name="フローチャート: 判断 803">
          <a:extLst>
            <a:ext uri="{FF2B5EF4-FFF2-40B4-BE49-F238E27FC236}">
              <a16:creationId xmlns:a16="http://schemas.microsoft.com/office/drawing/2014/main" id="{C30CEDF6-5FF2-49D0-9B29-C74F1A44109E}"/>
            </a:ext>
          </a:extLst>
        </xdr:cNvPr>
        <xdr:cNvSpPr/>
      </xdr:nvSpPr>
      <xdr:spPr>
        <a:xfrm>
          <a:off x="13652500" y="1760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05" name="テキスト ボックス 804">
          <a:extLst>
            <a:ext uri="{FF2B5EF4-FFF2-40B4-BE49-F238E27FC236}">
              <a16:creationId xmlns:a16="http://schemas.microsoft.com/office/drawing/2014/main" id="{95D6A44F-C74F-48C3-AE64-911631570032}"/>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06" name="テキスト ボックス 805">
          <a:extLst>
            <a:ext uri="{FF2B5EF4-FFF2-40B4-BE49-F238E27FC236}">
              <a16:creationId xmlns:a16="http://schemas.microsoft.com/office/drawing/2014/main" id="{F97F1FFF-DE5E-4747-959C-8780B4B2D992}"/>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07" name="テキスト ボックス 806">
          <a:extLst>
            <a:ext uri="{FF2B5EF4-FFF2-40B4-BE49-F238E27FC236}">
              <a16:creationId xmlns:a16="http://schemas.microsoft.com/office/drawing/2014/main" id="{F0A73B52-FCF4-4097-AD37-DCF1C13F4F81}"/>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08" name="テキスト ボックス 807">
          <a:extLst>
            <a:ext uri="{FF2B5EF4-FFF2-40B4-BE49-F238E27FC236}">
              <a16:creationId xmlns:a16="http://schemas.microsoft.com/office/drawing/2014/main" id="{A57D426C-6EB1-41A4-85EF-3CB78C7A42B3}"/>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09" name="テキスト ボックス 808">
          <a:extLst>
            <a:ext uri="{FF2B5EF4-FFF2-40B4-BE49-F238E27FC236}">
              <a16:creationId xmlns:a16="http://schemas.microsoft.com/office/drawing/2014/main" id="{706A0200-D2FD-44AB-ACFA-9A75399A99CD}"/>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105411</xdr:rowOff>
    </xdr:from>
    <xdr:to>
      <xdr:col>85</xdr:col>
      <xdr:colOff>177800</xdr:colOff>
      <xdr:row>101</xdr:row>
      <xdr:rowOff>35561</xdr:rowOff>
    </xdr:to>
    <xdr:sp macro="" textlink="">
      <xdr:nvSpPr>
        <xdr:cNvPr id="810" name="楕円 809">
          <a:extLst>
            <a:ext uri="{FF2B5EF4-FFF2-40B4-BE49-F238E27FC236}">
              <a16:creationId xmlns:a16="http://schemas.microsoft.com/office/drawing/2014/main" id="{FFF31731-BDC2-41F7-BE20-93C131322C62}"/>
            </a:ext>
          </a:extLst>
        </xdr:cNvPr>
        <xdr:cNvSpPr/>
      </xdr:nvSpPr>
      <xdr:spPr>
        <a:xfrm>
          <a:off x="16268700" y="17250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128288</xdr:rowOff>
    </xdr:from>
    <xdr:ext cx="405111" cy="259045"/>
    <xdr:sp macro="" textlink="">
      <xdr:nvSpPr>
        <xdr:cNvPr id="811" name="【公民館】&#10;有形固定資産減価償却率該当値テキスト">
          <a:extLst>
            <a:ext uri="{FF2B5EF4-FFF2-40B4-BE49-F238E27FC236}">
              <a16:creationId xmlns:a16="http://schemas.microsoft.com/office/drawing/2014/main" id="{9AE6E575-6212-47C1-A8EA-5268421733E0}"/>
            </a:ext>
          </a:extLst>
        </xdr:cNvPr>
        <xdr:cNvSpPr txBox="1"/>
      </xdr:nvSpPr>
      <xdr:spPr>
        <a:xfrm>
          <a:off x="16357600" y="17101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33564</xdr:rowOff>
    </xdr:from>
    <xdr:to>
      <xdr:col>81</xdr:col>
      <xdr:colOff>101600</xdr:colOff>
      <xdr:row>100</xdr:row>
      <xdr:rowOff>135164</xdr:rowOff>
    </xdr:to>
    <xdr:sp macro="" textlink="">
      <xdr:nvSpPr>
        <xdr:cNvPr id="812" name="楕円 811">
          <a:extLst>
            <a:ext uri="{FF2B5EF4-FFF2-40B4-BE49-F238E27FC236}">
              <a16:creationId xmlns:a16="http://schemas.microsoft.com/office/drawing/2014/main" id="{AC921932-5E6A-44FD-9EFB-E675B16E4165}"/>
            </a:ext>
          </a:extLst>
        </xdr:cNvPr>
        <xdr:cNvSpPr/>
      </xdr:nvSpPr>
      <xdr:spPr>
        <a:xfrm>
          <a:off x="15430500" y="17178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84364</xdr:rowOff>
    </xdr:from>
    <xdr:to>
      <xdr:col>85</xdr:col>
      <xdr:colOff>127000</xdr:colOff>
      <xdr:row>100</xdr:row>
      <xdr:rowOff>156211</xdr:rowOff>
    </xdr:to>
    <xdr:cxnSp macro="">
      <xdr:nvCxnSpPr>
        <xdr:cNvPr id="813" name="直線コネクタ 812">
          <a:extLst>
            <a:ext uri="{FF2B5EF4-FFF2-40B4-BE49-F238E27FC236}">
              <a16:creationId xmlns:a16="http://schemas.microsoft.com/office/drawing/2014/main" id="{FD0388C1-7816-4A48-AC2D-31490561DD0D}"/>
            </a:ext>
          </a:extLst>
        </xdr:cNvPr>
        <xdr:cNvCxnSpPr/>
      </xdr:nvCxnSpPr>
      <xdr:spPr>
        <a:xfrm>
          <a:off x="15481300" y="17229364"/>
          <a:ext cx="838200" cy="71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100</xdr:row>
      <xdr:rowOff>38463</xdr:rowOff>
    </xdr:from>
    <xdr:to>
      <xdr:col>76</xdr:col>
      <xdr:colOff>165100</xdr:colOff>
      <xdr:row>100</xdr:row>
      <xdr:rowOff>140063</xdr:rowOff>
    </xdr:to>
    <xdr:sp macro="" textlink="">
      <xdr:nvSpPr>
        <xdr:cNvPr id="814" name="楕円 813">
          <a:extLst>
            <a:ext uri="{FF2B5EF4-FFF2-40B4-BE49-F238E27FC236}">
              <a16:creationId xmlns:a16="http://schemas.microsoft.com/office/drawing/2014/main" id="{33873767-159E-4BD4-8D1E-565D5049157D}"/>
            </a:ext>
          </a:extLst>
        </xdr:cNvPr>
        <xdr:cNvSpPr/>
      </xdr:nvSpPr>
      <xdr:spPr>
        <a:xfrm>
          <a:off x="14541500" y="17183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84364</xdr:rowOff>
    </xdr:from>
    <xdr:to>
      <xdr:col>81</xdr:col>
      <xdr:colOff>50800</xdr:colOff>
      <xdr:row>100</xdr:row>
      <xdr:rowOff>89263</xdr:rowOff>
    </xdr:to>
    <xdr:cxnSp macro="">
      <xdr:nvCxnSpPr>
        <xdr:cNvPr id="815" name="直線コネクタ 814">
          <a:extLst>
            <a:ext uri="{FF2B5EF4-FFF2-40B4-BE49-F238E27FC236}">
              <a16:creationId xmlns:a16="http://schemas.microsoft.com/office/drawing/2014/main" id="{95B72625-8A0E-4D59-A8E5-331268BC6121}"/>
            </a:ext>
          </a:extLst>
        </xdr:cNvPr>
        <xdr:cNvCxnSpPr/>
      </xdr:nvCxnSpPr>
      <xdr:spPr>
        <a:xfrm flipV="1">
          <a:off x="14592300" y="17229364"/>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36830</xdr:rowOff>
    </xdr:from>
    <xdr:to>
      <xdr:col>72</xdr:col>
      <xdr:colOff>38100</xdr:colOff>
      <xdr:row>103</xdr:row>
      <xdr:rowOff>138430</xdr:rowOff>
    </xdr:to>
    <xdr:sp macro="" textlink="">
      <xdr:nvSpPr>
        <xdr:cNvPr id="816" name="楕円 815">
          <a:extLst>
            <a:ext uri="{FF2B5EF4-FFF2-40B4-BE49-F238E27FC236}">
              <a16:creationId xmlns:a16="http://schemas.microsoft.com/office/drawing/2014/main" id="{960FA9C6-D445-4A6E-9EE4-FA15F63BE34A}"/>
            </a:ext>
          </a:extLst>
        </xdr:cNvPr>
        <xdr:cNvSpPr/>
      </xdr:nvSpPr>
      <xdr:spPr>
        <a:xfrm>
          <a:off x="13652500" y="1769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100</xdr:row>
      <xdr:rowOff>89263</xdr:rowOff>
    </xdr:from>
    <xdr:to>
      <xdr:col>76</xdr:col>
      <xdr:colOff>114300</xdr:colOff>
      <xdr:row>103</xdr:row>
      <xdr:rowOff>87630</xdr:rowOff>
    </xdr:to>
    <xdr:cxnSp macro="">
      <xdr:nvCxnSpPr>
        <xdr:cNvPr id="817" name="直線コネクタ 816">
          <a:extLst>
            <a:ext uri="{FF2B5EF4-FFF2-40B4-BE49-F238E27FC236}">
              <a16:creationId xmlns:a16="http://schemas.microsoft.com/office/drawing/2014/main" id="{0DB3896F-1CD2-43B7-ACB9-12DC7BC63713}"/>
            </a:ext>
          </a:extLst>
        </xdr:cNvPr>
        <xdr:cNvCxnSpPr/>
      </xdr:nvCxnSpPr>
      <xdr:spPr>
        <a:xfrm flipV="1">
          <a:off x="13703300" y="17234263"/>
          <a:ext cx="889000" cy="512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100165</xdr:rowOff>
    </xdr:from>
    <xdr:ext cx="405111" cy="259045"/>
    <xdr:sp macro="" textlink="">
      <xdr:nvSpPr>
        <xdr:cNvPr id="818" name="n_1aveValue【公民館】&#10;有形固定資産減価償却率">
          <a:extLst>
            <a:ext uri="{FF2B5EF4-FFF2-40B4-BE49-F238E27FC236}">
              <a16:creationId xmlns:a16="http://schemas.microsoft.com/office/drawing/2014/main" id="{030CCC61-6BBD-4572-BDA6-0D8464B3663D}"/>
            </a:ext>
          </a:extLst>
        </xdr:cNvPr>
        <xdr:cNvSpPr txBox="1"/>
      </xdr:nvSpPr>
      <xdr:spPr>
        <a:xfrm>
          <a:off x="15266044" y="17759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85470</xdr:rowOff>
    </xdr:from>
    <xdr:ext cx="405111" cy="259045"/>
    <xdr:sp macro="" textlink="">
      <xdr:nvSpPr>
        <xdr:cNvPr id="819" name="n_2aveValue【公民館】&#10;有形固定資産減価償却率">
          <a:extLst>
            <a:ext uri="{FF2B5EF4-FFF2-40B4-BE49-F238E27FC236}">
              <a16:creationId xmlns:a16="http://schemas.microsoft.com/office/drawing/2014/main" id="{17F935BE-6D13-465C-A3E1-147C7A7A0516}"/>
            </a:ext>
          </a:extLst>
        </xdr:cNvPr>
        <xdr:cNvSpPr txBox="1"/>
      </xdr:nvSpPr>
      <xdr:spPr>
        <a:xfrm>
          <a:off x="14389744" y="17744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65150</xdr:rowOff>
    </xdr:from>
    <xdr:ext cx="405111" cy="259045"/>
    <xdr:sp macro="" textlink="">
      <xdr:nvSpPr>
        <xdr:cNvPr id="820" name="n_3aveValue【公民館】&#10;有形固定資産減価償却率">
          <a:extLst>
            <a:ext uri="{FF2B5EF4-FFF2-40B4-BE49-F238E27FC236}">
              <a16:creationId xmlns:a16="http://schemas.microsoft.com/office/drawing/2014/main" id="{88645833-BE30-4BE8-A43A-A13C513FFCDD}"/>
            </a:ext>
          </a:extLst>
        </xdr:cNvPr>
        <xdr:cNvSpPr txBox="1"/>
      </xdr:nvSpPr>
      <xdr:spPr>
        <a:xfrm>
          <a:off x="13500744" y="173816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98</xdr:row>
      <xdr:rowOff>151691</xdr:rowOff>
    </xdr:from>
    <xdr:ext cx="405111" cy="259045"/>
    <xdr:sp macro="" textlink="">
      <xdr:nvSpPr>
        <xdr:cNvPr id="821" name="n_1mainValue【公民館】&#10;有形固定資産減価償却率">
          <a:extLst>
            <a:ext uri="{FF2B5EF4-FFF2-40B4-BE49-F238E27FC236}">
              <a16:creationId xmlns:a16="http://schemas.microsoft.com/office/drawing/2014/main" id="{D362DC39-7ED6-41B7-B29E-273F6C188C6F}"/>
            </a:ext>
          </a:extLst>
        </xdr:cNvPr>
        <xdr:cNvSpPr txBox="1"/>
      </xdr:nvSpPr>
      <xdr:spPr>
        <a:xfrm>
          <a:off x="15266044" y="16953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98</xdr:row>
      <xdr:rowOff>156590</xdr:rowOff>
    </xdr:from>
    <xdr:ext cx="405111" cy="259045"/>
    <xdr:sp macro="" textlink="">
      <xdr:nvSpPr>
        <xdr:cNvPr id="822" name="n_2mainValue【公民館】&#10;有形固定資産減価償却率">
          <a:extLst>
            <a:ext uri="{FF2B5EF4-FFF2-40B4-BE49-F238E27FC236}">
              <a16:creationId xmlns:a16="http://schemas.microsoft.com/office/drawing/2014/main" id="{553C698D-CF1C-4B89-8358-5DC4B69A7C9E}"/>
            </a:ext>
          </a:extLst>
        </xdr:cNvPr>
        <xdr:cNvSpPr txBox="1"/>
      </xdr:nvSpPr>
      <xdr:spPr>
        <a:xfrm>
          <a:off x="14389744" y="16958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129557</xdr:rowOff>
    </xdr:from>
    <xdr:ext cx="405111" cy="259045"/>
    <xdr:sp macro="" textlink="">
      <xdr:nvSpPr>
        <xdr:cNvPr id="823" name="n_3mainValue【公民館】&#10;有形固定資産減価償却率">
          <a:extLst>
            <a:ext uri="{FF2B5EF4-FFF2-40B4-BE49-F238E27FC236}">
              <a16:creationId xmlns:a16="http://schemas.microsoft.com/office/drawing/2014/main" id="{D7F24616-0B97-410A-9F04-D0841287DC83}"/>
            </a:ext>
          </a:extLst>
        </xdr:cNvPr>
        <xdr:cNvSpPr txBox="1"/>
      </xdr:nvSpPr>
      <xdr:spPr>
        <a:xfrm>
          <a:off x="13500744" y="1778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24" name="正方形/長方形 823">
          <a:extLst>
            <a:ext uri="{FF2B5EF4-FFF2-40B4-BE49-F238E27FC236}">
              <a16:creationId xmlns:a16="http://schemas.microsoft.com/office/drawing/2014/main" id="{61C15B00-7A3F-46F0-A7D3-DFC9FB1ED90E}"/>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25" name="正方形/長方形 824">
          <a:extLst>
            <a:ext uri="{FF2B5EF4-FFF2-40B4-BE49-F238E27FC236}">
              <a16:creationId xmlns:a16="http://schemas.microsoft.com/office/drawing/2014/main" id="{643353B7-25C2-45FF-B6F9-3216648BE89A}"/>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26" name="正方形/長方形 825">
          <a:extLst>
            <a:ext uri="{FF2B5EF4-FFF2-40B4-BE49-F238E27FC236}">
              <a16:creationId xmlns:a16="http://schemas.microsoft.com/office/drawing/2014/main" id="{CC42544A-BE24-4589-9EE2-7273437F50DF}"/>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27" name="正方形/長方形 826">
          <a:extLst>
            <a:ext uri="{FF2B5EF4-FFF2-40B4-BE49-F238E27FC236}">
              <a16:creationId xmlns:a16="http://schemas.microsoft.com/office/drawing/2014/main" id="{D8239315-4D15-4299-BE75-89FFB1700AC7}"/>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28" name="正方形/長方形 827">
          <a:extLst>
            <a:ext uri="{FF2B5EF4-FFF2-40B4-BE49-F238E27FC236}">
              <a16:creationId xmlns:a16="http://schemas.microsoft.com/office/drawing/2014/main" id="{A44FDFF7-7E9E-4488-A943-13EEFFD7DEB6}"/>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29" name="正方形/長方形 828">
          <a:extLst>
            <a:ext uri="{FF2B5EF4-FFF2-40B4-BE49-F238E27FC236}">
              <a16:creationId xmlns:a16="http://schemas.microsoft.com/office/drawing/2014/main" id="{6988835C-199D-4BD6-93CC-7A78D1D22D23}"/>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30" name="正方形/長方形 829">
          <a:extLst>
            <a:ext uri="{FF2B5EF4-FFF2-40B4-BE49-F238E27FC236}">
              <a16:creationId xmlns:a16="http://schemas.microsoft.com/office/drawing/2014/main" id="{1C8B4320-0E22-4350-91E9-836E0297DD9F}"/>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31" name="正方形/長方形 830">
          <a:extLst>
            <a:ext uri="{FF2B5EF4-FFF2-40B4-BE49-F238E27FC236}">
              <a16:creationId xmlns:a16="http://schemas.microsoft.com/office/drawing/2014/main" id="{3FDDCA8D-71FE-4D0D-9D05-CD676424CA1B}"/>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32" name="テキスト ボックス 831">
          <a:extLst>
            <a:ext uri="{FF2B5EF4-FFF2-40B4-BE49-F238E27FC236}">
              <a16:creationId xmlns:a16="http://schemas.microsoft.com/office/drawing/2014/main" id="{09BCF3CB-462D-4E40-9DBC-9493EA1487A1}"/>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33" name="直線コネクタ 832">
          <a:extLst>
            <a:ext uri="{FF2B5EF4-FFF2-40B4-BE49-F238E27FC236}">
              <a16:creationId xmlns:a16="http://schemas.microsoft.com/office/drawing/2014/main" id="{A96250A7-ED54-400E-87A6-73E72F1F3DEF}"/>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34" name="直線コネクタ 833">
          <a:extLst>
            <a:ext uri="{FF2B5EF4-FFF2-40B4-BE49-F238E27FC236}">
              <a16:creationId xmlns:a16="http://schemas.microsoft.com/office/drawing/2014/main" id="{0F6EA143-7DAA-4C7B-9581-78F409E2603D}"/>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35" name="テキスト ボックス 834">
          <a:extLst>
            <a:ext uri="{FF2B5EF4-FFF2-40B4-BE49-F238E27FC236}">
              <a16:creationId xmlns:a16="http://schemas.microsoft.com/office/drawing/2014/main" id="{CD08889A-A5CE-4830-AD4A-5C53C9AB4030}"/>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36" name="直線コネクタ 835">
          <a:extLst>
            <a:ext uri="{FF2B5EF4-FFF2-40B4-BE49-F238E27FC236}">
              <a16:creationId xmlns:a16="http://schemas.microsoft.com/office/drawing/2014/main" id="{6702A565-CE24-4980-80B9-D9C8794EE9BA}"/>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37" name="テキスト ボックス 836">
          <a:extLst>
            <a:ext uri="{FF2B5EF4-FFF2-40B4-BE49-F238E27FC236}">
              <a16:creationId xmlns:a16="http://schemas.microsoft.com/office/drawing/2014/main" id="{5544FBE5-EB6F-46F7-A92F-DB4615E0AB4E}"/>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38" name="直線コネクタ 837">
          <a:extLst>
            <a:ext uri="{FF2B5EF4-FFF2-40B4-BE49-F238E27FC236}">
              <a16:creationId xmlns:a16="http://schemas.microsoft.com/office/drawing/2014/main" id="{CC80D220-907E-4330-A581-CDC64C000814}"/>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39" name="テキスト ボックス 838">
          <a:extLst>
            <a:ext uri="{FF2B5EF4-FFF2-40B4-BE49-F238E27FC236}">
              <a16:creationId xmlns:a16="http://schemas.microsoft.com/office/drawing/2014/main" id="{2B345E6A-08EA-4D6B-81F1-2B1AC867351B}"/>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40" name="直線コネクタ 839">
          <a:extLst>
            <a:ext uri="{FF2B5EF4-FFF2-40B4-BE49-F238E27FC236}">
              <a16:creationId xmlns:a16="http://schemas.microsoft.com/office/drawing/2014/main" id="{8360D012-1624-4357-9C5E-0EC158BBE4C8}"/>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41" name="テキスト ボックス 840">
          <a:extLst>
            <a:ext uri="{FF2B5EF4-FFF2-40B4-BE49-F238E27FC236}">
              <a16:creationId xmlns:a16="http://schemas.microsoft.com/office/drawing/2014/main" id="{7AE9126B-BB67-4735-997B-27F67DE86A8D}"/>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42" name="直線コネクタ 841">
          <a:extLst>
            <a:ext uri="{FF2B5EF4-FFF2-40B4-BE49-F238E27FC236}">
              <a16:creationId xmlns:a16="http://schemas.microsoft.com/office/drawing/2014/main" id="{3D3AA9A8-7531-4ED3-A4EB-ECB3D5363C9A}"/>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43" name="テキスト ボックス 842">
          <a:extLst>
            <a:ext uri="{FF2B5EF4-FFF2-40B4-BE49-F238E27FC236}">
              <a16:creationId xmlns:a16="http://schemas.microsoft.com/office/drawing/2014/main" id="{58A15E02-14EB-414F-9B59-2435BCCC7B33}"/>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44" name="【公民館】&#10;一人当たり面積グラフ枠">
          <a:extLst>
            <a:ext uri="{FF2B5EF4-FFF2-40B4-BE49-F238E27FC236}">
              <a16:creationId xmlns:a16="http://schemas.microsoft.com/office/drawing/2014/main" id="{341AD1D3-906B-4863-BB84-B1EFAE96A0D4}"/>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171298</xdr:rowOff>
    </xdr:from>
    <xdr:to>
      <xdr:col>116</xdr:col>
      <xdr:colOff>62864</xdr:colOff>
      <xdr:row>108</xdr:row>
      <xdr:rowOff>33910</xdr:rowOff>
    </xdr:to>
    <xdr:cxnSp macro="">
      <xdr:nvCxnSpPr>
        <xdr:cNvPr id="845" name="直線コネクタ 844">
          <a:extLst>
            <a:ext uri="{FF2B5EF4-FFF2-40B4-BE49-F238E27FC236}">
              <a16:creationId xmlns:a16="http://schemas.microsoft.com/office/drawing/2014/main" id="{454F5DAA-F18B-4118-873F-6E221DB5F4FE}"/>
            </a:ext>
          </a:extLst>
        </xdr:cNvPr>
        <xdr:cNvCxnSpPr/>
      </xdr:nvCxnSpPr>
      <xdr:spPr>
        <a:xfrm flipV="1">
          <a:off x="22160864" y="17144848"/>
          <a:ext cx="0" cy="14056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37737</xdr:rowOff>
    </xdr:from>
    <xdr:ext cx="469744" cy="259045"/>
    <xdr:sp macro="" textlink="">
      <xdr:nvSpPr>
        <xdr:cNvPr id="846" name="【公民館】&#10;一人当たり面積最小値テキスト">
          <a:extLst>
            <a:ext uri="{FF2B5EF4-FFF2-40B4-BE49-F238E27FC236}">
              <a16:creationId xmlns:a16="http://schemas.microsoft.com/office/drawing/2014/main" id="{892FC9C6-5125-44D3-8A1B-8D4076A36B9A}"/>
            </a:ext>
          </a:extLst>
        </xdr:cNvPr>
        <xdr:cNvSpPr txBox="1"/>
      </xdr:nvSpPr>
      <xdr:spPr>
        <a:xfrm>
          <a:off x="22199600" y="18554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33910</xdr:rowOff>
    </xdr:from>
    <xdr:to>
      <xdr:col>116</xdr:col>
      <xdr:colOff>152400</xdr:colOff>
      <xdr:row>108</xdr:row>
      <xdr:rowOff>33910</xdr:rowOff>
    </xdr:to>
    <xdr:cxnSp macro="">
      <xdr:nvCxnSpPr>
        <xdr:cNvPr id="847" name="直線コネクタ 846">
          <a:extLst>
            <a:ext uri="{FF2B5EF4-FFF2-40B4-BE49-F238E27FC236}">
              <a16:creationId xmlns:a16="http://schemas.microsoft.com/office/drawing/2014/main" id="{B452E0D5-C41C-47F8-81C8-241AAE792978}"/>
            </a:ext>
          </a:extLst>
        </xdr:cNvPr>
        <xdr:cNvCxnSpPr/>
      </xdr:nvCxnSpPr>
      <xdr:spPr>
        <a:xfrm>
          <a:off x="22072600" y="18550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117975</xdr:rowOff>
    </xdr:from>
    <xdr:ext cx="469744" cy="259045"/>
    <xdr:sp macro="" textlink="">
      <xdr:nvSpPr>
        <xdr:cNvPr id="848" name="【公民館】&#10;一人当たり面積最大値テキスト">
          <a:extLst>
            <a:ext uri="{FF2B5EF4-FFF2-40B4-BE49-F238E27FC236}">
              <a16:creationId xmlns:a16="http://schemas.microsoft.com/office/drawing/2014/main" id="{813B2FAF-70B5-430D-9095-54E8AE925FEA}"/>
            </a:ext>
          </a:extLst>
        </xdr:cNvPr>
        <xdr:cNvSpPr txBox="1"/>
      </xdr:nvSpPr>
      <xdr:spPr>
        <a:xfrm>
          <a:off x="22199600" y="16920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171298</xdr:rowOff>
    </xdr:from>
    <xdr:to>
      <xdr:col>116</xdr:col>
      <xdr:colOff>152400</xdr:colOff>
      <xdr:row>99</xdr:row>
      <xdr:rowOff>171298</xdr:rowOff>
    </xdr:to>
    <xdr:cxnSp macro="">
      <xdr:nvCxnSpPr>
        <xdr:cNvPr id="849" name="直線コネクタ 848">
          <a:extLst>
            <a:ext uri="{FF2B5EF4-FFF2-40B4-BE49-F238E27FC236}">
              <a16:creationId xmlns:a16="http://schemas.microsoft.com/office/drawing/2014/main" id="{1E63234A-B80B-40EA-B883-225022024E9C}"/>
            </a:ext>
          </a:extLst>
        </xdr:cNvPr>
        <xdr:cNvCxnSpPr/>
      </xdr:nvCxnSpPr>
      <xdr:spPr>
        <a:xfrm>
          <a:off x="22072600" y="17144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2557</xdr:rowOff>
    </xdr:from>
    <xdr:ext cx="469744" cy="259045"/>
    <xdr:sp macro="" textlink="">
      <xdr:nvSpPr>
        <xdr:cNvPr id="850" name="【公民館】&#10;一人当たり面積平均値テキスト">
          <a:extLst>
            <a:ext uri="{FF2B5EF4-FFF2-40B4-BE49-F238E27FC236}">
              <a16:creationId xmlns:a16="http://schemas.microsoft.com/office/drawing/2014/main" id="{B2DDD2E5-8301-40E4-9E52-8C563C622F11}"/>
            </a:ext>
          </a:extLst>
        </xdr:cNvPr>
        <xdr:cNvSpPr txBox="1"/>
      </xdr:nvSpPr>
      <xdr:spPr>
        <a:xfrm>
          <a:off x="22199600" y="181762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151130</xdr:rowOff>
    </xdr:from>
    <xdr:to>
      <xdr:col>116</xdr:col>
      <xdr:colOff>114300</xdr:colOff>
      <xdr:row>107</xdr:row>
      <xdr:rowOff>81280</xdr:rowOff>
    </xdr:to>
    <xdr:sp macro="" textlink="">
      <xdr:nvSpPr>
        <xdr:cNvPr id="851" name="フローチャート: 判断 850">
          <a:extLst>
            <a:ext uri="{FF2B5EF4-FFF2-40B4-BE49-F238E27FC236}">
              <a16:creationId xmlns:a16="http://schemas.microsoft.com/office/drawing/2014/main" id="{483BEBE9-310F-4051-87D8-BE6A1101CC8A}"/>
            </a:ext>
          </a:extLst>
        </xdr:cNvPr>
        <xdr:cNvSpPr/>
      </xdr:nvSpPr>
      <xdr:spPr>
        <a:xfrm>
          <a:off x="22110700" y="1832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158674</xdr:rowOff>
    </xdr:from>
    <xdr:to>
      <xdr:col>112</xdr:col>
      <xdr:colOff>38100</xdr:colOff>
      <xdr:row>107</xdr:row>
      <xdr:rowOff>88824</xdr:rowOff>
    </xdr:to>
    <xdr:sp macro="" textlink="">
      <xdr:nvSpPr>
        <xdr:cNvPr id="852" name="フローチャート: 判断 851">
          <a:extLst>
            <a:ext uri="{FF2B5EF4-FFF2-40B4-BE49-F238E27FC236}">
              <a16:creationId xmlns:a16="http://schemas.microsoft.com/office/drawing/2014/main" id="{EFEAD7EB-3BDC-4594-8BC3-F2CE03188AD4}"/>
            </a:ext>
          </a:extLst>
        </xdr:cNvPr>
        <xdr:cNvSpPr/>
      </xdr:nvSpPr>
      <xdr:spPr>
        <a:xfrm>
          <a:off x="21272500" y="18332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7113</xdr:rowOff>
    </xdr:from>
    <xdr:to>
      <xdr:col>107</xdr:col>
      <xdr:colOff>101600</xdr:colOff>
      <xdr:row>107</xdr:row>
      <xdr:rowOff>108713</xdr:rowOff>
    </xdr:to>
    <xdr:sp macro="" textlink="">
      <xdr:nvSpPr>
        <xdr:cNvPr id="853" name="フローチャート: 判断 852">
          <a:extLst>
            <a:ext uri="{FF2B5EF4-FFF2-40B4-BE49-F238E27FC236}">
              <a16:creationId xmlns:a16="http://schemas.microsoft.com/office/drawing/2014/main" id="{370DBBC1-DC85-4405-9238-79D3567102D9}"/>
            </a:ext>
          </a:extLst>
        </xdr:cNvPr>
        <xdr:cNvSpPr/>
      </xdr:nvSpPr>
      <xdr:spPr>
        <a:xfrm>
          <a:off x="20383500" y="18352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49403</xdr:rowOff>
    </xdr:from>
    <xdr:to>
      <xdr:col>102</xdr:col>
      <xdr:colOff>165100</xdr:colOff>
      <xdr:row>107</xdr:row>
      <xdr:rowOff>151003</xdr:rowOff>
    </xdr:to>
    <xdr:sp macro="" textlink="">
      <xdr:nvSpPr>
        <xdr:cNvPr id="854" name="フローチャート: 判断 853">
          <a:extLst>
            <a:ext uri="{FF2B5EF4-FFF2-40B4-BE49-F238E27FC236}">
              <a16:creationId xmlns:a16="http://schemas.microsoft.com/office/drawing/2014/main" id="{5C81E643-167E-449A-8E3A-40D8C32F8FA9}"/>
            </a:ext>
          </a:extLst>
        </xdr:cNvPr>
        <xdr:cNvSpPr/>
      </xdr:nvSpPr>
      <xdr:spPr>
        <a:xfrm>
          <a:off x="19494500" y="18394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55" name="テキスト ボックス 854">
          <a:extLst>
            <a:ext uri="{FF2B5EF4-FFF2-40B4-BE49-F238E27FC236}">
              <a16:creationId xmlns:a16="http://schemas.microsoft.com/office/drawing/2014/main" id="{762995AB-6929-470E-9951-B475825DCDBF}"/>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56" name="テキスト ボックス 855">
          <a:extLst>
            <a:ext uri="{FF2B5EF4-FFF2-40B4-BE49-F238E27FC236}">
              <a16:creationId xmlns:a16="http://schemas.microsoft.com/office/drawing/2014/main" id="{ECA0E460-6767-4615-9BE9-D65691FF0C98}"/>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57" name="テキスト ボックス 856">
          <a:extLst>
            <a:ext uri="{FF2B5EF4-FFF2-40B4-BE49-F238E27FC236}">
              <a16:creationId xmlns:a16="http://schemas.microsoft.com/office/drawing/2014/main" id="{59056275-A9A2-42B9-93E5-FF7D47000021}"/>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58" name="テキスト ボックス 857">
          <a:extLst>
            <a:ext uri="{FF2B5EF4-FFF2-40B4-BE49-F238E27FC236}">
              <a16:creationId xmlns:a16="http://schemas.microsoft.com/office/drawing/2014/main" id="{E779C505-08D5-4514-AFBA-9DF0ECC277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59" name="テキスト ボックス 858">
          <a:extLst>
            <a:ext uri="{FF2B5EF4-FFF2-40B4-BE49-F238E27FC236}">
              <a16:creationId xmlns:a16="http://schemas.microsoft.com/office/drawing/2014/main" id="{97185056-87CF-45CF-890D-642270479C56}"/>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69292</xdr:rowOff>
    </xdr:from>
    <xdr:to>
      <xdr:col>116</xdr:col>
      <xdr:colOff>114300</xdr:colOff>
      <xdr:row>107</xdr:row>
      <xdr:rowOff>170892</xdr:rowOff>
    </xdr:to>
    <xdr:sp macro="" textlink="">
      <xdr:nvSpPr>
        <xdr:cNvPr id="860" name="楕円 859">
          <a:extLst>
            <a:ext uri="{FF2B5EF4-FFF2-40B4-BE49-F238E27FC236}">
              <a16:creationId xmlns:a16="http://schemas.microsoft.com/office/drawing/2014/main" id="{8BE4401C-AD3A-4D44-88B4-204F0AAFF2E4}"/>
            </a:ext>
          </a:extLst>
        </xdr:cNvPr>
        <xdr:cNvSpPr/>
      </xdr:nvSpPr>
      <xdr:spPr>
        <a:xfrm>
          <a:off x="22110700" y="18414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155669</xdr:rowOff>
    </xdr:from>
    <xdr:ext cx="469744" cy="259045"/>
    <xdr:sp macro="" textlink="">
      <xdr:nvSpPr>
        <xdr:cNvPr id="861" name="【公民館】&#10;一人当たり面積該当値テキスト">
          <a:extLst>
            <a:ext uri="{FF2B5EF4-FFF2-40B4-BE49-F238E27FC236}">
              <a16:creationId xmlns:a16="http://schemas.microsoft.com/office/drawing/2014/main" id="{B883D96C-41FB-4F0E-849C-1FCAA901C4F1}"/>
            </a:ext>
          </a:extLst>
        </xdr:cNvPr>
        <xdr:cNvSpPr txBox="1"/>
      </xdr:nvSpPr>
      <xdr:spPr>
        <a:xfrm>
          <a:off x="22199600" y="18329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71120</xdr:rowOff>
    </xdr:from>
    <xdr:to>
      <xdr:col>112</xdr:col>
      <xdr:colOff>38100</xdr:colOff>
      <xdr:row>108</xdr:row>
      <xdr:rowOff>1270</xdr:rowOff>
    </xdr:to>
    <xdr:sp macro="" textlink="">
      <xdr:nvSpPr>
        <xdr:cNvPr id="862" name="楕円 861">
          <a:extLst>
            <a:ext uri="{FF2B5EF4-FFF2-40B4-BE49-F238E27FC236}">
              <a16:creationId xmlns:a16="http://schemas.microsoft.com/office/drawing/2014/main" id="{B9359AC9-39E0-4DE0-B2A3-4D26EDCD6D3B}"/>
            </a:ext>
          </a:extLst>
        </xdr:cNvPr>
        <xdr:cNvSpPr/>
      </xdr:nvSpPr>
      <xdr:spPr>
        <a:xfrm>
          <a:off x="21272500" y="1841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120092</xdr:rowOff>
    </xdr:from>
    <xdr:to>
      <xdr:col>116</xdr:col>
      <xdr:colOff>63500</xdr:colOff>
      <xdr:row>107</xdr:row>
      <xdr:rowOff>121920</xdr:rowOff>
    </xdr:to>
    <xdr:cxnSp macro="">
      <xdr:nvCxnSpPr>
        <xdr:cNvPr id="863" name="直線コネクタ 862">
          <a:extLst>
            <a:ext uri="{FF2B5EF4-FFF2-40B4-BE49-F238E27FC236}">
              <a16:creationId xmlns:a16="http://schemas.microsoft.com/office/drawing/2014/main" id="{0101912D-B854-4DED-A76B-DCD680934A3D}"/>
            </a:ext>
          </a:extLst>
        </xdr:cNvPr>
        <xdr:cNvCxnSpPr/>
      </xdr:nvCxnSpPr>
      <xdr:spPr>
        <a:xfrm flipV="1">
          <a:off x="21323300" y="18465242"/>
          <a:ext cx="838200" cy="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72720</xdr:rowOff>
    </xdr:from>
    <xdr:to>
      <xdr:col>107</xdr:col>
      <xdr:colOff>101600</xdr:colOff>
      <xdr:row>108</xdr:row>
      <xdr:rowOff>2870</xdr:rowOff>
    </xdr:to>
    <xdr:sp macro="" textlink="">
      <xdr:nvSpPr>
        <xdr:cNvPr id="864" name="楕円 863">
          <a:extLst>
            <a:ext uri="{FF2B5EF4-FFF2-40B4-BE49-F238E27FC236}">
              <a16:creationId xmlns:a16="http://schemas.microsoft.com/office/drawing/2014/main" id="{D3A462F8-02B9-4409-852A-9C274D8F9348}"/>
            </a:ext>
          </a:extLst>
        </xdr:cNvPr>
        <xdr:cNvSpPr/>
      </xdr:nvSpPr>
      <xdr:spPr>
        <a:xfrm>
          <a:off x="20383500" y="18417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121920</xdr:rowOff>
    </xdr:from>
    <xdr:to>
      <xdr:col>111</xdr:col>
      <xdr:colOff>177800</xdr:colOff>
      <xdr:row>107</xdr:row>
      <xdr:rowOff>123520</xdr:rowOff>
    </xdr:to>
    <xdr:cxnSp macro="">
      <xdr:nvCxnSpPr>
        <xdr:cNvPr id="865" name="直線コネクタ 864">
          <a:extLst>
            <a:ext uri="{FF2B5EF4-FFF2-40B4-BE49-F238E27FC236}">
              <a16:creationId xmlns:a16="http://schemas.microsoft.com/office/drawing/2014/main" id="{F2AC13CF-CB72-48C1-A334-DF9B2E6D6C14}"/>
            </a:ext>
          </a:extLst>
        </xdr:cNvPr>
        <xdr:cNvCxnSpPr/>
      </xdr:nvCxnSpPr>
      <xdr:spPr>
        <a:xfrm flipV="1">
          <a:off x="20434300" y="18467070"/>
          <a:ext cx="8890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9170</xdr:rowOff>
    </xdr:from>
    <xdr:to>
      <xdr:col>102</xdr:col>
      <xdr:colOff>165100</xdr:colOff>
      <xdr:row>106</xdr:row>
      <xdr:rowOff>110770</xdr:rowOff>
    </xdr:to>
    <xdr:sp macro="" textlink="">
      <xdr:nvSpPr>
        <xdr:cNvPr id="866" name="楕円 865">
          <a:extLst>
            <a:ext uri="{FF2B5EF4-FFF2-40B4-BE49-F238E27FC236}">
              <a16:creationId xmlns:a16="http://schemas.microsoft.com/office/drawing/2014/main" id="{E73D20CE-76F3-476F-91A8-360207E4B50C}"/>
            </a:ext>
          </a:extLst>
        </xdr:cNvPr>
        <xdr:cNvSpPr/>
      </xdr:nvSpPr>
      <xdr:spPr>
        <a:xfrm>
          <a:off x="19494500" y="1818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59970</xdr:rowOff>
    </xdr:from>
    <xdr:to>
      <xdr:col>107</xdr:col>
      <xdr:colOff>50800</xdr:colOff>
      <xdr:row>107</xdr:row>
      <xdr:rowOff>123520</xdr:rowOff>
    </xdr:to>
    <xdr:cxnSp macro="">
      <xdr:nvCxnSpPr>
        <xdr:cNvPr id="867" name="直線コネクタ 866">
          <a:extLst>
            <a:ext uri="{FF2B5EF4-FFF2-40B4-BE49-F238E27FC236}">
              <a16:creationId xmlns:a16="http://schemas.microsoft.com/office/drawing/2014/main" id="{0EB72D00-0DBD-4F97-9884-C0B044FCFEA2}"/>
            </a:ext>
          </a:extLst>
        </xdr:cNvPr>
        <xdr:cNvCxnSpPr/>
      </xdr:nvCxnSpPr>
      <xdr:spPr>
        <a:xfrm>
          <a:off x="19545300" y="18233670"/>
          <a:ext cx="889000" cy="235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105351</xdr:rowOff>
    </xdr:from>
    <xdr:ext cx="469744" cy="259045"/>
    <xdr:sp macro="" textlink="">
      <xdr:nvSpPr>
        <xdr:cNvPr id="868" name="n_1aveValue【公民館】&#10;一人当たり面積">
          <a:extLst>
            <a:ext uri="{FF2B5EF4-FFF2-40B4-BE49-F238E27FC236}">
              <a16:creationId xmlns:a16="http://schemas.microsoft.com/office/drawing/2014/main" id="{F397D1B5-5E66-4B94-B64A-E699938A6242}"/>
            </a:ext>
          </a:extLst>
        </xdr:cNvPr>
        <xdr:cNvSpPr txBox="1"/>
      </xdr:nvSpPr>
      <xdr:spPr>
        <a:xfrm>
          <a:off x="21075727" y="18107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125240</xdr:rowOff>
    </xdr:from>
    <xdr:ext cx="469744" cy="259045"/>
    <xdr:sp macro="" textlink="">
      <xdr:nvSpPr>
        <xdr:cNvPr id="869" name="n_2aveValue【公民館】&#10;一人当たり面積">
          <a:extLst>
            <a:ext uri="{FF2B5EF4-FFF2-40B4-BE49-F238E27FC236}">
              <a16:creationId xmlns:a16="http://schemas.microsoft.com/office/drawing/2014/main" id="{64783315-1C74-4579-A575-52DEDE94AB62}"/>
            </a:ext>
          </a:extLst>
        </xdr:cNvPr>
        <xdr:cNvSpPr txBox="1"/>
      </xdr:nvSpPr>
      <xdr:spPr>
        <a:xfrm>
          <a:off x="20199427" y="18127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142130</xdr:rowOff>
    </xdr:from>
    <xdr:ext cx="469744" cy="259045"/>
    <xdr:sp macro="" textlink="">
      <xdr:nvSpPr>
        <xdr:cNvPr id="870" name="n_3aveValue【公民館】&#10;一人当たり面積">
          <a:extLst>
            <a:ext uri="{FF2B5EF4-FFF2-40B4-BE49-F238E27FC236}">
              <a16:creationId xmlns:a16="http://schemas.microsoft.com/office/drawing/2014/main" id="{C5B5741B-E246-45DA-A9B9-696F3D4923BA}"/>
            </a:ext>
          </a:extLst>
        </xdr:cNvPr>
        <xdr:cNvSpPr txBox="1"/>
      </xdr:nvSpPr>
      <xdr:spPr>
        <a:xfrm>
          <a:off x="19310427" y="18487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163847</xdr:rowOff>
    </xdr:from>
    <xdr:ext cx="469744" cy="259045"/>
    <xdr:sp macro="" textlink="">
      <xdr:nvSpPr>
        <xdr:cNvPr id="871" name="n_1mainValue【公民館】&#10;一人当たり面積">
          <a:extLst>
            <a:ext uri="{FF2B5EF4-FFF2-40B4-BE49-F238E27FC236}">
              <a16:creationId xmlns:a16="http://schemas.microsoft.com/office/drawing/2014/main" id="{002DB7F4-F71C-41C4-8F6C-2D0C3BA0330D}"/>
            </a:ext>
          </a:extLst>
        </xdr:cNvPr>
        <xdr:cNvSpPr txBox="1"/>
      </xdr:nvSpPr>
      <xdr:spPr>
        <a:xfrm>
          <a:off x="21075727" y="1850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165447</xdr:rowOff>
    </xdr:from>
    <xdr:ext cx="469744" cy="259045"/>
    <xdr:sp macro="" textlink="">
      <xdr:nvSpPr>
        <xdr:cNvPr id="872" name="n_2mainValue【公民館】&#10;一人当たり面積">
          <a:extLst>
            <a:ext uri="{FF2B5EF4-FFF2-40B4-BE49-F238E27FC236}">
              <a16:creationId xmlns:a16="http://schemas.microsoft.com/office/drawing/2014/main" id="{EE157266-C03F-4389-A382-490521D8D130}"/>
            </a:ext>
          </a:extLst>
        </xdr:cNvPr>
        <xdr:cNvSpPr txBox="1"/>
      </xdr:nvSpPr>
      <xdr:spPr>
        <a:xfrm>
          <a:off x="20199427" y="18510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127297</xdr:rowOff>
    </xdr:from>
    <xdr:ext cx="469744" cy="259045"/>
    <xdr:sp macro="" textlink="">
      <xdr:nvSpPr>
        <xdr:cNvPr id="873" name="n_3mainValue【公民館】&#10;一人当たり面積">
          <a:extLst>
            <a:ext uri="{FF2B5EF4-FFF2-40B4-BE49-F238E27FC236}">
              <a16:creationId xmlns:a16="http://schemas.microsoft.com/office/drawing/2014/main" id="{727B48EF-8308-4612-9DD9-015307EEDE7E}"/>
            </a:ext>
          </a:extLst>
        </xdr:cNvPr>
        <xdr:cNvSpPr txBox="1"/>
      </xdr:nvSpPr>
      <xdr:spPr>
        <a:xfrm>
          <a:off x="19310427" y="17958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74" name="正方形/長方形 873">
          <a:extLst>
            <a:ext uri="{FF2B5EF4-FFF2-40B4-BE49-F238E27FC236}">
              <a16:creationId xmlns:a16="http://schemas.microsoft.com/office/drawing/2014/main" id="{5420E63E-3CEE-4587-A8D8-09ABD468D75D}"/>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75" name="正方形/長方形 874">
          <a:extLst>
            <a:ext uri="{FF2B5EF4-FFF2-40B4-BE49-F238E27FC236}">
              <a16:creationId xmlns:a16="http://schemas.microsoft.com/office/drawing/2014/main" id="{6A6D4D03-EEB7-4540-B214-6AAA474F21C9}"/>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76" name="テキスト ボックス 875">
          <a:extLst>
            <a:ext uri="{FF2B5EF4-FFF2-40B4-BE49-F238E27FC236}">
              <a16:creationId xmlns:a16="http://schemas.microsoft.com/office/drawing/2014/main" id="{16610105-FA8E-4FE3-983D-EC269E8BF9E6}"/>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離島という特性上、道路、橋りょう・トンネルの一人あたり資産（延長）が低く減価償却率も低い状況となっていますが、一方で港湾・漁港は一人あたり資産が非常に多い状況と言え</a:t>
          </a:r>
          <a:r>
            <a:rPr kumimoji="1" lang="ja-JP" altLang="en-US" sz="1100" b="0" i="0" baseline="0">
              <a:solidFill>
                <a:schemeClr val="dk1"/>
              </a:solidFill>
              <a:effectLst/>
              <a:latin typeface="+mn-lt"/>
              <a:ea typeface="+mn-ea"/>
              <a:cs typeface="+mn-cs"/>
            </a:rPr>
            <a:t>ます。</a:t>
          </a:r>
          <a:r>
            <a:rPr kumimoji="1" lang="ja-JP" altLang="ja-JP" sz="1100" b="0" i="0" baseline="0">
              <a:solidFill>
                <a:schemeClr val="dk1"/>
              </a:solidFill>
              <a:effectLst/>
              <a:latin typeface="+mn-lt"/>
              <a:ea typeface="+mn-ea"/>
              <a:cs typeface="+mn-cs"/>
            </a:rPr>
            <a:t>減価償却が進むにつれ更新整備を行っていく必要があり</a:t>
          </a:r>
          <a:r>
            <a:rPr kumimoji="1" lang="ja-JP" altLang="en-US" sz="1100" b="0" i="0" baseline="0">
              <a:solidFill>
                <a:schemeClr val="dk1"/>
              </a:solidFill>
              <a:effectLst/>
              <a:latin typeface="+mn-lt"/>
              <a:ea typeface="+mn-ea"/>
              <a:cs typeface="+mn-cs"/>
            </a:rPr>
            <a:t>ます</a:t>
          </a:r>
          <a:r>
            <a:rPr kumimoji="1" lang="ja-JP" altLang="ja-JP" sz="1100" b="0" i="0" baseline="0">
              <a:solidFill>
                <a:schemeClr val="dk1"/>
              </a:solidFill>
              <a:effectLst/>
              <a:latin typeface="+mn-lt"/>
              <a:ea typeface="+mn-ea"/>
              <a:cs typeface="+mn-cs"/>
            </a:rPr>
            <a:t>。</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公営住宅については、民間の賃貸住宅が少ない事情もあり人口に比べ一人当たり面積が多く、また老朽化が進んでいるため毎年度改善事業を行っています。</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保育所については、平成</a:t>
          </a:r>
          <a:r>
            <a:rPr kumimoji="1" lang="en-US" altLang="ja-JP" sz="1100" b="0" i="0" baseline="0">
              <a:solidFill>
                <a:schemeClr val="dk1"/>
              </a:solidFill>
              <a:effectLst/>
              <a:latin typeface="+mn-lt"/>
              <a:ea typeface="+mn-ea"/>
              <a:cs typeface="+mn-cs"/>
            </a:rPr>
            <a:t>27</a:t>
          </a:r>
          <a:r>
            <a:rPr kumimoji="1" lang="ja-JP" altLang="ja-JP" sz="1100" b="0" i="0" baseline="0">
              <a:solidFill>
                <a:schemeClr val="dk1"/>
              </a:solidFill>
              <a:effectLst/>
              <a:latin typeface="+mn-lt"/>
              <a:ea typeface="+mn-ea"/>
              <a:cs typeface="+mn-cs"/>
            </a:rPr>
            <a:t>年度から</a:t>
          </a:r>
          <a:r>
            <a:rPr kumimoji="1" lang="ja-JP" altLang="en-US" sz="1100" b="0" i="0" baseline="0">
              <a:solidFill>
                <a:schemeClr val="dk1"/>
              </a:solidFill>
              <a:effectLst/>
              <a:latin typeface="+mn-lt"/>
              <a:ea typeface="+mn-ea"/>
              <a:cs typeface="+mn-cs"/>
            </a:rPr>
            <a:t>の</a:t>
          </a:r>
          <a:r>
            <a:rPr kumimoji="1" lang="ja-JP" altLang="ja-JP" sz="1100" b="0" i="0" baseline="0">
              <a:solidFill>
                <a:schemeClr val="dk1"/>
              </a:solidFill>
              <a:effectLst/>
              <a:latin typeface="+mn-lt"/>
              <a:ea typeface="+mn-ea"/>
              <a:cs typeface="+mn-cs"/>
            </a:rPr>
            <a:t>改修・増築工事</a:t>
          </a:r>
          <a:r>
            <a:rPr kumimoji="1" lang="ja-JP" altLang="en-US" sz="1100" b="0" i="0" baseline="0">
              <a:solidFill>
                <a:schemeClr val="dk1"/>
              </a:solidFill>
              <a:effectLst/>
              <a:latin typeface="+mn-lt"/>
              <a:ea typeface="+mn-ea"/>
              <a:cs typeface="+mn-cs"/>
            </a:rPr>
            <a:t>が完了</a:t>
          </a:r>
          <a:r>
            <a:rPr kumimoji="1" lang="ja-JP" altLang="ja-JP" sz="1100" b="0" i="0" baseline="0">
              <a:solidFill>
                <a:schemeClr val="dk1"/>
              </a:solidFill>
              <a:effectLst/>
              <a:latin typeface="+mn-lt"/>
              <a:ea typeface="+mn-ea"/>
              <a:cs typeface="+mn-cs"/>
            </a:rPr>
            <a:t>し</a:t>
          </a:r>
          <a:r>
            <a:rPr kumimoji="1" lang="ja-JP" altLang="en-US" sz="1100" b="0" i="0" baseline="0">
              <a:solidFill>
                <a:schemeClr val="dk1"/>
              </a:solidFill>
              <a:effectLst/>
              <a:latin typeface="+mn-lt"/>
              <a:ea typeface="+mn-ea"/>
              <a:cs typeface="+mn-cs"/>
            </a:rPr>
            <a:t>た</a:t>
          </a:r>
          <a:r>
            <a:rPr kumimoji="1" lang="ja-JP" altLang="ja-JP" sz="1100" b="0" i="0" baseline="0">
              <a:solidFill>
                <a:schemeClr val="dk1"/>
              </a:solidFill>
              <a:effectLst/>
              <a:latin typeface="+mn-lt"/>
              <a:ea typeface="+mn-ea"/>
              <a:cs typeface="+mn-cs"/>
            </a:rPr>
            <a:t>ため減価償却率、一人当たり面積</a:t>
          </a:r>
          <a:r>
            <a:rPr kumimoji="1" lang="ja-JP" altLang="en-US" sz="1100" b="0" i="0" baseline="0">
              <a:solidFill>
                <a:schemeClr val="dk1"/>
              </a:solidFill>
              <a:effectLst/>
              <a:latin typeface="+mn-lt"/>
              <a:ea typeface="+mn-ea"/>
              <a:cs typeface="+mn-cs"/>
            </a:rPr>
            <a:t>が大きく</a:t>
          </a:r>
          <a:r>
            <a:rPr kumimoji="1" lang="ja-JP" altLang="ja-JP" sz="1100" b="0" i="0" baseline="0">
              <a:solidFill>
                <a:schemeClr val="dk1"/>
              </a:solidFill>
              <a:effectLst/>
              <a:latin typeface="+mn-lt"/>
              <a:ea typeface="+mn-ea"/>
              <a:cs typeface="+mn-cs"/>
            </a:rPr>
            <a:t>改善されています。また、学校については平成</a:t>
          </a:r>
          <a:r>
            <a:rPr kumimoji="1" lang="en-US" altLang="ja-JP" sz="1100" b="0" i="0" baseline="0">
              <a:solidFill>
                <a:schemeClr val="dk1"/>
              </a:solidFill>
              <a:effectLst/>
              <a:latin typeface="+mn-lt"/>
              <a:ea typeface="+mn-ea"/>
              <a:cs typeface="+mn-cs"/>
            </a:rPr>
            <a:t>27</a:t>
          </a:r>
          <a:r>
            <a:rPr kumimoji="1" lang="ja-JP" altLang="ja-JP" sz="1100" b="0" i="0" baseline="0">
              <a:solidFill>
                <a:schemeClr val="dk1"/>
              </a:solidFill>
              <a:effectLst/>
              <a:latin typeface="+mn-lt"/>
              <a:ea typeface="+mn-ea"/>
              <a:cs typeface="+mn-cs"/>
            </a:rPr>
            <a:t>年度に新校舎が完成したため、減価償却率が大きく下がっています。</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児童館・公民館については、減価償却率が非常に高いため、</a:t>
          </a:r>
          <a:r>
            <a:rPr kumimoji="1" lang="ja-JP" altLang="en-US" sz="1100" b="0" i="0" baseline="0">
              <a:solidFill>
                <a:schemeClr val="dk1"/>
              </a:solidFill>
              <a:effectLst/>
              <a:latin typeface="+mn-lt"/>
              <a:ea typeface="+mn-ea"/>
              <a:cs typeface="+mn-cs"/>
            </a:rPr>
            <a:t>平成</a:t>
          </a:r>
          <a:r>
            <a:rPr kumimoji="1" lang="en-US" altLang="ja-JP" sz="1100" b="0" i="0" baseline="0">
              <a:solidFill>
                <a:schemeClr val="dk1"/>
              </a:solidFill>
              <a:effectLst/>
              <a:latin typeface="+mn-lt"/>
              <a:ea typeface="+mn-ea"/>
              <a:cs typeface="+mn-cs"/>
            </a:rPr>
            <a:t>30</a:t>
          </a:r>
          <a:r>
            <a:rPr kumimoji="1" lang="ja-JP" altLang="en-US" sz="1100" b="0" i="0" baseline="0">
              <a:solidFill>
                <a:schemeClr val="dk1"/>
              </a:solidFill>
              <a:effectLst/>
              <a:latin typeface="+mn-lt"/>
              <a:ea typeface="+mn-ea"/>
              <a:cs typeface="+mn-cs"/>
            </a:rPr>
            <a:t>年度から徐々に</a:t>
          </a:r>
          <a:r>
            <a:rPr kumimoji="1" lang="ja-JP" altLang="ja-JP" sz="1100" b="0" i="0" baseline="0">
              <a:solidFill>
                <a:schemeClr val="dk1"/>
              </a:solidFill>
              <a:effectLst/>
              <a:latin typeface="+mn-lt"/>
              <a:ea typeface="+mn-ea"/>
              <a:cs typeface="+mn-cs"/>
            </a:rPr>
            <a:t>改修を行</a:t>
          </a:r>
          <a:r>
            <a:rPr kumimoji="1" lang="ja-JP" altLang="en-US" sz="1100" b="0" i="0" baseline="0">
              <a:solidFill>
                <a:schemeClr val="dk1"/>
              </a:solidFill>
              <a:effectLst/>
              <a:latin typeface="+mn-lt"/>
              <a:ea typeface="+mn-ea"/>
              <a:cs typeface="+mn-cs"/>
            </a:rPr>
            <a:t>ってい</a:t>
          </a:r>
          <a:r>
            <a:rPr kumimoji="1" lang="ja-JP" altLang="ja-JP" sz="1100" b="0" i="0" baseline="0">
              <a:solidFill>
                <a:schemeClr val="dk1"/>
              </a:solidFill>
              <a:effectLst/>
              <a:latin typeface="+mn-lt"/>
              <a:ea typeface="+mn-ea"/>
              <a:cs typeface="+mn-cs"/>
            </a:rPr>
            <a:t>ます。</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B1B724A2-4C6D-403E-81C1-FCEB99099A9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FC281640-835E-4D2F-B9C8-1EA0EEAC7F57}"/>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17FBC5DF-D9B6-4DB1-9A57-88D10318FEC6}"/>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37E7F2C8-C374-4D47-A39A-9A180018405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島根県西ノ島町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E893F442-B77B-47DA-933D-1C89D28501EB}"/>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2F767F19-8C8C-43A4-AC76-6C1EA8E87D78}"/>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2333C9B2-B82C-4845-8065-F58EAA793CD9}"/>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D6105727-7309-47E3-89CB-8CE10A2497A5}"/>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D92AB63C-A047-4BE5-B3A0-E31C6A391C91}"/>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221F75B-ABC3-4F68-861E-D128B6F9051D}"/>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2,850
2,830
55.96
5,693,836
5,605,031
75,814
2,680,193
11,808,826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3BDFB5E4-69A0-45DC-BE03-37C0F26C660B}"/>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8A24908F-E361-4636-B868-22DB51714848}"/>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22A0C765-A99C-4E85-9355-059B0258228C}"/>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11.8
87.2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4A2FCDCF-7B05-4B4B-8A5D-5DEA5505AD8F}"/>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BE718F80-725C-4918-9D8E-453A35C7AC45}"/>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94381384-7500-423F-9AA2-C77C824238E2}"/>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344B35BB-30B6-4815-8DB9-DD8B1050E719}"/>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CD68C36A-B259-4655-9411-06A563376E28}"/>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89192CDE-D682-4246-831F-814B721231C7}"/>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AAA64B0E-98BF-4DB2-9CA0-ECF3939578DE}"/>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211D8321-AA49-45EF-89AE-132876C46548}"/>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1A1544E6-71C0-4687-908B-B1A05EA53D0C}"/>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4DFD2F52-1122-42CD-A19E-20A052ADA3A7}"/>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B399D6BB-D9E3-4C4C-ABCD-D6253C3B2A73}"/>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65E63667-B15F-4CEC-951D-C27D8975868A}"/>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A1B72362-9720-45F9-9A29-F8973A976D14}"/>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5D19B599-7129-4BF1-B70C-4C31C1AC112E}"/>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E5185383-0BC2-4168-AACD-51D7BC5F22F8}"/>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9D9F7C70-421C-41C1-AA02-2ACD906142CE}"/>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3874F781-53E1-4C01-A640-DA725EC4466A}"/>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3CFABDD6-C137-4E68-8C2B-D5289C282D0A}"/>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C4900AE9-B497-4D2B-9350-9A80C638DD7F}"/>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C83AFB10-9489-4D6B-A33C-09A0808F87F9}"/>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DFC26B72-4A21-4E05-ADC0-0EA9531EE863}"/>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9791DAE1-A093-4762-9211-03580F5D0A3C}"/>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F9AEAAF2-68C5-424B-BF05-ED3AE2472F64}"/>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904F722-8D98-443E-B1B2-8F5A88C7BBF3}"/>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8ADCEFDD-DB68-4505-BD4B-3BF89F357144}"/>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89162465-39F5-41E6-B93D-47C374BC39A1}"/>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4DC81D4B-BAC1-4B44-8823-3782660FF0F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41</xdr:row>
      <xdr:rowOff>133350</xdr:rowOff>
    </xdr:from>
    <xdr:to>
      <xdr:col>28</xdr:col>
      <xdr:colOff>114300</xdr:colOff>
      <xdr:row>41</xdr:row>
      <xdr:rowOff>133350</xdr:rowOff>
    </xdr:to>
    <xdr:cxnSp macro="">
      <xdr:nvCxnSpPr>
        <xdr:cNvPr id="42" name="直線コネクタ 41">
          <a:extLst>
            <a:ext uri="{FF2B5EF4-FFF2-40B4-BE49-F238E27FC236}">
              <a16:creationId xmlns:a16="http://schemas.microsoft.com/office/drawing/2014/main" id="{B533D35B-6705-4AD7-BD0E-3C8488BC5F6A}"/>
            </a:ext>
          </a:extLst>
        </xdr:cNvPr>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40</xdr:row>
      <xdr:rowOff>162577</xdr:rowOff>
    </xdr:from>
    <xdr:ext cx="338939" cy="259045"/>
    <xdr:sp macro="" textlink="">
      <xdr:nvSpPr>
        <xdr:cNvPr id="43" name="テキスト ボックス 42">
          <a:extLst>
            <a:ext uri="{FF2B5EF4-FFF2-40B4-BE49-F238E27FC236}">
              <a16:creationId xmlns:a16="http://schemas.microsoft.com/office/drawing/2014/main" id="{95B04EB6-DA05-4383-AD6C-AFD1B11D7091}"/>
            </a:ext>
          </a:extLst>
        </xdr:cNvPr>
        <xdr:cNvSpPr txBox="1"/>
      </xdr:nvSpPr>
      <xdr:spPr>
        <a:xfrm>
          <a:off x="423061" y="70205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4" name="直線コネクタ 43">
          <a:extLst>
            <a:ext uri="{FF2B5EF4-FFF2-40B4-BE49-F238E27FC236}">
              <a16:creationId xmlns:a16="http://schemas.microsoft.com/office/drawing/2014/main" id="{88987BD6-D792-4FEE-BFA7-8D6AFC352856}"/>
            </a:ext>
          </a:extLst>
        </xdr:cNvPr>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5" name="テキスト ボックス 44">
          <a:extLst>
            <a:ext uri="{FF2B5EF4-FFF2-40B4-BE49-F238E27FC236}">
              <a16:creationId xmlns:a16="http://schemas.microsoft.com/office/drawing/2014/main" id="{87BD6D7F-6855-4E01-8F92-B7E446D777AB}"/>
            </a:ext>
          </a:extLst>
        </xdr:cNvPr>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6" name="直線コネクタ 45">
          <a:extLst>
            <a:ext uri="{FF2B5EF4-FFF2-40B4-BE49-F238E27FC236}">
              <a16:creationId xmlns:a16="http://schemas.microsoft.com/office/drawing/2014/main" id="{638AE454-E4B8-402F-A34E-04B17AC5D37B}"/>
            </a:ext>
          </a:extLst>
        </xdr:cNvPr>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7" name="テキスト ボックス 46">
          <a:extLst>
            <a:ext uri="{FF2B5EF4-FFF2-40B4-BE49-F238E27FC236}">
              <a16:creationId xmlns:a16="http://schemas.microsoft.com/office/drawing/2014/main" id="{AABB7C9F-50B9-4C72-9823-F340E30CC8A6}"/>
            </a:ext>
          </a:extLst>
        </xdr:cNvPr>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8" name="直線コネクタ 47">
          <a:extLst>
            <a:ext uri="{FF2B5EF4-FFF2-40B4-BE49-F238E27FC236}">
              <a16:creationId xmlns:a16="http://schemas.microsoft.com/office/drawing/2014/main" id="{AF024544-A24C-44F3-A83F-37AD10D336F5}"/>
            </a:ext>
          </a:extLst>
        </xdr:cNvPr>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49" name="テキスト ボックス 48">
          <a:extLst>
            <a:ext uri="{FF2B5EF4-FFF2-40B4-BE49-F238E27FC236}">
              <a16:creationId xmlns:a16="http://schemas.microsoft.com/office/drawing/2014/main" id="{EA8ABF76-F1B2-4D76-946E-A156FDAA3C1E}"/>
            </a:ext>
          </a:extLst>
        </xdr:cNvPr>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0" name="直線コネクタ 49">
          <a:extLst>
            <a:ext uri="{FF2B5EF4-FFF2-40B4-BE49-F238E27FC236}">
              <a16:creationId xmlns:a16="http://schemas.microsoft.com/office/drawing/2014/main" id="{DD35DCFD-5B53-4099-99F0-B83D05563A18}"/>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1" name="テキスト ボックス 50">
          <a:extLst>
            <a:ext uri="{FF2B5EF4-FFF2-40B4-BE49-F238E27FC236}">
              <a16:creationId xmlns:a16="http://schemas.microsoft.com/office/drawing/2014/main" id="{C24CE9CC-9DF1-4546-ADD1-434AF0A6E8DC}"/>
            </a:ext>
          </a:extLst>
        </xdr:cNvPr>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2" name="【図書館】&#10;有形固定資産減価償却率グラフ枠">
          <a:extLst>
            <a:ext uri="{FF2B5EF4-FFF2-40B4-BE49-F238E27FC236}">
              <a16:creationId xmlns:a16="http://schemas.microsoft.com/office/drawing/2014/main" id="{9ECD64E3-85AD-4B9B-AB49-630DA075239A}"/>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85344</xdr:rowOff>
    </xdr:from>
    <xdr:to>
      <xdr:col>24</xdr:col>
      <xdr:colOff>62865</xdr:colOff>
      <xdr:row>41</xdr:row>
      <xdr:rowOff>9906</xdr:rowOff>
    </xdr:to>
    <xdr:cxnSp macro="">
      <xdr:nvCxnSpPr>
        <xdr:cNvPr id="53" name="直線コネクタ 52">
          <a:extLst>
            <a:ext uri="{FF2B5EF4-FFF2-40B4-BE49-F238E27FC236}">
              <a16:creationId xmlns:a16="http://schemas.microsoft.com/office/drawing/2014/main" id="{BDB9C1FA-5FE4-487F-BA4F-4FD24E536EC2}"/>
            </a:ext>
          </a:extLst>
        </xdr:cNvPr>
        <xdr:cNvCxnSpPr/>
      </xdr:nvCxnSpPr>
      <xdr:spPr>
        <a:xfrm flipV="1">
          <a:off x="4634865" y="5743194"/>
          <a:ext cx="0" cy="12961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13733</xdr:rowOff>
    </xdr:from>
    <xdr:ext cx="340478" cy="259045"/>
    <xdr:sp macro="" textlink="">
      <xdr:nvSpPr>
        <xdr:cNvPr id="54" name="【図書館】&#10;有形固定資産減価償却率最小値テキスト">
          <a:extLst>
            <a:ext uri="{FF2B5EF4-FFF2-40B4-BE49-F238E27FC236}">
              <a16:creationId xmlns:a16="http://schemas.microsoft.com/office/drawing/2014/main" id="{C48EE1C3-2210-4EEF-8625-E84A2002ECB9}"/>
            </a:ext>
          </a:extLst>
        </xdr:cNvPr>
        <xdr:cNvSpPr txBox="1"/>
      </xdr:nvSpPr>
      <xdr:spPr>
        <a:xfrm>
          <a:off x="4673600" y="70431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9906</xdr:rowOff>
    </xdr:from>
    <xdr:to>
      <xdr:col>24</xdr:col>
      <xdr:colOff>152400</xdr:colOff>
      <xdr:row>41</xdr:row>
      <xdr:rowOff>9906</xdr:rowOff>
    </xdr:to>
    <xdr:cxnSp macro="">
      <xdr:nvCxnSpPr>
        <xdr:cNvPr id="55" name="直線コネクタ 54">
          <a:extLst>
            <a:ext uri="{FF2B5EF4-FFF2-40B4-BE49-F238E27FC236}">
              <a16:creationId xmlns:a16="http://schemas.microsoft.com/office/drawing/2014/main" id="{C5FB70C5-C29E-42D9-B52E-8E07040925C0}"/>
            </a:ext>
          </a:extLst>
        </xdr:cNvPr>
        <xdr:cNvCxnSpPr/>
      </xdr:nvCxnSpPr>
      <xdr:spPr>
        <a:xfrm>
          <a:off x="4546600" y="7039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32021</xdr:rowOff>
    </xdr:from>
    <xdr:ext cx="405111" cy="259045"/>
    <xdr:sp macro="" textlink="">
      <xdr:nvSpPr>
        <xdr:cNvPr id="56" name="【図書館】&#10;有形固定資産減価償却率最大値テキスト">
          <a:extLst>
            <a:ext uri="{FF2B5EF4-FFF2-40B4-BE49-F238E27FC236}">
              <a16:creationId xmlns:a16="http://schemas.microsoft.com/office/drawing/2014/main" id="{560B3F73-2B9F-4448-B355-3B376971A941}"/>
            </a:ext>
          </a:extLst>
        </xdr:cNvPr>
        <xdr:cNvSpPr txBox="1"/>
      </xdr:nvSpPr>
      <xdr:spPr>
        <a:xfrm>
          <a:off x="4673600" y="5518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85344</xdr:rowOff>
    </xdr:from>
    <xdr:to>
      <xdr:col>24</xdr:col>
      <xdr:colOff>152400</xdr:colOff>
      <xdr:row>33</xdr:row>
      <xdr:rowOff>85344</xdr:rowOff>
    </xdr:to>
    <xdr:cxnSp macro="">
      <xdr:nvCxnSpPr>
        <xdr:cNvPr id="57" name="直線コネクタ 56">
          <a:extLst>
            <a:ext uri="{FF2B5EF4-FFF2-40B4-BE49-F238E27FC236}">
              <a16:creationId xmlns:a16="http://schemas.microsoft.com/office/drawing/2014/main" id="{9E5084E5-B826-4268-BA39-535CD86CAC07}"/>
            </a:ext>
          </a:extLst>
        </xdr:cNvPr>
        <xdr:cNvCxnSpPr/>
      </xdr:nvCxnSpPr>
      <xdr:spPr>
        <a:xfrm>
          <a:off x="4546600" y="5743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135145</xdr:rowOff>
    </xdr:from>
    <xdr:ext cx="405111" cy="259045"/>
    <xdr:sp macro="" textlink="">
      <xdr:nvSpPr>
        <xdr:cNvPr id="58" name="【図書館】&#10;有形固定資産減価償却率平均値テキスト">
          <a:extLst>
            <a:ext uri="{FF2B5EF4-FFF2-40B4-BE49-F238E27FC236}">
              <a16:creationId xmlns:a16="http://schemas.microsoft.com/office/drawing/2014/main" id="{EC06A2C6-36E6-4E3E-9295-78F87969D097}"/>
            </a:ext>
          </a:extLst>
        </xdr:cNvPr>
        <xdr:cNvSpPr txBox="1"/>
      </xdr:nvSpPr>
      <xdr:spPr>
        <a:xfrm>
          <a:off x="4673600" y="647879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112268</xdr:rowOff>
    </xdr:from>
    <xdr:to>
      <xdr:col>24</xdr:col>
      <xdr:colOff>114300</xdr:colOff>
      <xdr:row>39</xdr:row>
      <xdr:rowOff>42418</xdr:rowOff>
    </xdr:to>
    <xdr:sp macro="" textlink="">
      <xdr:nvSpPr>
        <xdr:cNvPr id="59" name="フローチャート: 判断 58">
          <a:extLst>
            <a:ext uri="{FF2B5EF4-FFF2-40B4-BE49-F238E27FC236}">
              <a16:creationId xmlns:a16="http://schemas.microsoft.com/office/drawing/2014/main" id="{17460B22-80BB-411E-B5BE-038C7FF065C6}"/>
            </a:ext>
          </a:extLst>
        </xdr:cNvPr>
        <xdr:cNvSpPr/>
      </xdr:nvSpPr>
      <xdr:spPr>
        <a:xfrm>
          <a:off x="4584700" y="6627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39</xdr:row>
      <xdr:rowOff>11684</xdr:rowOff>
    </xdr:from>
    <xdr:to>
      <xdr:col>20</xdr:col>
      <xdr:colOff>38100</xdr:colOff>
      <xdr:row>39</xdr:row>
      <xdr:rowOff>113284</xdr:rowOff>
    </xdr:to>
    <xdr:sp macro="" textlink="">
      <xdr:nvSpPr>
        <xdr:cNvPr id="60" name="フローチャート: 判断 59">
          <a:extLst>
            <a:ext uri="{FF2B5EF4-FFF2-40B4-BE49-F238E27FC236}">
              <a16:creationId xmlns:a16="http://schemas.microsoft.com/office/drawing/2014/main" id="{5E24A746-667A-4BA0-9C2C-DBC0044E90FB}"/>
            </a:ext>
          </a:extLst>
        </xdr:cNvPr>
        <xdr:cNvSpPr/>
      </xdr:nvSpPr>
      <xdr:spPr>
        <a:xfrm>
          <a:off x="3746500" y="6698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128270</xdr:rowOff>
    </xdr:from>
    <xdr:to>
      <xdr:col>15</xdr:col>
      <xdr:colOff>101600</xdr:colOff>
      <xdr:row>38</xdr:row>
      <xdr:rowOff>58420</xdr:rowOff>
    </xdr:to>
    <xdr:sp macro="" textlink="">
      <xdr:nvSpPr>
        <xdr:cNvPr id="61" name="フローチャート: 判断 60">
          <a:extLst>
            <a:ext uri="{FF2B5EF4-FFF2-40B4-BE49-F238E27FC236}">
              <a16:creationId xmlns:a16="http://schemas.microsoft.com/office/drawing/2014/main" id="{E3113D7D-F673-48DE-95EB-7310E51F02B2}"/>
            </a:ext>
          </a:extLst>
        </xdr:cNvPr>
        <xdr:cNvSpPr/>
      </xdr:nvSpPr>
      <xdr:spPr>
        <a:xfrm>
          <a:off x="2857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254</xdr:rowOff>
    </xdr:from>
    <xdr:to>
      <xdr:col>10</xdr:col>
      <xdr:colOff>165100</xdr:colOff>
      <xdr:row>37</xdr:row>
      <xdr:rowOff>101854</xdr:rowOff>
    </xdr:to>
    <xdr:sp macro="" textlink="">
      <xdr:nvSpPr>
        <xdr:cNvPr id="62" name="フローチャート: 判断 61">
          <a:extLst>
            <a:ext uri="{FF2B5EF4-FFF2-40B4-BE49-F238E27FC236}">
              <a16:creationId xmlns:a16="http://schemas.microsoft.com/office/drawing/2014/main" id="{18552DF9-B93F-4E5D-A517-7DE7061D3E03}"/>
            </a:ext>
          </a:extLst>
        </xdr:cNvPr>
        <xdr:cNvSpPr/>
      </xdr:nvSpPr>
      <xdr:spPr>
        <a:xfrm>
          <a:off x="1968500" y="6343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3" name="テキスト ボックス 62">
          <a:extLst>
            <a:ext uri="{FF2B5EF4-FFF2-40B4-BE49-F238E27FC236}">
              <a16:creationId xmlns:a16="http://schemas.microsoft.com/office/drawing/2014/main" id="{3FCCE85F-7BB1-41DC-A6CD-C42B39FA158B}"/>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4" name="テキスト ボックス 63">
          <a:extLst>
            <a:ext uri="{FF2B5EF4-FFF2-40B4-BE49-F238E27FC236}">
              <a16:creationId xmlns:a16="http://schemas.microsoft.com/office/drawing/2014/main" id="{BC06467E-357E-40E4-860C-5941F4F37497}"/>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5" name="テキスト ボックス 64">
          <a:extLst>
            <a:ext uri="{FF2B5EF4-FFF2-40B4-BE49-F238E27FC236}">
              <a16:creationId xmlns:a16="http://schemas.microsoft.com/office/drawing/2014/main" id="{31B69D62-0517-49D3-BF1E-E84C7796BE8A}"/>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135AC6A8-87CF-4E73-BFCC-F37CB8FCAECB}"/>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F7258F25-9F8B-4D06-B081-0177C08DB37D}"/>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130556</xdr:rowOff>
    </xdr:from>
    <xdr:to>
      <xdr:col>24</xdr:col>
      <xdr:colOff>114300</xdr:colOff>
      <xdr:row>41</xdr:row>
      <xdr:rowOff>60706</xdr:rowOff>
    </xdr:to>
    <xdr:sp macro="" textlink="">
      <xdr:nvSpPr>
        <xdr:cNvPr id="68" name="楕円 67">
          <a:extLst>
            <a:ext uri="{FF2B5EF4-FFF2-40B4-BE49-F238E27FC236}">
              <a16:creationId xmlns:a16="http://schemas.microsoft.com/office/drawing/2014/main" id="{F0162228-8564-43A7-BD8F-3C7B807C548E}"/>
            </a:ext>
          </a:extLst>
        </xdr:cNvPr>
        <xdr:cNvSpPr/>
      </xdr:nvSpPr>
      <xdr:spPr>
        <a:xfrm>
          <a:off x="4584700" y="698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45483</xdr:rowOff>
    </xdr:from>
    <xdr:ext cx="340478" cy="259045"/>
    <xdr:sp macro="" textlink="">
      <xdr:nvSpPr>
        <xdr:cNvPr id="69" name="【図書館】&#10;有形固定資産減価償却率該当値テキスト">
          <a:extLst>
            <a:ext uri="{FF2B5EF4-FFF2-40B4-BE49-F238E27FC236}">
              <a16:creationId xmlns:a16="http://schemas.microsoft.com/office/drawing/2014/main" id="{57296EAC-0B8B-477B-98A9-9C37F3F0BB75}"/>
            </a:ext>
          </a:extLst>
        </xdr:cNvPr>
        <xdr:cNvSpPr txBox="1"/>
      </xdr:nvSpPr>
      <xdr:spPr>
        <a:xfrm>
          <a:off x="4673600" y="69034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41</xdr:row>
      <xdr:rowOff>82550</xdr:rowOff>
    </xdr:from>
    <xdr:to>
      <xdr:col>20</xdr:col>
      <xdr:colOff>38100</xdr:colOff>
      <xdr:row>42</xdr:row>
      <xdr:rowOff>12700</xdr:rowOff>
    </xdr:to>
    <xdr:sp macro="" textlink="">
      <xdr:nvSpPr>
        <xdr:cNvPr id="70" name="楕円 69">
          <a:extLst>
            <a:ext uri="{FF2B5EF4-FFF2-40B4-BE49-F238E27FC236}">
              <a16:creationId xmlns:a16="http://schemas.microsoft.com/office/drawing/2014/main" id="{91591138-8F59-49A7-A497-6AF9AD7D01EB}"/>
            </a:ext>
          </a:extLst>
        </xdr:cNvPr>
        <xdr:cNvSpPr/>
      </xdr:nvSpPr>
      <xdr:spPr>
        <a:xfrm>
          <a:off x="3746500" y="711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41</xdr:row>
      <xdr:rowOff>9906</xdr:rowOff>
    </xdr:from>
    <xdr:to>
      <xdr:col>24</xdr:col>
      <xdr:colOff>63500</xdr:colOff>
      <xdr:row>41</xdr:row>
      <xdr:rowOff>133350</xdr:rowOff>
    </xdr:to>
    <xdr:cxnSp macro="">
      <xdr:nvCxnSpPr>
        <xdr:cNvPr id="71" name="直線コネクタ 70">
          <a:extLst>
            <a:ext uri="{FF2B5EF4-FFF2-40B4-BE49-F238E27FC236}">
              <a16:creationId xmlns:a16="http://schemas.microsoft.com/office/drawing/2014/main" id="{7E46E8A9-F6F4-4791-8841-82674B57D439}"/>
            </a:ext>
          </a:extLst>
        </xdr:cNvPr>
        <xdr:cNvCxnSpPr/>
      </xdr:nvCxnSpPr>
      <xdr:spPr>
        <a:xfrm flipV="1">
          <a:off x="3797300" y="7039356"/>
          <a:ext cx="8382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129811</xdr:rowOff>
    </xdr:from>
    <xdr:ext cx="405111" cy="259045"/>
    <xdr:sp macro="" textlink="">
      <xdr:nvSpPr>
        <xdr:cNvPr id="72" name="n_1aveValue【図書館】&#10;有形固定資産減価償却率">
          <a:extLst>
            <a:ext uri="{FF2B5EF4-FFF2-40B4-BE49-F238E27FC236}">
              <a16:creationId xmlns:a16="http://schemas.microsoft.com/office/drawing/2014/main" id="{9E26AD61-2462-4686-83B1-D1EC64B1D87B}"/>
            </a:ext>
          </a:extLst>
        </xdr:cNvPr>
        <xdr:cNvSpPr txBox="1"/>
      </xdr:nvSpPr>
      <xdr:spPr>
        <a:xfrm>
          <a:off x="3582044" y="6473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74947</xdr:rowOff>
    </xdr:from>
    <xdr:ext cx="405111" cy="259045"/>
    <xdr:sp macro="" textlink="">
      <xdr:nvSpPr>
        <xdr:cNvPr id="73" name="n_2aveValue【図書館】&#10;有形固定資産減価償却率">
          <a:extLst>
            <a:ext uri="{FF2B5EF4-FFF2-40B4-BE49-F238E27FC236}">
              <a16:creationId xmlns:a16="http://schemas.microsoft.com/office/drawing/2014/main" id="{6992B9A3-9593-49A4-89EA-BB33C9187550}"/>
            </a:ext>
          </a:extLst>
        </xdr:cNvPr>
        <xdr:cNvSpPr txBox="1"/>
      </xdr:nvSpPr>
      <xdr:spPr>
        <a:xfrm>
          <a:off x="2705744" y="624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118381</xdr:rowOff>
    </xdr:from>
    <xdr:ext cx="405111" cy="259045"/>
    <xdr:sp macro="" textlink="">
      <xdr:nvSpPr>
        <xdr:cNvPr id="74" name="n_3aveValue【図書館】&#10;有形固定資産減価償却率">
          <a:extLst>
            <a:ext uri="{FF2B5EF4-FFF2-40B4-BE49-F238E27FC236}">
              <a16:creationId xmlns:a16="http://schemas.microsoft.com/office/drawing/2014/main" id="{C87AA5C1-2011-4567-A023-334FBAD6259E}"/>
            </a:ext>
          </a:extLst>
        </xdr:cNvPr>
        <xdr:cNvSpPr txBox="1"/>
      </xdr:nvSpPr>
      <xdr:spPr>
        <a:xfrm>
          <a:off x="1816744" y="61191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185361</xdr:colOff>
      <xdr:row>42</xdr:row>
      <xdr:rowOff>3827</xdr:rowOff>
    </xdr:from>
    <xdr:ext cx="340478" cy="259045"/>
    <xdr:sp macro="" textlink="">
      <xdr:nvSpPr>
        <xdr:cNvPr id="75" name="n_1mainValue【図書館】&#10;有形固定資産減価償却率">
          <a:extLst>
            <a:ext uri="{FF2B5EF4-FFF2-40B4-BE49-F238E27FC236}">
              <a16:creationId xmlns:a16="http://schemas.microsoft.com/office/drawing/2014/main" id="{77825009-D766-445F-9D20-47F2E799AEB3}"/>
            </a:ext>
          </a:extLst>
        </xdr:cNvPr>
        <xdr:cNvSpPr txBox="1"/>
      </xdr:nvSpPr>
      <xdr:spPr>
        <a:xfrm>
          <a:off x="3614361" y="72047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6" name="正方形/長方形 75">
          <a:extLst>
            <a:ext uri="{FF2B5EF4-FFF2-40B4-BE49-F238E27FC236}">
              <a16:creationId xmlns:a16="http://schemas.microsoft.com/office/drawing/2014/main" id="{1AB491B4-D6EE-4089-AA7D-F3CEA4B5B75A}"/>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7" name="正方形/長方形 76">
          <a:extLst>
            <a:ext uri="{FF2B5EF4-FFF2-40B4-BE49-F238E27FC236}">
              <a16:creationId xmlns:a16="http://schemas.microsoft.com/office/drawing/2014/main" id="{35898715-7116-492C-9F97-076B7F8CFCC5}"/>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8" name="正方形/長方形 77">
          <a:extLst>
            <a:ext uri="{FF2B5EF4-FFF2-40B4-BE49-F238E27FC236}">
              <a16:creationId xmlns:a16="http://schemas.microsoft.com/office/drawing/2014/main" id="{A5BF2DDB-35DD-4A58-8D88-BB417363B268}"/>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9" name="正方形/長方形 78">
          <a:extLst>
            <a:ext uri="{FF2B5EF4-FFF2-40B4-BE49-F238E27FC236}">
              <a16:creationId xmlns:a16="http://schemas.microsoft.com/office/drawing/2014/main" id="{FDDA3942-2653-4C6B-9C97-38F1F4936755}"/>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0" name="正方形/長方形 79">
          <a:extLst>
            <a:ext uri="{FF2B5EF4-FFF2-40B4-BE49-F238E27FC236}">
              <a16:creationId xmlns:a16="http://schemas.microsoft.com/office/drawing/2014/main" id="{6E63FA2E-69C5-4077-88A6-A6ADB3C98F88}"/>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1" name="正方形/長方形 80">
          <a:extLst>
            <a:ext uri="{FF2B5EF4-FFF2-40B4-BE49-F238E27FC236}">
              <a16:creationId xmlns:a16="http://schemas.microsoft.com/office/drawing/2014/main" id="{FB80A664-552B-49F4-BA0C-F43547B49115}"/>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2" name="正方形/長方形 81">
          <a:extLst>
            <a:ext uri="{FF2B5EF4-FFF2-40B4-BE49-F238E27FC236}">
              <a16:creationId xmlns:a16="http://schemas.microsoft.com/office/drawing/2014/main" id="{536A545D-2084-4DD5-AC32-F565BE9E148D}"/>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3" name="正方形/長方形 82">
          <a:extLst>
            <a:ext uri="{FF2B5EF4-FFF2-40B4-BE49-F238E27FC236}">
              <a16:creationId xmlns:a16="http://schemas.microsoft.com/office/drawing/2014/main" id="{0ECD6095-FEA4-4700-B431-6F7E89489723}"/>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4" name="テキスト ボックス 83">
          <a:extLst>
            <a:ext uri="{FF2B5EF4-FFF2-40B4-BE49-F238E27FC236}">
              <a16:creationId xmlns:a16="http://schemas.microsoft.com/office/drawing/2014/main" id="{DBE382C1-3654-446F-A93F-CBF82F506DF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5" name="直線コネクタ 84">
          <a:extLst>
            <a:ext uri="{FF2B5EF4-FFF2-40B4-BE49-F238E27FC236}">
              <a16:creationId xmlns:a16="http://schemas.microsoft.com/office/drawing/2014/main" id="{3801A22F-CF66-441B-AEC6-126932D9EE13}"/>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6" name="直線コネクタ 85">
          <a:extLst>
            <a:ext uri="{FF2B5EF4-FFF2-40B4-BE49-F238E27FC236}">
              <a16:creationId xmlns:a16="http://schemas.microsoft.com/office/drawing/2014/main" id="{795E9F4F-F006-4626-9D53-B4A4218E811A}"/>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7" name="テキスト ボックス 86">
          <a:extLst>
            <a:ext uri="{FF2B5EF4-FFF2-40B4-BE49-F238E27FC236}">
              <a16:creationId xmlns:a16="http://schemas.microsoft.com/office/drawing/2014/main" id="{DD7C7682-71B6-474B-8508-2AFB47929B1B}"/>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8" name="直線コネクタ 87">
          <a:extLst>
            <a:ext uri="{FF2B5EF4-FFF2-40B4-BE49-F238E27FC236}">
              <a16:creationId xmlns:a16="http://schemas.microsoft.com/office/drawing/2014/main" id="{25A73F6F-9538-475D-A492-7234435719C6}"/>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89" name="テキスト ボックス 88">
          <a:extLst>
            <a:ext uri="{FF2B5EF4-FFF2-40B4-BE49-F238E27FC236}">
              <a16:creationId xmlns:a16="http://schemas.microsoft.com/office/drawing/2014/main" id="{BA6385B5-768E-47D7-86D0-D6634BEC9846}"/>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0" name="直線コネクタ 89">
          <a:extLst>
            <a:ext uri="{FF2B5EF4-FFF2-40B4-BE49-F238E27FC236}">
              <a16:creationId xmlns:a16="http://schemas.microsoft.com/office/drawing/2014/main" id="{1F5BBF23-2CC2-4BD9-9AF9-47DDDDB08859}"/>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1" name="テキスト ボックス 90">
          <a:extLst>
            <a:ext uri="{FF2B5EF4-FFF2-40B4-BE49-F238E27FC236}">
              <a16:creationId xmlns:a16="http://schemas.microsoft.com/office/drawing/2014/main" id="{3B4C53EB-D92F-42C1-9BFA-3091ADD8DD90}"/>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2" name="直線コネクタ 91">
          <a:extLst>
            <a:ext uri="{FF2B5EF4-FFF2-40B4-BE49-F238E27FC236}">
              <a16:creationId xmlns:a16="http://schemas.microsoft.com/office/drawing/2014/main" id="{AF709185-B855-463B-B7F1-147CFE5B4D43}"/>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3" name="テキスト ボックス 92">
          <a:extLst>
            <a:ext uri="{FF2B5EF4-FFF2-40B4-BE49-F238E27FC236}">
              <a16:creationId xmlns:a16="http://schemas.microsoft.com/office/drawing/2014/main" id="{9E372A46-C8EE-49BB-AA5F-1D5FB90386B6}"/>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4" name="直線コネクタ 93">
          <a:extLst>
            <a:ext uri="{FF2B5EF4-FFF2-40B4-BE49-F238E27FC236}">
              <a16:creationId xmlns:a16="http://schemas.microsoft.com/office/drawing/2014/main" id="{BCE79991-3F48-414D-97F0-79B5ED3DB714}"/>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95" name="テキスト ボックス 94">
          <a:extLst>
            <a:ext uri="{FF2B5EF4-FFF2-40B4-BE49-F238E27FC236}">
              <a16:creationId xmlns:a16="http://schemas.microsoft.com/office/drawing/2014/main" id="{6034B555-8892-4BDE-9956-A2D79DF6FD31}"/>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6" name="直線コネクタ 95">
          <a:extLst>
            <a:ext uri="{FF2B5EF4-FFF2-40B4-BE49-F238E27FC236}">
              <a16:creationId xmlns:a16="http://schemas.microsoft.com/office/drawing/2014/main" id="{E7C17503-6B38-460A-BCFD-7EB00D6EAACE}"/>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7" name="テキスト ボックス 96">
          <a:extLst>
            <a:ext uri="{FF2B5EF4-FFF2-40B4-BE49-F238E27FC236}">
              <a16:creationId xmlns:a16="http://schemas.microsoft.com/office/drawing/2014/main" id="{7E791B55-F4D0-4335-81F1-A485E839887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8" name="【図書館】&#10;一人当たり面積グラフ枠">
          <a:extLst>
            <a:ext uri="{FF2B5EF4-FFF2-40B4-BE49-F238E27FC236}">
              <a16:creationId xmlns:a16="http://schemas.microsoft.com/office/drawing/2014/main" id="{7571FF62-24C8-4B3A-BE4A-16E4AA77A894}"/>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72390</xdr:rowOff>
    </xdr:from>
    <xdr:to>
      <xdr:col>54</xdr:col>
      <xdr:colOff>189865</xdr:colOff>
      <xdr:row>41</xdr:row>
      <xdr:rowOff>68580</xdr:rowOff>
    </xdr:to>
    <xdr:cxnSp macro="">
      <xdr:nvCxnSpPr>
        <xdr:cNvPr id="99" name="直線コネクタ 98">
          <a:extLst>
            <a:ext uri="{FF2B5EF4-FFF2-40B4-BE49-F238E27FC236}">
              <a16:creationId xmlns:a16="http://schemas.microsoft.com/office/drawing/2014/main" id="{7FD51002-FA0B-42E8-81C4-7DFD3EFBA854}"/>
            </a:ext>
          </a:extLst>
        </xdr:cNvPr>
        <xdr:cNvCxnSpPr/>
      </xdr:nvCxnSpPr>
      <xdr:spPr>
        <a:xfrm flipV="1">
          <a:off x="10476865" y="5901690"/>
          <a:ext cx="0" cy="1196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72407</xdr:rowOff>
    </xdr:from>
    <xdr:ext cx="469744" cy="259045"/>
    <xdr:sp macro="" textlink="">
      <xdr:nvSpPr>
        <xdr:cNvPr id="100" name="【図書館】&#10;一人当たり面積最小値テキスト">
          <a:extLst>
            <a:ext uri="{FF2B5EF4-FFF2-40B4-BE49-F238E27FC236}">
              <a16:creationId xmlns:a16="http://schemas.microsoft.com/office/drawing/2014/main" id="{2437B8E9-A125-4341-8908-48AD90F04772}"/>
            </a:ext>
          </a:extLst>
        </xdr:cNvPr>
        <xdr:cNvSpPr txBox="1"/>
      </xdr:nvSpPr>
      <xdr:spPr>
        <a:xfrm>
          <a:off x="10515600" y="7101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68580</xdr:rowOff>
    </xdr:from>
    <xdr:to>
      <xdr:col>55</xdr:col>
      <xdr:colOff>88900</xdr:colOff>
      <xdr:row>41</xdr:row>
      <xdr:rowOff>68580</xdr:rowOff>
    </xdr:to>
    <xdr:cxnSp macro="">
      <xdr:nvCxnSpPr>
        <xdr:cNvPr id="101" name="直線コネクタ 100">
          <a:extLst>
            <a:ext uri="{FF2B5EF4-FFF2-40B4-BE49-F238E27FC236}">
              <a16:creationId xmlns:a16="http://schemas.microsoft.com/office/drawing/2014/main" id="{A2044A1C-0732-456E-AB86-3865C5AD585A}"/>
            </a:ext>
          </a:extLst>
        </xdr:cNvPr>
        <xdr:cNvCxnSpPr/>
      </xdr:nvCxnSpPr>
      <xdr:spPr>
        <a:xfrm>
          <a:off x="10388600" y="7098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19067</xdr:rowOff>
    </xdr:from>
    <xdr:ext cx="469744" cy="259045"/>
    <xdr:sp macro="" textlink="">
      <xdr:nvSpPr>
        <xdr:cNvPr id="102" name="【図書館】&#10;一人当たり面積最大値テキスト">
          <a:extLst>
            <a:ext uri="{FF2B5EF4-FFF2-40B4-BE49-F238E27FC236}">
              <a16:creationId xmlns:a16="http://schemas.microsoft.com/office/drawing/2014/main" id="{EC6BFC60-2B22-4635-A031-5F591D9982C5}"/>
            </a:ext>
          </a:extLst>
        </xdr:cNvPr>
        <xdr:cNvSpPr txBox="1"/>
      </xdr:nvSpPr>
      <xdr:spPr>
        <a:xfrm>
          <a:off x="10515600" y="5676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72390</xdr:rowOff>
    </xdr:from>
    <xdr:to>
      <xdr:col>55</xdr:col>
      <xdr:colOff>88900</xdr:colOff>
      <xdr:row>34</xdr:row>
      <xdr:rowOff>72390</xdr:rowOff>
    </xdr:to>
    <xdr:cxnSp macro="">
      <xdr:nvCxnSpPr>
        <xdr:cNvPr id="103" name="直線コネクタ 102">
          <a:extLst>
            <a:ext uri="{FF2B5EF4-FFF2-40B4-BE49-F238E27FC236}">
              <a16:creationId xmlns:a16="http://schemas.microsoft.com/office/drawing/2014/main" id="{BFF4756F-19EC-42ED-B05F-5E15AA8D0144}"/>
            </a:ext>
          </a:extLst>
        </xdr:cNvPr>
        <xdr:cNvCxnSpPr/>
      </xdr:nvCxnSpPr>
      <xdr:spPr>
        <a:xfrm>
          <a:off x="10388600" y="5901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53357</xdr:rowOff>
    </xdr:from>
    <xdr:ext cx="469744" cy="259045"/>
    <xdr:sp macro="" textlink="">
      <xdr:nvSpPr>
        <xdr:cNvPr id="104" name="【図書館】&#10;一人当たり面積平均値テキスト">
          <a:extLst>
            <a:ext uri="{FF2B5EF4-FFF2-40B4-BE49-F238E27FC236}">
              <a16:creationId xmlns:a16="http://schemas.microsoft.com/office/drawing/2014/main" id="{DDAA596C-F85B-45D1-AE7D-1EE11D1EF8BE}"/>
            </a:ext>
          </a:extLst>
        </xdr:cNvPr>
        <xdr:cNvSpPr txBox="1"/>
      </xdr:nvSpPr>
      <xdr:spPr>
        <a:xfrm>
          <a:off x="10515600" y="65684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74930</xdr:rowOff>
    </xdr:from>
    <xdr:to>
      <xdr:col>55</xdr:col>
      <xdr:colOff>50800</xdr:colOff>
      <xdr:row>39</xdr:row>
      <xdr:rowOff>5080</xdr:rowOff>
    </xdr:to>
    <xdr:sp macro="" textlink="">
      <xdr:nvSpPr>
        <xdr:cNvPr id="105" name="フローチャート: 判断 104">
          <a:extLst>
            <a:ext uri="{FF2B5EF4-FFF2-40B4-BE49-F238E27FC236}">
              <a16:creationId xmlns:a16="http://schemas.microsoft.com/office/drawing/2014/main" id="{DC76A11E-3A1E-4533-BCEB-B9ADECE63E3F}"/>
            </a:ext>
          </a:extLst>
        </xdr:cNvPr>
        <xdr:cNvSpPr/>
      </xdr:nvSpPr>
      <xdr:spPr>
        <a:xfrm>
          <a:off x="10426700" y="659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97790</xdr:rowOff>
    </xdr:from>
    <xdr:to>
      <xdr:col>50</xdr:col>
      <xdr:colOff>165100</xdr:colOff>
      <xdr:row>39</xdr:row>
      <xdr:rowOff>27940</xdr:rowOff>
    </xdr:to>
    <xdr:sp macro="" textlink="">
      <xdr:nvSpPr>
        <xdr:cNvPr id="106" name="フローチャート: 判断 105">
          <a:extLst>
            <a:ext uri="{FF2B5EF4-FFF2-40B4-BE49-F238E27FC236}">
              <a16:creationId xmlns:a16="http://schemas.microsoft.com/office/drawing/2014/main" id="{E165984F-36F2-4FEC-9B70-2D2A4EAA8034}"/>
            </a:ext>
          </a:extLst>
        </xdr:cNvPr>
        <xdr:cNvSpPr/>
      </xdr:nvSpPr>
      <xdr:spPr>
        <a:xfrm>
          <a:off x="9588500" y="661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21590</xdr:rowOff>
    </xdr:from>
    <xdr:to>
      <xdr:col>46</xdr:col>
      <xdr:colOff>38100</xdr:colOff>
      <xdr:row>39</xdr:row>
      <xdr:rowOff>123190</xdr:rowOff>
    </xdr:to>
    <xdr:sp macro="" textlink="">
      <xdr:nvSpPr>
        <xdr:cNvPr id="107" name="フローチャート: 判断 106">
          <a:extLst>
            <a:ext uri="{FF2B5EF4-FFF2-40B4-BE49-F238E27FC236}">
              <a16:creationId xmlns:a16="http://schemas.microsoft.com/office/drawing/2014/main" id="{169BEC4E-27FB-4FBD-8285-1629ECF44022}"/>
            </a:ext>
          </a:extLst>
        </xdr:cNvPr>
        <xdr:cNvSpPr/>
      </xdr:nvSpPr>
      <xdr:spPr>
        <a:xfrm>
          <a:off x="8699500" y="670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132080</xdr:rowOff>
    </xdr:from>
    <xdr:to>
      <xdr:col>41</xdr:col>
      <xdr:colOff>101600</xdr:colOff>
      <xdr:row>38</xdr:row>
      <xdr:rowOff>62230</xdr:rowOff>
    </xdr:to>
    <xdr:sp macro="" textlink="">
      <xdr:nvSpPr>
        <xdr:cNvPr id="108" name="フローチャート: 判断 107">
          <a:extLst>
            <a:ext uri="{FF2B5EF4-FFF2-40B4-BE49-F238E27FC236}">
              <a16:creationId xmlns:a16="http://schemas.microsoft.com/office/drawing/2014/main" id="{61FE1EBC-065B-4955-BCEE-A7BAEEC7F053}"/>
            </a:ext>
          </a:extLst>
        </xdr:cNvPr>
        <xdr:cNvSpPr/>
      </xdr:nvSpPr>
      <xdr:spPr>
        <a:xfrm>
          <a:off x="78105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9" name="テキスト ボックス 108">
          <a:extLst>
            <a:ext uri="{FF2B5EF4-FFF2-40B4-BE49-F238E27FC236}">
              <a16:creationId xmlns:a16="http://schemas.microsoft.com/office/drawing/2014/main" id="{1C0603C2-FD94-415E-B862-BAA47CFAE707}"/>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0" name="テキスト ボックス 109">
          <a:extLst>
            <a:ext uri="{FF2B5EF4-FFF2-40B4-BE49-F238E27FC236}">
              <a16:creationId xmlns:a16="http://schemas.microsoft.com/office/drawing/2014/main" id="{0C0E63AA-BBD3-4F74-B3F1-FA95DD328EC8}"/>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1" name="テキスト ボックス 110">
          <a:extLst>
            <a:ext uri="{FF2B5EF4-FFF2-40B4-BE49-F238E27FC236}">
              <a16:creationId xmlns:a16="http://schemas.microsoft.com/office/drawing/2014/main" id="{D2283541-988C-414E-A8DB-D9CA5EBCBAF7}"/>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2" name="テキスト ボックス 111">
          <a:extLst>
            <a:ext uri="{FF2B5EF4-FFF2-40B4-BE49-F238E27FC236}">
              <a16:creationId xmlns:a16="http://schemas.microsoft.com/office/drawing/2014/main" id="{67DB1C2D-66AC-4D7F-8B80-347F4C6475B7}"/>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3" name="テキスト ボックス 112">
          <a:extLst>
            <a:ext uri="{FF2B5EF4-FFF2-40B4-BE49-F238E27FC236}">
              <a16:creationId xmlns:a16="http://schemas.microsoft.com/office/drawing/2014/main" id="{0DD6EEC1-1B8B-442B-B9C0-9FD1B32EB03A}"/>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21590</xdr:rowOff>
    </xdr:from>
    <xdr:to>
      <xdr:col>55</xdr:col>
      <xdr:colOff>50800</xdr:colOff>
      <xdr:row>34</xdr:row>
      <xdr:rowOff>123190</xdr:rowOff>
    </xdr:to>
    <xdr:sp macro="" textlink="">
      <xdr:nvSpPr>
        <xdr:cNvPr id="114" name="楕円 113">
          <a:extLst>
            <a:ext uri="{FF2B5EF4-FFF2-40B4-BE49-F238E27FC236}">
              <a16:creationId xmlns:a16="http://schemas.microsoft.com/office/drawing/2014/main" id="{BFFBC5B7-7DAA-4B8E-91AE-F165F3C51A1D}"/>
            </a:ext>
          </a:extLst>
        </xdr:cNvPr>
        <xdr:cNvSpPr/>
      </xdr:nvSpPr>
      <xdr:spPr>
        <a:xfrm>
          <a:off x="10426700" y="5850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33</xdr:row>
      <xdr:rowOff>146067</xdr:rowOff>
    </xdr:from>
    <xdr:ext cx="469744" cy="259045"/>
    <xdr:sp macro="" textlink="">
      <xdr:nvSpPr>
        <xdr:cNvPr id="115" name="【図書館】&#10;一人当たり面積該当値テキスト">
          <a:extLst>
            <a:ext uri="{FF2B5EF4-FFF2-40B4-BE49-F238E27FC236}">
              <a16:creationId xmlns:a16="http://schemas.microsoft.com/office/drawing/2014/main" id="{AD8E494E-FA85-44B3-9D7D-E34008AB5570}"/>
            </a:ext>
          </a:extLst>
        </xdr:cNvPr>
        <xdr:cNvSpPr txBox="1"/>
      </xdr:nvSpPr>
      <xdr:spPr>
        <a:xfrm>
          <a:off x="10515600" y="5803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40640</xdr:rowOff>
    </xdr:from>
    <xdr:to>
      <xdr:col>50</xdr:col>
      <xdr:colOff>165100</xdr:colOff>
      <xdr:row>34</xdr:row>
      <xdr:rowOff>142240</xdr:rowOff>
    </xdr:to>
    <xdr:sp macro="" textlink="">
      <xdr:nvSpPr>
        <xdr:cNvPr id="116" name="楕円 115">
          <a:extLst>
            <a:ext uri="{FF2B5EF4-FFF2-40B4-BE49-F238E27FC236}">
              <a16:creationId xmlns:a16="http://schemas.microsoft.com/office/drawing/2014/main" id="{11D14CDE-7EFF-4DC4-A57F-8832DD44A8A1}"/>
            </a:ext>
          </a:extLst>
        </xdr:cNvPr>
        <xdr:cNvSpPr/>
      </xdr:nvSpPr>
      <xdr:spPr>
        <a:xfrm>
          <a:off x="9588500" y="5869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34</xdr:row>
      <xdr:rowOff>72390</xdr:rowOff>
    </xdr:from>
    <xdr:to>
      <xdr:col>55</xdr:col>
      <xdr:colOff>0</xdr:colOff>
      <xdr:row>34</xdr:row>
      <xdr:rowOff>91440</xdr:rowOff>
    </xdr:to>
    <xdr:cxnSp macro="">
      <xdr:nvCxnSpPr>
        <xdr:cNvPr id="117" name="直線コネクタ 116">
          <a:extLst>
            <a:ext uri="{FF2B5EF4-FFF2-40B4-BE49-F238E27FC236}">
              <a16:creationId xmlns:a16="http://schemas.microsoft.com/office/drawing/2014/main" id="{198F8921-12A8-481F-AE8E-9D9E8BA89B7D}"/>
            </a:ext>
          </a:extLst>
        </xdr:cNvPr>
        <xdr:cNvCxnSpPr/>
      </xdr:nvCxnSpPr>
      <xdr:spPr>
        <a:xfrm flipV="1">
          <a:off x="9639300" y="590169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19067</xdr:rowOff>
    </xdr:from>
    <xdr:ext cx="469744" cy="259045"/>
    <xdr:sp macro="" textlink="">
      <xdr:nvSpPr>
        <xdr:cNvPr id="118" name="n_1aveValue【図書館】&#10;一人当たり面積">
          <a:extLst>
            <a:ext uri="{FF2B5EF4-FFF2-40B4-BE49-F238E27FC236}">
              <a16:creationId xmlns:a16="http://schemas.microsoft.com/office/drawing/2014/main" id="{2482A189-54C0-4FB2-B2DD-F1C6103B70EE}"/>
            </a:ext>
          </a:extLst>
        </xdr:cNvPr>
        <xdr:cNvSpPr txBox="1"/>
      </xdr:nvSpPr>
      <xdr:spPr>
        <a:xfrm>
          <a:off x="9391727" y="6705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139717</xdr:rowOff>
    </xdr:from>
    <xdr:ext cx="469744" cy="259045"/>
    <xdr:sp macro="" textlink="">
      <xdr:nvSpPr>
        <xdr:cNvPr id="119" name="n_2aveValue【図書館】&#10;一人当たり面積">
          <a:extLst>
            <a:ext uri="{FF2B5EF4-FFF2-40B4-BE49-F238E27FC236}">
              <a16:creationId xmlns:a16="http://schemas.microsoft.com/office/drawing/2014/main" id="{02AFADB9-B199-4176-B107-9DFA14DE286E}"/>
            </a:ext>
          </a:extLst>
        </xdr:cNvPr>
        <xdr:cNvSpPr txBox="1"/>
      </xdr:nvSpPr>
      <xdr:spPr>
        <a:xfrm>
          <a:off x="8515427" y="6483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78757</xdr:rowOff>
    </xdr:from>
    <xdr:ext cx="469744" cy="259045"/>
    <xdr:sp macro="" textlink="">
      <xdr:nvSpPr>
        <xdr:cNvPr id="120" name="n_3aveValue【図書館】&#10;一人当たり面積">
          <a:extLst>
            <a:ext uri="{FF2B5EF4-FFF2-40B4-BE49-F238E27FC236}">
              <a16:creationId xmlns:a16="http://schemas.microsoft.com/office/drawing/2014/main" id="{A74301F4-9CC3-4FDC-B1EE-2DE4E707DC06}"/>
            </a:ext>
          </a:extLst>
        </xdr:cNvPr>
        <xdr:cNvSpPr txBox="1"/>
      </xdr:nvSpPr>
      <xdr:spPr>
        <a:xfrm>
          <a:off x="7626427" y="6250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32</xdr:row>
      <xdr:rowOff>158767</xdr:rowOff>
    </xdr:from>
    <xdr:ext cx="469744" cy="259045"/>
    <xdr:sp macro="" textlink="">
      <xdr:nvSpPr>
        <xdr:cNvPr id="121" name="n_1mainValue【図書館】&#10;一人当たり面積">
          <a:extLst>
            <a:ext uri="{FF2B5EF4-FFF2-40B4-BE49-F238E27FC236}">
              <a16:creationId xmlns:a16="http://schemas.microsoft.com/office/drawing/2014/main" id="{EFEF3B3E-963F-4ED8-A079-890C10E2068D}"/>
            </a:ext>
          </a:extLst>
        </xdr:cNvPr>
        <xdr:cNvSpPr txBox="1"/>
      </xdr:nvSpPr>
      <xdr:spPr>
        <a:xfrm>
          <a:off x="9391727" y="5645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2" name="正方形/長方形 121">
          <a:extLst>
            <a:ext uri="{FF2B5EF4-FFF2-40B4-BE49-F238E27FC236}">
              <a16:creationId xmlns:a16="http://schemas.microsoft.com/office/drawing/2014/main" id="{A28CB4F7-18DD-439B-9950-4B8AF1B85D18}"/>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3" name="正方形/長方形 122">
          <a:extLst>
            <a:ext uri="{FF2B5EF4-FFF2-40B4-BE49-F238E27FC236}">
              <a16:creationId xmlns:a16="http://schemas.microsoft.com/office/drawing/2014/main" id="{6F036339-8C66-477F-B589-A7E70792E812}"/>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4" name="正方形/長方形 123">
          <a:extLst>
            <a:ext uri="{FF2B5EF4-FFF2-40B4-BE49-F238E27FC236}">
              <a16:creationId xmlns:a16="http://schemas.microsoft.com/office/drawing/2014/main" id="{DC417096-C990-4073-A006-F39AA48D7C5A}"/>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5" name="正方形/長方形 124">
          <a:extLst>
            <a:ext uri="{FF2B5EF4-FFF2-40B4-BE49-F238E27FC236}">
              <a16:creationId xmlns:a16="http://schemas.microsoft.com/office/drawing/2014/main" id="{2BCD188B-B87D-47CC-8B6E-9F79DB61E63D}"/>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6" name="正方形/長方形 125">
          <a:extLst>
            <a:ext uri="{FF2B5EF4-FFF2-40B4-BE49-F238E27FC236}">
              <a16:creationId xmlns:a16="http://schemas.microsoft.com/office/drawing/2014/main" id="{7176266E-8C1D-4E9E-873B-291DF47952FC}"/>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7" name="正方形/長方形 126">
          <a:extLst>
            <a:ext uri="{FF2B5EF4-FFF2-40B4-BE49-F238E27FC236}">
              <a16:creationId xmlns:a16="http://schemas.microsoft.com/office/drawing/2014/main" id="{5A0A8FE7-CE2E-42F9-B146-699AC19529D7}"/>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8" name="正方形/長方形 127">
          <a:extLst>
            <a:ext uri="{FF2B5EF4-FFF2-40B4-BE49-F238E27FC236}">
              <a16:creationId xmlns:a16="http://schemas.microsoft.com/office/drawing/2014/main" id="{848A949F-5A0A-4A4E-8519-F73102B09B41}"/>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9" name="正方形/長方形 128">
          <a:extLst>
            <a:ext uri="{FF2B5EF4-FFF2-40B4-BE49-F238E27FC236}">
              <a16:creationId xmlns:a16="http://schemas.microsoft.com/office/drawing/2014/main" id="{856E801C-36B2-4106-BBBF-7E956A2F8A96}"/>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0" name="テキスト ボックス 129">
          <a:extLst>
            <a:ext uri="{FF2B5EF4-FFF2-40B4-BE49-F238E27FC236}">
              <a16:creationId xmlns:a16="http://schemas.microsoft.com/office/drawing/2014/main" id="{D5708E27-E329-41F2-8FC7-3EFAA0774074}"/>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1" name="直線コネクタ 130">
          <a:extLst>
            <a:ext uri="{FF2B5EF4-FFF2-40B4-BE49-F238E27FC236}">
              <a16:creationId xmlns:a16="http://schemas.microsoft.com/office/drawing/2014/main" id="{9427100E-09BC-440C-9B35-F2DF06015F4E}"/>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2" name="テキスト ボックス 131">
          <a:extLst>
            <a:ext uri="{FF2B5EF4-FFF2-40B4-BE49-F238E27FC236}">
              <a16:creationId xmlns:a16="http://schemas.microsoft.com/office/drawing/2014/main" id="{6EBB1F0F-1FD9-40D1-949C-B32FBD98DB8B}"/>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3" name="直線コネクタ 132">
          <a:extLst>
            <a:ext uri="{FF2B5EF4-FFF2-40B4-BE49-F238E27FC236}">
              <a16:creationId xmlns:a16="http://schemas.microsoft.com/office/drawing/2014/main" id="{700CA916-2797-4D40-8F43-0472685F3CDB}"/>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4" name="テキスト ボックス 133">
          <a:extLst>
            <a:ext uri="{FF2B5EF4-FFF2-40B4-BE49-F238E27FC236}">
              <a16:creationId xmlns:a16="http://schemas.microsoft.com/office/drawing/2014/main" id="{EE8C966F-2064-4ED0-9445-A252913F94B9}"/>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5" name="直線コネクタ 134">
          <a:extLst>
            <a:ext uri="{FF2B5EF4-FFF2-40B4-BE49-F238E27FC236}">
              <a16:creationId xmlns:a16="http://schemas.microsoft.com/office/drawing/2014/main" id="{456D348A-CC59-4260-8048-57E8558FD3A1}"/>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6" name="テキスト ボックス 135">
          <a:extLst>
            <a:ext uri="{FF2B5EF4-FFF2-40B4-BE49-F238E27FC236}">
              <a16:creationId xmlns:a16="http://schemas.microsoft.com/office/drawing/2014/main" id="{77651C0A-70B8-4464-A32B-7B1D8DB02ED6}"/>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7" name="直線コネクタ 136">
          <a:extLst>
            <a:ext uri="{FF2B5EF4-FFF2-40B4-BE49-F238E27FC236}">
              <a16:creationId xmlns:a16="http://schemas.microsoft.com/office/drawing/2014/main" id="{B3616178-D094-4163-B2C2-639F9313C27D}"/>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8" name="テキスト ボックス 137">
          <a:extLst>
            <a:ext uri="{FF2B5EF4-FFF2-40B4-BE49-F238E27FC236}">
              <a16:creationId xmlns:a16="http://schemas.microsoft.com/office/drawing/2014/main" id="{7800E17A-F855-456D-B50F-E141B7C40D69}"/>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9" name="直線コネクタ 138">
          <a:extLst>
            <a:ext uri="{FF2B5EF4-FFF2-40B4-BE49-F238E27FC236}">
              <a16:creationId xmlns:a16="http://schemas.microsoft.com/office/drawing/2014/main" id="{3144CA18-6C81-4B6D-9AE9-ADE776DF4CB2}"/>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0" name="テキスト ボックス 139">
          <a:extLst>
            <a:ext uri="{FF2B5EF4-FFF2-40B4-BE49-F238E27FC236}">
              <a16:creationId xmlns:a16="http://schemas.microsoft.com/office/drawing/2014/main" id="{80B29E43-8B17-4DF1-AA51-22609490C9F9}"/>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1" name="直線コネクタ 140">
          <a:extLst>
            <a:ext uri="{FF2B5EF4-FFF2-40B4-BE49-F238E27FC236}">
              <a16:creationId xmlns:a16="http://schemas.microsoft.com/office/drawing/2014/main" id="{35191482-769D-4995-9F62-A94BF93E2E59}"/>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2" name="テキスト ボックス 141">
          <a:extLst>
            <a:ext uri="{FF2B5EF4-FFF2-40B4-BE49-F238E27FC236}">
              <a16:creationId xmlns:a16="http://schemas.microsoft.com/office/drawing/2014/main" id="{254DD21C-DB64-4733-90CD-2387C3974862}"/>
            </a:ext>
          </a:extLst>
        </xdr:cNvPr>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3" name="直線コネクタ 142">
          <a:extLst>
            <a:ext uri="{FF2B5EF4-FFF2-40B4-BE49-F238E27FC236}">
              <a16:creationId xmlns:a16="http://schemas.microsoft.com/office/drawing/2014/main" id="{471EBD68-15AD-48B6-99C9-4D5F4037C166}"/>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4" name="テキスト ボックス 143">
          <a:extLst>
            <a:ext uri="{FF2B5EF4-FFF2-40B4-BE49-F238E27FC236}">
              <a16:creationId xmlns:a16="http://schemas.microsoft.com/office/drawing/2014/main" id="{0DCEA898-0A7E-4584-B6F0-7CF7403E1B7B}"/>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5" name="【体育館・プール】&#10;有形固定資産減価償却率グラフ枠">
          <a:extLst>
            <a:ext uri="{FF2B5EF4-FFF2-40B4-BE49-F238E27FC236}">
              <a16:creationId xmlns:a16="http://schemas.microsoft.com/office/drawing/2014/main" id="{47B20676-602E-43C2-AEDE-07AF7C42498F}"/>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156210</xdr:rowOff>
    </xdr:to>
    <xdr:cxnSp macro="">
      <xdr:nvCxnSpPr>
        <xdr:cNvPr id="146" name="直線コネクタ 145">
          <a:extLst>
            <a:ext uri="{FF2B5EF4-FFF2-40B4-BE49-F238E27FC236}">
              <a16:creationId xmlns:a16="http://schemas.microsoft.com/office/drawing/2014/main" id="{D0C8919C-F1EB-4E96-9AFC-DB82EBB57A5D}"/>
            </a:ext>
          </a:extLst>
        </xdr:cNvPr>
        <xdr:cNvCxnSpPr/>
      </xdr:nvCxnSpPr>
      <xdr:spPr>
        <a:xfrm flipV="1">
          <a:off x="4634865" y="9525000"/>
          <a:ext cx="0" cy="1604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160037</xdr:rowOff>
    </xdr:from>
    <xdr:ext cx="405111" cy="259045"/>
    <xdr:sp macro="" textlink="">
      <xdr:nvSpPr>
        <xdr:cNvPr id="147" name="【体育館・プール】&#10;有形固定資産減価償却率最小値テキスト">
          <a:extLst>
            <a:ext uri="{FF2B5EF4-FFF2-40B4-BE49-F238E27FC236}">
              <a16:creationId xmlns:a16="http://schemas.microsoft.com/office/drawing/2014/main" id="{445273AD-5B63-4876-B214-3937C119B602}"/>
            </a:ext>
          </a:extLst>
        </xdr:cNvPr>
        <xdr:cNvSpPr txBox="1"/>
      </xdr:nvSpPr>
      <xdr:spPr>
        <a:xfrm>
          <a:off x="4673600" y="1113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156210</xdr:rowOff>
    </xdr:from>
    <xdr:to>
      <xdr:col>24</xdr:col>
      <xdr:colOff>152400</xdr:colOff>
      <xdr:row>64</xdr:row>
      <xdr:rowOff>156210</xdr:rowOff>
    </xdr:to>
    <xdr:cxnSp macro="">
      <xdr:nvCxnSpPr>
        <xdr:cNvPr id="148" name="直線コネクタ 147">
          <a:extLst>
            <a:ext uri="{FF2B5EF4-FFF2-40B4-BE49-F238E27FC236}">
              <a16:creationId xmlns:a16="http://schemas.microsoft.com/office/drawing/2014/main" id="{395ADC33-7EB1-4C93-984F-39598B2631B7}"/>
            </a:ext>
          </a:extLst>
        </xdr:cNvPr>
        <xdr:cNvCxnSpPr/>
      </xdr:nvCxnSpPr>
      <xdr:spPr>
        <a:xfrm>
          <a:off x="4546600" y="11129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149" name="【体育館・プール】&#10;有形固定資産減価償却率最大値テキスト">
          <a:extLst>
            <a:ext uri="{FF2B5EF4-FFF2-40B4-BE49-F238E27FC236}">
              <a16:creationId xmlns:a16="http://schemas.microsoft.com/office/drawing/2014/main" id="{3E0B2856-8C25-43AC-8560-C8884369CB57}"/>
            </a:ext>
          </a:extLst>
        </xdr:cNvPr>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150" name="直線コネクタ 149">
          <a:extLst>
            <a:ext uri="{FF2B5EF4-FFF2-40B4-BE49-F238E27FC236}">
              <a16:creationId xmlns:a16="http://schemas.microsoft.com/office/drawing/2014/main" id="{970B6D21-13B7-4B9F-AB27-16A1280EDB03}"/>
            </a:ext>
          </a:extLst>
        </xdr:cNvPr>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88282</xdr:rowOff>
    </xdr:from>
    <xdr:ext cx="405111" cy="259045"/>
    <xdr:sp macro="" textlink="">
      <xdr:nvSpPr>
        <xdr:cNvPr id="151" name="【体育館・プール】&#10;有形固定資産減価償却率平均値テキスト">
          <a:extLst>
            <a:ext uri="{FF2B5EF4-FFF2-40B4-BE49-F238E27FC236}">
              <a16:creationId xmlns:a16="http://schemas.microsoft.com/office/drawing/2014/main" id="{C49C7E29-05E6-45DA-9A5C-EC4CDCF7B687}"/>
            </a:ext>
          </a:extLst>
        </xdr:cNvPr>
        <xdr:cNvSpPr txBox="1"/>
      </xdr:nvSpPr>
      <xdr:spPr>
        <a:xfrm>
          <a:off x="4673600" y="100323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65405</xdr:rowOff>
    </xdr:from>
    <xdr:to>
      <xdr:col>24</xdr:col>
      <xdr:colOff>114300</xdr:colOff>
      <xdr:row>59</xdr:row>
      <xdr:rowOff>167005</xdr:rowOff>
    </xdr:to>
    <xdr:sp macro="" textlink="">
      <xdr:nvSpPr>
        <xdr:cNvPr id="152" name="フローチャート: 判断 151">
          <a:extLst>
            <a:ext uri="{FF2B5EF4-FFF2-40B4-BE49-F238E27FC236}">
              <a16:creationId xmlns:a16="http://schemas.microsoft.com/office/drawing/2014/main" id="{FB146A2F-517A-4ECB-851B-DCB44B675E41}"/>
            </a:ext>
          </a:extLst>
        </xdr:cNvPr>
        <xdr:cNvSpPr/>
      </xdr:nvSpPr>
      <xdr:spPr>
        <a:xfrm>
          <a:off x="4584700" y="1018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168275</xdr:rowOff>
    </xdr:from>
    <xdr:to>
      <xdr:col>20</xdr:col>
      <xdr:colOff>38100</xdr:colOff>
      <xdr:row>59</xdr:row>
      <xdr:rowOff>98425</xdr:rowOff>
    </xdr:to>
    <xdr:sp macro="" textlink="">
      <xdr:nvSpPr>
        <xdr:cNvPr id="153" name="フローチャート: 判断 152">
          <a:extLst>
            <a:ext uri="{FF2B5EF4-FFF2-40B4-BE49-F238E27FC236}">
              <a16:creationId xmlns:a16="http://schemas.microsoft.com/office/drawing/2014/main" id="{65B6017D-267C-4C29-BD63-0D0EBD1BEF5A}"/>
            </a:ext>
          </a:extLst>
        </xdr:cNvPr>
        <xdr:cNvSpPr/>
      </xdr:nvSpPr>
      <xdr:spPr>
        <a:xfrm>
          <a:off x="3746500" y="10112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88265</xdr:rowOff>
    </xdr:from>
    <xdr:to>
      <xdr:col>15</xdr:col>
      <xdr:colOff>101600</xdr:colOff>
      <xdr:row>60</xdr:row>
      <xdr:rowOff>18415</xdr:rowOff>
    </xdr:to>
    <xdr:sp macro="" textlink="">
      <xdr:nvSpPr>
        <xdr:cNvPr id="154" name="フローチャート: 判断 153">
          <a:extLst>
            <a:ext uri="{FF2B5EF4-FFF2-40B4-BE49-F238E27FC236}">
              <a16:creationId xmlns:a16="http://schemas.microsoft.com/office/drawing/2014/main" id="{E94AA948-DEAF-4DD5-8AB0-2C3F7D472AD2}"/>
            </a:ext>
          </a:extLst>
        </xdr:cNvPr>
        <xdr:cNvSpPr/>
      </xdr:nvSpPr>
      <xdr:spPr>
        <a:xfrm>
          <a:off x="2857500" y="1020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61595</xdr:rowOff>
    </xdr:from>
    <xdr:to>
      <xdr:col>10</xdr:col>
      <xdr:colOff>165100</xdr:colOff>
      <xdr:row>60</xdr:row>
      <xdr:rowOff>163195</xdr:rowOff>
    </xdr:to>
    <xdr:sp macro="" textlink="">
      <xdr:nvSpPr>
        <xdr:cNvPr id="155" name="フローチャート: 判断 154">
          <a:extLst>
            <a:ext uri="{FF2B5EF4-FFF2-40B4-BE49-F238E27FC236}">
              <a16:creationId xmlns:a16="http://schemas.microsoft.com/office/drawing/2014/main" id="{5D73B6BD-068D-442C-9993-DEC37390E459}"/>
            </a:ext>
          </a:extLst>
        </xdr:cNvPr>
        <xdr:cNvSpPr/>
      </xdr:nvSpPr>
      <xdr:spPr>
        <a:xfrm>
          <a:off x="1968500" y="1034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6" name="テキスト ボックス 155">
          <a:extLst>
            <a:ext uri="{FF2B5EF4-FFF2-40B4-BE49-F238E27FC236}">
              <a16:creationId xmlns:a16="http://schemas.microsoft.com/office/drawing/2014/main" id="{E8AAAE18-EFDD-4745-8A67-4C3840F9A415}"/>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7" name="テキスト ボックス 156">
          <a:extLst>
            <a:ext uri="{FF2B5EF4-FFF2-40B4-BE49-F238E27FC236}">
              <a16:creationId xmlns:a16="http://schemas.microsoft.com/office/drawing/2014/main" id="{E0144C21-0358-458D-AD9D-922680A49F1C}"/>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8" name="テキスト ボックス 157">
          <a:extLst>
            <a:ext uri="{FF2B5EF4-FFF2-40B4-BE49-F238E27FC236}">
              <a16:creationId xmlns:a16="http://schemas.microsoft.com/office/drawing/2014/main" id="{7CCF4113-E1A9-4F23-B29A-1B41E4C16A34}"/>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9" name="テキスト ボックス 158">
          <a:extLst>
            <a:ext uri="{FF2B5EF4-FFF2-40B4-BE49-F238E27FC236}">
              <a16:creationId xmlns:a16="http://schemas.microsoft.com/office/drawing/2014/main" id="{9DBEF7F9-2EEA-4DEE-B39D-60A6D29AFB81}"/>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0" name="テキスト ボックス 159">
          <a:extLst>
            <a:ext uri="{FF2B5EF4-FFF2-40B4-BE49-F238E27FC236}">
              <a16:creationId xmlns:a16="http://schemas.microsoft.com/office/drawing/2014/main" id="{E0B2978C-C558-41DA-9477-9D081E3AEF68}"/>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162560</xdr:rowOff>
    </xdr:from>
    <xdr:to>
      <xdr:col>24</xdr:col>
      <xdr:colOff>114300</xdr:colOff>
      <xdr:row>61</xdr:row>
      <xdr:rowOff>92710</xdr:rowOff>
    </xdr:to>
    <xdr:sp macro="" textlink="">
      <xdr:nvSpPr>
        <xdr:cNvPr id="161" name="楕円 160">
          <a:extLst>
            <a:ext uri="{FF2B5EF4-FFF2-40B4-BE49-F238E27FC236}">
              <a16:creationId xmlns:a16="http://schemas.microsoft.com/office/drawing/2014/main" id="{6A427667-992D-456C-8C23-38BE8DF6F7DB}"/>
            </a:ext>
          </a:extLst>
        </xdr:cNvPr>
        <xdr:cNvSpPr/>
      </xdr:nvSpPr>
      <xdr:spPr>
        <a:xfrm>
          <a:off x="4584700" y="1044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140987</xdr:rowOff>
    </xdr:from>
    <xdr:ext cx="405111" cy="259045"/>
    <xdr:sp macro="" textlink="">
      <xdr:nvSpPr>
        <xdr:cNvPr id="162" name="【体育館・プール】&#10;有形固定資産減価償却率該当値テキスト">
          <a:extLst>
            <a:ext uri="{FF2B5EF4-FFF2-40B4-BE49-F238E27FC236}">
              <a16:creationId xmlns:a16="http://schemas.microsoft.com/office/drawing/2014/main" id="{4D75FB1D-ED84-42A8-BBDC-68ADEBA61811}"/>
            </a:ext>
          </a:extLst>
        </xdr:cNvPr>
        <xdr:cNvSpPr txBox="1"/>
      </xdr:nvSpPr>
      <xdr:spPr>
        <a:xfrm>
          <a:off x="4673600" y="10427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55880</xdr:rowOff>
    </xdr:from>
    <xdr:to>
      <xdr:col>20</xdr:col>
      <xdr:colOff>38100</xdr:colOff>
      <xdr:row>61</xdr:row>
      <xdr:rowOff>157480</xdr:rowOff>
    </xdr:to>
    <xdr:sp macro="" textlink="">
      <xdr:nvSpPr>
        <xdr:cNvPr id="163" name="楕円 162">
          <a:extLst>
            <a:ext uri="{FF2B5EF4-FFF2-40B4-BE49-F238E27FC236}">
              <a16:creationId xmlns:a16="http://schemas.microsoft.com/office/drawing/2014/main" id="{CCE14ED2-534E-4D04-8D74-B2B08C717784}"/>
            </a:ext>
          </a:extLst>
        </xdr:cNvPr>
        <xdr:cNvSpPr/>
      </xdr:nvSpPr>
      <xdr:spPr>
        <a:xfrm>
          <a:off x="3746500" y="1051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41910</xdr:rowOff>
    </xdr:from>
    <xdr:to>
      <xdr:col>24</xdr:col>
      <xdr:colOff>63500</xdr:colOff>
      <xdr:row>61</xdr:row>
      <xdr:rowOff>106680</xdr:rowOff>
    </xdr:to>
    <xdr:cxnSp macro="">
      <xdr:nvCxnSpPr>
        <xdr:cNvPr id="164" name="直線コネクタ 163">
          <a:extLst>
            <a:ext uri="{FF2B5EF4-FFF2-40B4-BE49-F238E27FC236}">
              <a16:creationId xmlns:a16="http://schemas.microsoft.com/office/drawing/2014/main" id="{C10D3C38-40ED-4A7B-A655-6EB42F212774}"/>
            </a:ext>
          </a:extLst>
        </xdr:cNvPr>
        <xdr:cNvCxnSpPr/>
      </xdr:nvCxnSpPr>
      <xdr:spPr>
        <a:xfrm flipV="1">
          <a:off x="3797300" y="10500360"/>
          <a:ext cx="8382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122555</xdr:rowOff>
    </xdr:from>
    <xdr:to>
      <xdr:col>15</xdr:col>
      <xdr:colOff>101600</xdr:colOff>
      <xdr:row>62</xdr:row>
      <xdr:rowOff>52705</xdr:rowOff>
    </xdr:to>
    <xdr:sp macro="" textlink="">
      <xdr:nvSpPr>
        <xdr:cNvPr id="165" name="楕円 164">
          <a:extLst>
            <a:ext uri="{FF2B5EF4-FFF2-40B4-BE49-F238E27FC236}">
              <a16:creationId xmlns:a16="http://schemas.microsoft.com/office/drawing/2014/main" id="{5E9757D2-01AE-417D-8491-07FA4885D4F6}"/>
            </a:ext>
          </a:extLst>
        </xdr:cNvPr>
        <xdr:cNvSpPr/>
      </xdr:nvSpPr>
      <xdr:spPr>
        <a:xfrm>
          <a:off x="2857500" y="10581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106680</xdr:rowOff>
    </xdr:from>
    <xdr:to>
      <xdr:col>19</xdr:col>
      <xdr:colOff>177800</xdr:colOff>
      <xdr:row>62</xdr:row>
      <xdr:rowOff>1905</xdr:rowOff>
    </xdr:to>
    <xdr:cxnSp macro="">
      <xdr:nvCxnSpPr>
        <xdr:cNvPr id="166" name="直線コネクタ 165">
          <a:extLst>
            <a:ext uri="{FF2B5EF4-FFF2-40B4-BE49-F238E27FC236}">
              <a16:creationId xmlns:a16="http://schemas.microsoft.com/office/drawing/2014/main" id="{05531D8F-37AF-4D42-AF4A-0FC676AE9E52}"/>
            </a:ext>
          </a:extLst>
        </xdr:cNvPr>
        <xdr:cNvCxnSpPr/>
      </xdr:nvCxnSpPr>
      <xdr:spPr>
        <a:xfrm flipV="1">
          <a:off x="2908300" y="10565130"/>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69215</xdr:rowOff>
    </xdr:from>
    <xdr:to>
      <xdr:col>10</xdr:col>
      <xdr:colOff>165100</xdr:colOff>
      <xdr:row>60</xdr:row>
      <xdr:rowOff>170815</xdr:rowOff>
    </xdr:to>
    <xdr:sp macro="" textlink="">
      <xdr:nvSpPr>
        <xdr:cNvPr id="167" name="楕円 166">
          <a:extLst>
            <a:ext uri="{FF2B5EF4-FFF2-40B4-BE49-F238E27FC236}">
              <a16:creationId xmlns:a16="http://schemas.microsoft.com/office/drawing/2014/main" id="{892EC2B1-4196-4514-B4BD-EC75AA607D5E}"/>
            </a:ext>
          </a:extLst>
        </xdr:cNvPr>
        <xdr:cNvSpPr/>
      </xdr:nvSpPr>
      <xdr:spPr>
        <a:xfrm>
          <a:off x="1968500" y="10356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120015</xdr:rowOff>
    </xdr:from>
    <xdr:to>
      <xdr:col>15</xdr:col>
      <xdr:colOff>50800</xdr:colOff>
      <xdr:row>62</xdr:row>
      <xdr:rowOff>1905</xdr:rowOff>
    </xdr:to>
    <xdr:cxnSp macro="">
      <xdr:nvCxnSpPr>
        <xdr:cNvPr id="168" name="直線コネクタ 167">
          <a:extLst>
            <a:ext uri="{FF2B5EF4-FFF2-40B4-BE49-F238E27FC236}">
              <a16:creationId xmlns:a16="http://schemas.microsoft.com/office/drawing/2014/main" id="{3B75B9B4-AEDB-4F64-BE04-320BDB0819A8}"/>
            </a:ext>
          </a:extLst>
        </xdr:cNvPr>
        <xdr:cNvCxnSpPr/>
      </xdr:nvCxnSpPr>
      <xdr:spPr>
        <a:xfrm>
          <a:off x="2019300" y="10407015"/>
          <a:ext cx="889000" cy="224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114952</xdr:rowOff>
    </xdr:from>
    <xdr:ext cx="405111" cy="259045"/>
    <xdr:sp macro="" textlink="">
      <xdr:nvSpPr>
        <xdr:cNvPr id="169" name="n_1aveValue【体育館・プール】&#10;有形固定資産減価償却率">
          <a:extLst>
            <a:ext uri="{FF2B5EF4-FFF2-40B4-BE49-F238E27FC236}">
              <a16:creationId xmlns:a16="http://schemas.microsoft.com/office/drawing/2014/main" id="{890B755C-917F-409F-AE7D-11B384A78CD9}"/>
            </a:ext>
          </a:extLst>
        </xdr:cNvPr>
        <xdr:cNvSpPr txBox="1"/>
      </xdr:nvSpPr>
      <xdr:spPr>
        <a:xfrm>
          <a:off x="3582044" y="9887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34942</xdr:rowOff>
    </xdr:from>
    <xdr:ext cx="405111" cy="259045"/>
    <xdr:sp macro="" textlink="">
      <xdr:nvSpPr>
        <xdr:cNvPr id="170" name="n_2aveValue【体育館・プール】&#10;有形固定資産減価償却率">
          <a:extLst>
            <a:ext uri="{FF2B5EF4-FFF2-40B4-BE49-F238E27FC236}">
              <a16:creationId xmlns:a16="http://schemas.microsoft.com/office/drawing/2014/main" id="{E1C835A0-3AF3-441C-93D3-94BC76B4A9CA}"/>
            </a:ext>
          </a:extLst>
        </xdr:cNvPr>
        <xdr:cNvSpPr txBox="1"/>
      </xdr:nvSpPr>
      <xdr:spPr>
        <a:xfrm>
          <a:off x="2705744" y="9979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8272</xdr:rowOff>
    </xdr:from>
    <xdr:ext cx="405111" cy="259045"/>
    <xdr:sp macro="" textlink="">
      <xdr:nvSpPr>
        <xdr:cNvPr id="171" name="n_3aveValue【体育館・プール】&#10;有形固定資産減価償却率">
          <a:extLst>
            <a:ext uri="{FF2B5EF4-FFF2-40B4-BE49-F238E27FC236}">
              <a16:creationId xmlns:a16="http://schemas.microsoft.com/office/drawing/2014/main" id="{38A5830A-02DA-4671-8FA4-59A6675516EF}"/>
            </a:ext>
          </a:extLst>
        </xdr:cNvPr>
        <xdr:cNvSpPr txBox="1"/>
      </xdr:nvSpPr>
      <xdr:spPr>
        <a:xfrm>
          <a:off x="1816744" y="10123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148607</xdr:rowOff>
    </xdr:from>
    <xdr:ext cx="405111" cy="259045"/>
    <xdr:sp macro="" textlink="">
      <xdr:nvSpPr>
        <xdr:cNvPr id="172" name="n_1mainValue【体育館・プール】&#10;有形固定資産減価償却率">
          <a:extLst>
            <a:ext uri="{FF2B5EF4-FFF2-40B4-BE49-F238E27FC236}">
              <a16:creationId xmlns:a16="http://schemas.microsoft.com/office/drawing/2014/main" id="{7E214C56-B27C-43C5-8692-D9B0968665E5}"/>
            </a:ext>
          </a:extLst>
        </xdr:cNvPr>
        <xdr:cNvSpPr txBox="1"/>
      </xdr:nvSpPr>
      <xdr:spPr>
        <a:xfrm>
          <a:off x="3582044" y="10607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43832</xdr:rowOff>
    </xdr:from>
    <xdr:ext cx="405111" cy="259045"/>
    <xdr:sp macro="" textlink="">
      <xdr:nvSpPr>
        <xdr:cNvPr id="173" name="n_2mainValue【体育館・プール】&#10;有形固定資産減価償却率">
          <a:extLst>
            <a:ext uri="{FF2B5EF4-FFF2-40B4-BE49-F238E27FC236}">
              <a16:creationId xmlns:a16="http://schemas.microsoft.com/office/drawing/2014/main" id="{711DC91D-55B9-4001-A0F8-869A54A13BC8}"/>
            </a:ext>
          </a:extLst>
        </xdr:cNvPr>
        <xdr:cNvSpPr txBox="1"/>
      </xdr:nvSpPr>
      <xdr:spPr>
        <a:xfrm>
          <a:off x="2705744" y="10673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161942</xdr:rowOff>
    </xdr:from>
    <xdr:ext cx="405111" cy="259045"/>
    <xdr:sp macro="" textlink="">
      <xdr:nvSpPr>
        <xdr:cNvPr id="174" name="n_3mainValue【体育館・プール】&#10;有形固定資産減価償却率">
          <a:extLst>
            <a:ext uri="{FF2B5EF4-FFF2-40B4-BE49-F238E27FC236}">
              <a16:creationId xmlns:a16="http://schemas.microsoft.com/office/drawing/2014/main" id="{AFAEDB2D-1184-4522-9D95-B17358916D45}"/>
            </a:ext>
          </a:extLst>
        </xdr:cNvPr>
        <xdr:cNvSpPr txBox="1"/>
      </xdr:nvSpPr>
      <xdr:spPr>
        <a:xfrm>
          <a:off x="1816744" y="10448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5" name="正方形/長方形 174">
          <a:extLst>
            <a:ext uri="{FF2B5EF4-FFF2-40B4-BE49-F238E27FC236}">
              <a16:creationId xmlns:a16="http://schemas.microsoft.com/office/drawing/2014/main" id="{A302C34D-ED9E-4F24-8364-1A21A6202626}"/>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6" name="正方形/長方形 175">
          <a:extLst>
            <a:ext uri="{FF2B5EF4-FFF2-40B4-BE49-F238E27FC236}">
              <a16:creationId xmlns:a16="http://schemas.microsoft.com/office/drawing/2014/main" id="{5B3D69DC-7FC5-4EB0-8A3F-42A5A21D7A21}"/>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7" name="正方形/長方形 176">
          <a:extLst>
            <a:ext uri="{FF2B5EF4-FFF2-40B4-BE49-F238E27FC236}">
              <a16:creationId xmlns:a16="http://schemas.microsoft.com/office/drawing/2014/main" id="{D5512E67-3CB3-47B3-9AF7-82F2A6BF199F}"/>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8" name="正方形/長方形 177">
          <a:extLst>
            <a:ext uri="{FF2B5EF4-FFF2-40B4-BE49-F238E27FC236}">
              <a16:creationId xmlns:a16="http://schemas.microsoft.com/office/drawing/2014/main" id="{F6403B5F-E3B0-42ED-A041-3915EA315A9A}"/>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9" name="正方形/長方形 178">
          <a:extLst>
            <a:ext uri="{FF2B5EF4-FFF2-40B4-BE49-F238E27FC236}">
              <a16:creationId xmlns:a16="http://schemas.microsoft.com/office/drawing/2014/main" id="{62924E11-CB10-4F5A-AB22-91AD20E9D0B9}"/>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0" name="正方形/長方形 179">
          <a:extLst>
            <a:ext uri="{FF2B5EF4-FFF2-40B4-BE49-F238E27FC236}">
              <a16:creationId xmlns:a16="http://schemas.microsoft.com/office/drawing/2014/main" id="{934FE842-4699-4E85-B436-BC773923B29A}"/>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1" name="正方形/長方形 180">
          <a:extLst>
            <a:ext uri="{FF2B5EF4-FFF2-40B4-BE49-F238E27FC236}">
              <a16:creationId xmlns:a16="http://schemas.microsoft.com/office/drawing/2014/main" id="{AA7334AF-B2FE-4434-B158-319F2B75EE41}"/>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2" name="正方形/長方形 181">
          <a:extLst>
            <a:ext uri="{FF2B5EF4-FFF2-40B4-BE49-F238E27FC236}">
              <a16:creationId xmlns:a16="http://schemas.microsoft.com/office/drawing/2014/main" id="{1DA286CD-D73D-4EAB-A4EC-9BA41C4D8739}"/>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3" name="テキスト ボックス 182">
          <a:extLst>
            <a:ext uri="{FF2B5EF4-FFF2-40B4-BE49-F238E27FC236}">
              <a16:creationId xmlns:a16="http://schemas.microsoft.com/office/drawing/2014/main" id="{378E42C2-0828-444C-AC03-B31AC4DB0B6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4" name="直線コネクタ 183">
          <a:extLst>
            <a:ext uri="{FF2B5EF4-FFF2-40B4-BE49-F238E27FC236}">
              <a16:creationId xmlns:a16="http://schemas.microsoft.com/office/drawing/2014/main" id="{8163DF9C-A56C-498F-A162-2DC47FD87347}"/>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85" name="直線コネクタ 184">
          <a:extLst>
            <a:ext uri="{FF2B5EF4-FFF2-40B4-BE49-F238E27FC236}">
              <a16:creationId xmlns:a16="http://schemas.microsoft.com/office/drawing/2014/main" id="{BACF58FD-889D-4C3B-85BA-B64D73225FCF}"/>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86" name="テキスト ボックス 185">
          <a:extLst>
            <a:ext uri="{FF2B5EF4-FFF2-40B4-BE49-F238E27FC236}">
              <a16:creationId xmlns:a16="http://schemas.microsoft.com/office/drawing/2014/main" id="{6ACC2407-4E75-4CF4-B200-0C6C3E842CAD}"/>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87" name="直線コネクタ 186">
          <a:extLst>
            <a:ext uri="{FF2B5EF4-FFF2-40B4-BE49-F238E27FC236}">
              <a16:creationId xmlns:a16="http://schemas.microsoft.com/office/drawing/2014/main" id="{3E910ED8-FDB4-44C2-A1B6-FC1E16D1F025}"/>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88" name="テキスト ボックス 187">
          <a:extLst>
            <a:ext uri="{FF2B5EF4-FFF2-40B4-BE49-F238E27FC236}">
              <a16:creationId xmlns:a16="http://schemas.microsoft.com/office/drawing/2014/main" id="{2D923B68-BDB5-459C-BA9D-BFAEE2EA9565}"/>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89" name="直線コネクタ 188">
          <a:extLst>
            <a:ext uri="{FF2B5EF4-FFF2-40B4-BE49-F238E27FC236}">
              <a16:creationId xmlns:a16="http://schemas.microsoft.com/office/drawing/2014/main" id="{0268B4FA-938B-4BA8-A5D4-D8D585FCD343}"/>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90" name="テキスト ボックス 189">
          <a:extLst>
            <a:ext uri="{FF2B5EF4-FFF2-40B4-BE49-F238E27FC236}">
              <a16:creationId xmlns:a16="http://schemas.microsoft.com/office/drawing/2014/main" id="{D1A4F697-EFCD-48E6-9AA0-138351F5BBE6}"/>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91" name="直線コネクタ 190">
          <a:extLst>
            <a:ext uri="{FF2B5EF4-FFF2-40B4-BE49-F238E27FC236}">
              <a16:creationId xmlns:a16="http://schemas.microsoft.com/office/drawing/2014/main" id="{BA7FD042-9248-41D9-84E9-3970FDDB7793}"/>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92" name="テキスト ボックス 191">
          <a:extLst>
            <a:ext uri="{FF2B5EF4-FFF2-40B4-BE49-F238E27FC236}">
              <a16:creationId xmlns:a16="http://schemas.microsoft.com/office/drawing/2014/main" id="{3E2A9EA1-6267-4376-BA23-FA1E62F2594F}"/>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93" name="直線コネクタ 192">
          <a:extLst>
            <a:ext uri="{FF2B5EF4-FFF2-40B4-BE49-F238E27FC236}">
              <a16:creationId xmlns:a16="http://schemas.microsoft.com/office/drawing/2014/main" id="{F2E2D37C-F42C-4EA2-B85E-22C5C926D6F9}"/>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94" name="テキスト ボックス 193">
          <a:extLst>
            <a:ext uri="{FF2B5EF4-FFF2-40B4-BE49-F238E27FC236}">
              <a16:creationId xmlns:a16="http://schemas.microsoft.com/office/drawing/2014/main" id="{3C4A6D49-DF43-46EB-BA87-0F602C227324}"/>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95" name="直線コネクタ 194">
          <a:extLst>
            <a:ext uri="{FF2B5EF4-FFF2-40B4-BE49-F238E27FC236}">
              <a16:creationId xmlns:a16="http://schemas.microsoft.com/office/drawing/2014/main" id="{3D8F71D1-F0EF-4011-BFA3-9741E652869A}"/>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196" name="テキスト ボックス 195">
          <a:extLst>
            <a:ext uri="{FF2B5EF4-FFF2-40B4-BE49-F238E27FC236}">
              <a16:creationId xmlns:a16="http://schemas.microsoft.com/office/drawing/2014/main" id="{6B21A85A-40FF-438A-9EC7-D4736456345C}"/>
            </a:ext>
          </a:extLst>
        </xdr:cNvPr>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7" name="直線コネクタ 196">
          <a:extLst>
            <a:ext uri="{FF2B5EF4-FFF2-40B4-BE49-F238E27FC236}">
              <a16:creationId xmlns:a16="http://schemas.microsoft.com/office/drawing/2014/main" id="{0F42E05F-092A-418B-A069-00A5B171CCEE}"/>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8" name="テキスト ボックス 197">
          <a:extLst>
            <a:ext uri="{FF2B5EF4-FFF2-40B4-BE49-F238E27FC236}">
              <a16:creationId xmlns:a16="http://schemas.microsoft.com/office/drawing/2014/main" id="{078E82CA-4705-4F53-A23B-2193D3B232E4}"/>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9" name="【体育館・プール】&#10;一人当たり面積グラフ枠">
          <a:extLst>
            <a:ext uri="{FF2B5EF4-FFF2-40B4-BE49-F238E27FC236}">
              <a16:creationId xmlns:a16="http://schemas.microsoft.com/office/drawing/2014/main" id="{69DFE1B5-37C0-422A-AE5C-143D7432C10F}"/>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87521</xdr:rowOff>
    </xdr:from>
    <xdr:to>
      <xdr:col>54</xdr:col>
      <xdr:colOff>189865</xdr:colOff>
      <xdr:row>64</xdr:row>
      <xdr:rowOff>116586</xdr:rowOff>
    </xdr:to>
    <xdr:cxnSp macro="">
      <xdr:nvCxnSpPr>
        <xdr:cNvPr id="200" name="直線コネクタ 199">
          <a:extLst>
            <a:ext uri="{FF2B5EF4-FFF2-40B4-BE49-F238E27FC236}">
              <a16:creationId xmlns:a16="http://schemas.microsoft.com/office/drawing/2014/main" id="{099938BE-7B0E-43F1-A2AE-4E57671C2C80}"/>
            </a:ext>
          </a:extLst>
        </xdr:cNvPr>
        <xdr:cNvCxnSpPr/>
      </xdr:nvCxnSpPr>
      <xdr:spPr>
        <a:xfrm flipV="1">
          <a:off x="10476865" y="9688721"/>
          <a:ext cx="0" cy="1400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120413</xdr:rowOff>
    </xdr:from>
    <xdr:ext cx="469744" cy="259045"/>
    <xdr:sp macro="" textlink="">
      <xdr:nvSpPr>
        <xdr:cNvPr id="201" name="【体育館・プール】&#10;一人当たり面積最小値テキスト">
          <a:extLst>
            <a:ext uri="{FF2B5EF4-FFF2-40B4-BE49-F238E27FC236}">
              <a16:creationId xmlns:a16="http://schemas.microsoft.com/office/drawing/2014/main" id="{7411DE4C-6F52-4FC1-9614-F3624E6FD8D7}"/>
            </a:ext>
          </a:extLst>
        </xdr:cNvPr>
        <xdr:cNvSpPr txBox="1"/>
      </xdr:nvSpPr>
      <xdr:spPr>
        <a:xfrm>
          <a:off x="10515600" y="11093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116586</xdr:rowOff>
    </xdr:from>
    <xdr:to>
      <xdr:col>55</xdr:col>
      <xdr:colOff>88900</xdr:colOff>
      <xdr:row>64</xdr:row>
      <xdr:rowOff>116586</xdr:rowOff>
    </xdr:to>
    <xdr:cxnSp macro="">
      <xdr:nvCxnSpPr>
        <xdr:cNvPr id="202" name="直線コネクタ 201">
          <a:extLst>
            <a:ext uri="{FF2B5EF4-FFF2-40B4-BE49-F238E27FC236}">
              <a16:creationId xmlns:a16="http://schemas.microsoft.com/office/drawing/2014/main" id="{11702327-052C-499F-BDF1-C69FBC85427B}"/>
            </a:ext>
          </a:extLst>
        </xdr:cNvPr>
        <xdr:cNvCxnSpPr/>
      </xdr:nvCxnSpPr>
      <xdr:spPr>
        <a:xfrm>
          <a:off x="10388600" y="11089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34198</xdr:rowOff>
    </xdr:from>
    <xdr:ext cx="469744" cy="259045"/>
    <xdr:sp macro="" textlink="">
      <xdr:nvSpPr>
        <xdr:cNvPr id="203" name="【体育館・プール】&#10;一人当たり面積最大値テキスト">
          <a:extLst>
            <a:ext uri="{FF2B5EF4-FFF2-40B4-BE49-F238E27FC236}">
              <a16:creationId xmlns:a16="http://schemas.microsoft.com/office/drawing/2014/main" id="{EC6D4571-6702-418C-8BB2-73E9895DA72C}"/>
            </a:ext>
          </a:extLst>
        </xdr:cNvPr>
        <xdr:cNvSpPr txBox="1"/>
      </xdr:nvSpPr>
      <xdr:spPr>
        <a:xfrm>
          <a:off x="10515600" y="9463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87521</xdr:rowOff>
    </xdr:from>
    <xdr:to>
      <xdr:col>55</xdr:col>
      <xdr:colOff>88900</xdr:colOff>
      <xdr:row>56</xdr:row>
      <xdr:rowOff>87521</xdr:rowOff>
    </xdr:to>
    <xdr:cxnSp macro="">
      <xdr:nvCxnSpPr>
        <xdr:cNvPr id="204" name="直線コネクタ 203">
          <a:extLst>
            <a:ext uri="{FF2B5EF4-FFF2-40B4-BE49-F238E27FC236}">
              <a16:creationId xmlns:a16="http://schemas.microsoft.com/office/drawing/2014/main" id="{BE2DCB62-7F07-4A84-BD4D-326B94DDD9E5}"/>
            </a:ext>
          </a:extLst>
        </xdr:cNvPr>
        <xdr:cNvCxnSpPr/>
      </xdr:nvCxnSpPr>
      <xdr:spPr>
        <a:xfrm>
          <a:off x="10388600" y="9688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39967</xdr:rowOff>
    </xdr:from>
    <xdr:ext cx="469744" cy="259045"/>
    <xdr:sp macro="" textlink="">
      <xdr:nvSpPr>
        <xdr:cNvPr id="205" name="【体育館・プール】&#10;一人当たり面積平均値テキスト">
          <a:extLst>
            <a:ext uri="{FF2B5EF4-FFF2-40B4-BE49-F238E27FC236}">
              <a16:creationId xmlns:a16="http://schemas.microsoft.com/office/drawing/2014/main" id="{4D711F61-C2A2-45AD-BA27-357F16B90B1B}"/>
            </a:ext>
          </a:extLst>
        </xdr:cNvPr>
        <xdr:cNvSpPr txBox="1"/>
      </xdr:nvSpPr>
      <xdr:spPr>
        <a:xfrm>
          <a:off x="10515600" y="106698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61540</xdr:rowOff>
    </xdr:from>
    <xdr:to>
      <xdr:col>55</xdr:col>
      <xdr:colOff>50800</xdr:colOff>
      <xdr:row>62</xdr:row>
      <xdr:rowOff>163140</xdr:rowOff>
    </xdr:to>
    <xdr:sp macro="" textlink="">
      <xdr:nvSpPr>
        <xdr:cNvPr id="206" name="フローチャート: 判断 205">
          <a:extLst>
            <a:ext uri="{FF2B5EF4-FFF2-40B4-BE49-F238E27FC236}">
              <a16:creationId xmlns:a16="http://schemas.microsoft.com/office/drawing/2014/main" id="{2E876B26-7924-4894-A9B2-9A058BED6FC7}"/>
            </a:ext>
          </a:extLst>
        </xdr:cNvPr>
        <xdr:cNvSpPr/>
      </xdr:nvSpPr>
      <xdr:spPr>
        <a:xfrm>
          <a:off x="10426700" y="1069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64480</xdr:rowOff>
    </xdr:from>
    <xdr:to>
      <xdr:col>50</xdr:col>
      <xdr:colOff>165100</xdr:colOff>
      <xdr:row>62</xdr:row>
      <xdr:rowOff>166080</xdr:rowOff>
    </xdr:to>
    <xdr:sp macro="" textlink="">
      <xdr:nvSpPr>
        <xdr:cNvPr id="207" name="フローチャート: 判断 206">
          <a:extLst>
            <a:ext uri="{FF2B5EF4-FFF2-40B4-BE49-F238E27FC236}">
              <a16:creationId xmlns:a16="http://schemas.microsoft.com/office/drawing/2014/main" id="{6E9C7541-7152-443D-B454-A4287A41766B}"/>
            </a:ext>
          </a:extLst>
        </xdr:cNvPr>
        <xdr:cNvSpPr/>
      </xdr:nvSpPr>
      <xdr:spPr>
        <a:xfrm>
          <a:off x="9588500" y="10694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87993</xdr:rowOff>
    </xdr:from>
    <xdr:to>
      <xdr:col>46</xdr:col>
      <xdr:colOff>38100</xdr:colOff>
      <xdr:row>63</xdr:row>
      <xdr:rowOff>18143</xdr:rowOff>
    </xdr:to>
    <xdr:sp macro="" textlink="">
      <xdr:nvSpPr>
        <xdr:cNvPr id="208" name="フローチャート: 判断 207">
          <a:extLst>
            <a:ext uri="{FF2B5EF4-FFF2-40B4-BE49-F238E27FC236}">
              <a16:creationId xmlns:a16="http://schemas.microsoft.com/office/drawing/2014/main" id="{2B90BF88-0EC6-45C8-B164-C8DFE25300BE}"/>
            </a:ext>
          </a:extLst>
        </xdr:cNvPr>
        <xdr:cNvSpPr/>
      </xdr:nvSpPr>
      <xdr:spPr>
        <a:xfrm>
          <a:off x="8699500" y="10717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161145</xdr:rowOff>
    </xdr:from>
    <xdr:to>
      <xdr:col>41</xdr:col>
      <xdr:colOff>101600</xdr:colOff>
      <xdr:row>63</xdr:row>
      <xdr:rowOff>91295</xdr:rowOff>
    </xdr:to>
    <xdr:sp macro="" textlink="">
      <xdr:nvSpPr>
        <xdr:cNvPr id="209" name="フローチャート: 判断 208">
          <a:extLst>
            <a:ext uri="{FF2B5EF4-FFF2-40B4-BE49-F238E27FC236}">
              <a16:creationId xmlns:a16="http://schemas.microsoft.com/office/drawing/2014/main" id="{8CEC4CED-4480-4F42-9DE5-16F7D57D336F}"/>
            </a:ext>
          </a:extLst>
        </xdr:cNvPr>
        <xdr:cNvSpPr/>
      </xdr:nvSpPr>
      <xdr:spPr>
        <a:xfrm>
          <a:off x="7810500" y="10791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0" name="テキスト ボックス 209">
          <a:extLst>
            <a:ext uri="{FF2B5EF4-FFF2-40B4-BE49-F238E27FC236}">
              <a16:creationId xmlns:a16="http://schemas.microsoft.com/office/drawing/2014/main" id="{96DB2CD2-B1D6-4762-92D1-DF2556A5190E}"/>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1" name="テキスト ボックス 210">
          <a:extLst>
            <a:ext uri="{FF2B5EF4-FFF2-40B4-BE49-F238E27FC236}">
              <a16:creationId xmlns:a16="http://schemas.microsoft.com/office/drawing/2014/main" id="{EFCE14E7-6040-4D27-9F71-653FD6EFB1AE}"/>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2" name="テキスト ボックス 211">
          <a:extLst>
            <a:ext uri="{FF2B5EF4-FFF2-40B4-BE49-F238E27FC236}">
              <a16:creationId xmlns:a16="http://schemas.microsoft.com/office/drawing/2014/main" id="{35D0968F-5EB7-42D1-B2D0-81360971B4F1}"/>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3" name="テキスト ボックス 212">
          <a:extLst>
            <a:ext uri="{FF2B5EF4-FFF2-40B4-BE49-F238E27FC236}">
              <a16:creationId xmlns:a16="http://schemas.microsoft.com/office/drawing/2014/main" id="{2183EFF9-263C-4FB0-BE87-7E965D6B66F7}"/>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4" name="テキスト ボックス 213">
          <a:extLst>
            <a:ext uri="{FF2B5EF4-FFF2-40B4-BE49-F238E27FC236}">
              <a16:creationId xmlns:a16="http://schemas.microsoft.com/office/drawing/2014/main" id="{CB5A99EF-1C3B-45C5-9C26-091F0F681F6A}"/>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44886</xdr:rowOff>
    </xdr:from>
    <xdr:to>
      <xdr:col>55</xdr:col>
      <xdr:colOff>50800</xdr:colOff>
      <xdr:row>62</xdr:row>
      <xdr:rowOff>146486</xdr:rowOff>
    </xdr:to>
    <xdr:sp macro="" textlink="">
      <xdr:nvSpPr>
        <xdr:cNvPr id="215" name="楕円 214">
          <a:extLst>
            <a:ext uri="{FF2B5EF4-FFF2-40B4-BE49-F238E27FC236}">
              <a16:creationId xmlns:a16="http://schemas.microsoft.com/office/drawing/2014/main" id="{9332ABD5-7370-489A-8B1B-1B83CE719651}"/>
            </a:ext>
          </a:extLst>
        </xdr:cNvPr>
        <xdr:cNvSpPr/>
      </xdr:nvSpPr>
      <xdr:spPr>
        <a:xfrm>
          <a:off x="10426700" y="10674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67763</xdr:rowOff>
    </xdr:from>
    <xdr:ext cx="469744" cy="259045"/>
    <xdr:sp macro="" textlink="">
      <xdr:nvSpPr>
        <xdr:cNvPr id="216" name="【体育館・プール】&#10;一人当たり面積該当値テキスト">
          <a:extLst>
            <a:ext uri="{FF2B5EF4-FFF2-40B4-BE49-F238E27FC236}">
              <a16:creationId xmlns:a16="http://schemas.microsoft.com/office/drawing/2014/main" id="{01191939-FF27-465F-B89B-B33561EE1E33}"/>
            </a:ext>
          </a:extLst>
        </xdr:cNvPr>
        <xdr:cNvSpPr txBox="1"/>
      </xdr:nvSpPr>
      <xdr:spPr>
        <a:xfrm>
          <a:off x="10515600" y="10526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49784</xdr:rowOff>
    </xdr:from>
    <xdr:to>
      <xdr:col>50</xdr:col>
      <xdr:colOff>165100</xdr:colOff>
      <xdr:row>62</xdr:row>
      <xdr:rowOff>151384</xdr:rowOff>
    </xdr:to>
    <xdr:sp macro="" textlink="">
      <xdr:nvSpPr>
        <xdr:cNvPr id="217" name="楕円 216">
          <a:extLst>
            <a:ext uri="{FF2B5EF4-FFF2-40B4-BE49-F238E27FC236}">
              <a16:creationId xmlns:a16="http://schemas.microsoft.com/office/drawing/2014/main" id="{7C0BA537-27ED-451D-BB48-CC6CFD6C8855}"/>
            </a:ext>
          </a:extLst>
        </xdr:cNvPr>
        <xdr:cNvSpPr/>
      </xdr:nvSpPr>
      <xdr:spPr>
        <a:xfrm>
          <a:off x="9588500" y="10679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95686</xdr:rowOff>
    </xdr:from>
    <xdr:to>
      <xdr:col>55</xdr:col>
      <xdr:colOff>0</xdr:colOff>
      <xdr:row>62</xdr:row>
      <xdr:rowOff>100584</xdr:rowOff>
    </xdr:to>
    <xdr:cxnSp macro="">
      <xdr:nvCxnSpPr>
        <xdr:cNvPr id="218" name="直線コネクタ 217">
          <a:extLst>
            <a:ext uri="{FF2B5EF4-FFF2-40B4-BE49-F238E27FC236}">
              <a16:creationId xmlns:a16="http://schemas.microsoft.com/office/drawing/2014/main" id="{6E76502A-CA2D-4192-8205-78ABBDD5C970}"/>
            </a:ext>
          </a:extLst>
        </xdr:cNvPr>
        <xdr:cNvCxnSpPr/>
      </xdr:nvCxnSpPr>
      <xdr:spPr>
        <a:xfrm flipV="1">
          <a:off x="9639300" y="10725586"/>
          <a:ext cx="8382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54356</xdr:rowOff>
    </xdr:from>
    <xdr:to>
      <xdr:col>46</xdr:col>
      <xdr:colOff>38100</xdr:colOff>
      <xdr:row>62</xdr:row>
      <xdr:rowOff>155956</xdr:rowOff>
    </xdr:to>
    <xdr:sp macro="" textlink="">
      <xdr:nvSpPr>
        <xdr:cNvPr id="219" name="楕円 218">
          <a:extLst>
            <a:ext uri="{FF2B5EF4-FFF2-40B4-BE49-F238E27FC236}">
              <a16:creationId xmlns:a16="http://schemas.microsoft.com/office/drawing/2014/main" id="{0869796D-2574-4847-9C95-B005E59E12DC}"/>
            </a:ext>
          </a:extLst>
        </xdr:cNvPr>
        <xdr:cNvSpPr/>
      </xdr:nvSpPr>
      <xdr:spPr>
        <a:xfrm>
          <a:off x="8699500" y="1068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100584</xdr:rowOff>
    </xdr:from>
    <xdr:to>
      <xdr:col>50</xdr:col>
      <xdr:colOff>114300</xdr:colOff>
      <xdr:row>62</xdr:row>
      <xdr:rowOff>105156</xdr:rowOff>
    </xdr:to>
    <xdr:cxnSp macro="">
      <xdr:nvCxnSpPr>
        <xdr:cNvPr id="220" name="直線コネクタ 219">
          <a:extLst>
            <a:ext uri="{FF2B5EF4-FFF2-40B4-BE49-F238E27FC236}">
              <a16:creationId xmlns:a16="http://schemas.microsoft.com/office/drawing/2014/main" id="{D21D5ACA-A38E-4EF9-9CF4-EA8A1D82DC50}"/>
            </a:ext>
          </a:extLst>
        </xdr:cNvPr>
        <xdr:cNvCxnSpPr/>
      </xdr:nvCxnSpPr>
      <xdr:spPr>
        <a:xfrm flipV="1">
          <a:off x="8750300" y="1073048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120650</xdr:rowOff>
    </xdr:from>
    <xdr:to>
      <xdr:col>41</xdr:col>
      <xdr:colOff>101600</xdr:colOff>
      <xdr:row>62</xdr:row>
      <xdr:rowOff>50800</xdr:rowOff>
    </xdr:to>
    <xdr:sp macro="" textlink="">
      <xdr:nvSpPr>
        <xdr:cNvPr id="221" name="楕円 220">
          <a:extLst>
            <a:ext uri="{FF2B5EF4-FFF2-40B4-BE49-F238E27FC236}">
              <a16:creationId xmlns:a16="http://schemas.microsoft.com/office/drawing/2014/main" id="{006854FB-5270-48B4-A8A7-F93639341A03}"/>
            </a:ext>
          </a:extLst>
        </xdr:cNvPr>
        <xdr:cNvSpPr/>
      </xdr:nvSpPr>
      <xdr:spPr>
        <a:xfrm>
          <a:off x="7810500" y="1057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0</xdr:rowOff>
    </xdr:from>
    <xdr:to>
      <xdr:col>45</xdr:col>
      <xdr:colOff>177800</xdr:colOff>
      <xdr:row>62</xdr:row>
      <xdr:rowOff>105156</xdr:rowOff>
    </xdr:to>
    <xdr:cxnSp macro="">
      <xdr:nvCxnSpPr>
        <xdr:cNvPr id="222" name="直線コネクタ 221">
          <a:extLst>
            <a:ext uri="{FF2B5EF4-FFF2-40B4-BE49-F238E27FC236}">
              <a16:creationId xmlns:a16="http://schemas.microsoft.com/office/drawing/2014/main" id="{AC3916DD-2554-452E-B113-9D3B64BB2E08}"/>
            </a:ext>
          </a:extLst>
        </xdr:cNvPr>
        <xdr:cNvCxnSpPr/>
      </xdr:nvCxnSpPr>
      <xdr:spPr>
        <a:xfrm>
          <a:off x="7861300" y="10629900"/>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157207</xdr:rowOff>
    </xdr:from>
    <xdr:ext cx="469744" cy="259045"/>
    <xdr:sp macro="" textlink="">
      <xdr:nvSpPr>
        <xdr:cNvPr id="223" name="n_1aveValue【体育館・プール】&#10;一人当たり面積">
          <a:extLst>
            <a:ext uri="{FF2B5EF4-FFF2-40B4-BE49-F238E27FC236}">
              <a16:creationId xmlns:a16="http://schemas.microsoft.com/office/drawing/2014/main" id="{31828221-1A85-40BD-A01A-BDCE7EA31F7D}"/>
            </a:ext>
          </a:extLst>
        </xdr:cNvPr>
        <xdr:cNvSpPr txBox="1"/>
      </xdr:nvSpPr>
      <xdr:spPr>
        <a:xfrm>
          <a:off x="9391727" y="1078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9270</xdr:rowOff>
    </xdr:from>
    <xdr:ext cx="469744" cy="259045"/>
    <xdr:sp macro="" textlink="">
      <xdr:nvSpPr>
        <xdr:cNvPr id="224" name="n_2aveValue【体育館・プール】&#10;一人当たり面積">
          <a:extLst>
            <a:ext uri="{FF2B5EF4-FFF2-40B4-BE49-F238E27FC236}">
              <a16:creationId xmlns:a16="http://schemas.microsoft.com/office/drawing/2014/main" id="{AEA07A46-BD3E-4194-B53F-D4D72B233C1C}"/>
            </a:ext>
          </a:extLst>
        </xdr:cNvPr>
        <xdr:cNvSpPr txBox="1"/>
      </xdr:nvSpPr>
      <xdr:spPr>
        <a:xfrm>
          <a:off x="8515427" y="10810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82422</xdr:rowOff>
    </xdr:from>
    <xdr:ext cx="469744" cy="259045"/>
    <xdr:sp macro="" textlink="">
      <xdr:nvSpPr>
        <xdr:cNvPr id="225" name="n_3aveValue【体育館・プール】&#10;一人当たり面積">
          <a:extLst>
            <a:ext uri="{FF2B5EF4-FFF2-40B4-BE49-F238E27FC236}">
              <a16:creationId xmlns:a16="http://schemas.microsoft.com/office/drawing/2014/main" id="{D8BC3A78-0600-49D8-8891-C5EF6122CCA5}"/>
            </a:ext>
          </a:extLst>
        </xdr:cNvPr>
        <xdr:cNvSpPr txBox="1"/>
      </xdr:nvSpPr>
      <xdr:spPr>
        <a:xfrm>
          <a:off x="7626427" y="10883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60</xdr:row>
      <xdr:rowOff>167911</xdr:rowOff>
    </xdr:from>
    <xdr:ext cx="469744" cy="259045"/>
    <xdr:sp macro="" textlink="">
      <xdr:nvSpPr>
        <xdr:cNvPr id="226" name="n_1mainValue【体育館・プール】&#10;一人当たり面積">
          <a:extLst>
            <a:ext uri="{FF2B5EF4-FFF2-40B4-BE49-F238E27FC236}">
              <a16:creationId xmlns:a16="http://schemas.microsoft.com/office/drawing/2014/main" id="{36F6E1BB-4351-4818-9FFD-F70B9BB472DE}"/>
            </a:ext>
          </a:extLst>
        </xdr:cNvPr>
        <xdr:cNvSpPr txBox="1"/>
      </xdr:nvSpPr>
      <xdr:spPr>
        <a:xfrm>
          <a:off x="9391727" y="10454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1033</xdr:rowOff>
    </xdr:from>
    <xdr:ext cx="469744" cy="259045"/>
    <xdr:sp macro="" textlink="">
      <xdr:nvSpPr>
        <xdr:cNvPr id="227" name="n_2mainValue【体育館・プール】&#10;一人当たり面積">
          <a:extLst>
            <a:ext uri="{FF2B5EF4-FFF2-40B4-BE49-F238E27FC236}">
              <a16:creationId xmlns:a16="http://schemas.microsoft.com/office/drawing/2014/main" id="{16D4649A-E875-444F-A4F8-06B20027655C}"/>
            </a:ext>
          </a:extLst>
        </xdr:cNvPr>
        <xdr:cNvSpPr txBox="1"/>
      </xdr:nvSpPr>
      <xdr:spPr>
        <a:xfrm>
          <a:off x="8515427" y="10459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67327</xdr:rowOff>
    </xdr:from>
    <xdr:ext cx="469744" cy="259045"/>
    <xdr:sp macro="" textlink="">
      <xdr:nvSpPr>
        <xdr:cNvPr id="228" name="n_3mainValue【体育館・プール】&#10;一人当たり面積">
          <a:extLst>
            <a:ext uri="{FF2B5EF4-FFF2-40B4-BE49-F238E27FC236}">
              <a16:creationId xmlns:a16="http://schemas.microsoft.com/office/drawing/2014/main" id="{580457E3-09A2-44F6-BAEA-CD8C012212BA}"/>
            </a:ext>
          </a:extLst>
        </xdr:cNvPr>
        <xdr:cNvSpPr txBox="1"/>
      </xdr:nvSpPr>
      <xdr:spPr>
        <a:xfrm>
          <a:off x="7626427" y="1035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9" name="正方形/長方形 228">
          <a:extLst>
            <a:ext uri="{FF2B5EF4-FFF2-40B4-BE49-F238E27FC236}">
              <a16:creationId xmlns:a16="http://schemas.microsoft.com/office/drawing/2014/main" id="{EAEE0326-D359-4D24-A16B-4A4224D1D436}"/>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0" name="正方形/長方形 229">
          <a:extLst>
            <a:ext uri="{FF2B5EF4-FFF2-40B4-BE49-F238E27FC236}">
              <a16:creationId xmlns:a16="http://schemas.microsoft.com/office/drawing/2014/main" id="{73C52630-DB22-45B7-9E03-41F7D7DED98A}"/>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1" name="正方形/長方形 230">
          <a:extLst>
            <a:ext uri="{FF2B5EF4-FFF2-40B4-BE49-F238E27FC236}">
              <a16:creationId xmlns:a16="http://schemas.microsoft.com/office/drawing/2014/main" id="{EE529441-229F-4ACF-B5B8-B7254A233CD4}"/>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2" name="正方形/長方形 231">
          <a:extLst>
            <a:ext uri="{FF2B5EF4-FFF2-40B4-BE49-F238E27FC236}">
              <a16:creationId xmlns:a16="http://schemas.microsoft.com/office/drawing/2014/main" id="{45BE3019-E85D-4EC6-BB20-CE2EEE699E23}"/>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3" name="正方形/長方形 232">
          <a:extLst>
            <a:ext uri="{FF2B5EF4-FFF2-40B4-BE49-F238E27FC236}">
              <a16:creationId xmlns:a16="http://schemas.microsoft.com/office/drawing/2014/main" id="{74AE736C-00A1-4A76-8A5A-CA5C82845572}"/>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4" name="正方形/長方形 233">
          <a:extLst>
            <a:ext uri="{FF2B5EF4-FFF2-40B4-BE49-F238E27FC236}">
              <a16:creationId xmlns:a16="http://schemas.microsoft.com/office/drawing/2014/main" id="{B6C85F1A-DC46-4877-AA8A-A1D1E67F9E3D}"/>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5" name="正方形/長方形 234">
          <a:extLst>
            <a:ext uri="{FF2B5EF4-FFF2-40B4-BE49-F238E27FC236}">
              <a16:creationId xmlns:a16="http://schemas.microsoft.com/office/drawing/2014/main" id="{DE029E4F-8E40-49A3-9772-08B6D9983E94}"/>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6" name="正方形/長方形 235">
          <a:extLst>
            <a:ext uri="{FF2B5EF4-FFF2-40B4-BE49-F238E27FC236}">
              <a16:creationId xmlns:a16="http://schemas.microsoft.com/office/drawing/2014/main" id="{CFBB6A44-55E9-4F0E-9196-26F0222A242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7" name="テキスト ボックス 236">
          <a:extLst>
            <a:ext uri="{FF2B5EF4-FFF2-40B4-BE49-F238E27FC236}">
              <a16:creationId xmlns:a16="http://schemas.microsoft.com/office/drawing/2014/main" id="{A2C90BB3-D5F5-4452-B218-B3E643504F65}"/>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8" name="直線コネクタ 237">
          <a:extLst>
            <a:ext uri="{FF2B5EF4-FFF2-40B4-BE49-F238E27FC236}">
              <a16:creationId xmlns:a16="http://schemas.microsoft.com/office/drawing/2014/main" id="{6A173877-EAAF-4B1B-9CE8-7BD3D000DAFE}"/>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39" name="直線コネクタ 238">
          <a:extLst>
            <a:ext uri="{FF2B5EF4-FFF2-40B4-BE49-F238E27FC236}">
              <a16:creationId xmlns:a16="http://schemas.microsoft.com/office/drawing/2014/main" id="{459AD939-0650-4CA0-8F03-04CAA02A30B6}"/>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40" name="テキスト ボックス 239">
          <a:extLst>
            <a:ext uri="{FF2B5EF4-FFF2-40B4-BE49-F238E27FC236}">
              <a16:creationId xmlns:a16="http://schemas.microsoft.com/office/drawing/2014/main" id="{3305BAC5-7EFB-4786-89BE-1D48E9D4D502}"/>
            </a:ext>
          </a:extLst>
        </xdr:cNvPr>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41" name="直線コネクタ 240">
          <a:extLst>
            <a:ext uri="{FF2B5EF4-FFF2-40B4-BE49-F238E27FC236}">
              <a16:creationId xmlns:a16="http://schemas.microsoft.com/office/drawing/2014/main" id="{B437059B-159B-4713-ADB4-CE4AD1338D5F}"/>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42" name="テキスト ボックス 241">
          <a:extLst>
            <a:ext uri="{FF2B5EF4-FFF2-40B4-BE49-F238E27FC236}">
              <a16:creationId xmlns:a16="http://schemas.microsoft.com/office/drawing/2014/main" id="{F7B84E1B-731B-4984-8ED9-62EC3A99DD9A}"/>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43" name="直線コネクタ 242">
          <a:extLst>
            <a:ext uri="{FF2B5EF4-FFF2-40B4-BE49-F238E27FC236}">
              <a16:creationId xmlns:a16="http://schemas.microsoft.com/office/drawing/2014/main" id="{E817FBF5-88A7-4745-957E-AFE7FD0EA54B}"/>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44" name="テキスト ボックス 243">
          <a:extLst>
            <a:ext uri="{FF2B5EF4-FFF2-40B4-BE49-F238E27FC236}">
              <a16:creationId xmlns:a16="http://schemas.microsoft.com/office/drawing/2014/main" id="{044995A5-84D4-47FC-8FC7-716081B208D8}"/>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45" name="直線コネクタ 244">
          <a:extLst>
            <a:ext uri="{FF2B5EF4-FFF2-40B4-BE49-F238E27FC236}">
              <a16:creationId xmlns:a16="http://schemas.microsoft.com/office/drawing/2014/main" id="{39A7AEF0-95C0-4A27-8412-801CE9C1516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46" name="テキスト ボックス 245">
          <a:extLst>
            <a:ext uri="{FF2B5EF4-FFF2-40B4-BE49-F238E27FC236}">
              <a16:creationId xmlns:a16="http://schemas.microsoft.com/office/drawing/2014/main" id="{85B4717C-E06F-4A58-B74D-025480D37D56}"/>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47" name="直線コネクタ 246">
          <a:extLst>
            <a:ext uri="{FF2B5EF4-FFF2-40B4-BE49-F238E27FC236}">
              <a16:creationId xmlns:a16="http://schemas.microsoft.com/office/drawing/2014/main" id="{D8E137C6-D086-4096-9743-1430C66F02B4}"/>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48" name="テキスト ボックス 247">
          <a:extLst>
            <a:ext uri="{FF2B5EF4-FFF2-40B4-BE49-F238E27FC236}">
              <a16:creationId xmlns:a16="http://schemas.microsoft.com/office/drawing/2014/main" id="{16C1ED5E-1C24-4B8E-939C-9FA1BE2B69B1}"/>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49" name="直線コネクタ 248">
          <a:extLst>
            <a:ext uri="{FF2B5EF4-FFF2-40B4-BE49-F238E27FC236}">
              <a16:creationId xmlns:a16="http://schemas.microsoft.com/office/drawing/2014/main" id="{78DCB318-D49C-4F64-B34F-E20C391AC453}"/>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50" name="テキスト ボックス 249">
          <a:extLst>
            <a:ext uri="{FF2B5EF4-FFF2-40B4-BE49-F238E27FC236}">
              <a16:creationId xmlns:a16="http://schemas.microsoft.com/office/drawing/2014/main" id="{62A2517F-1DF4-49E0-90C1-B09F34EA68AD}"/>
            </a:ext>
          </a:extLst>
        </xdr:cNvPr>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1" name="直線コネクタ 250">
          <a:extLst>
            <a:ext uri="{FF2B5EF4-FFF2-40B4-BE49-F238E27FC236}">
              <a16:creationId xmlns:a16="http://schemas.microsoft.com/office/drawing/2014/main" id="{6611DA3F-8ADD-4176-9724-630F3371A7DA}"/>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2" name="テキスト ボックス 251">
          <a:extLst>
            <a:ext uri="{FF2B5EF4-FFF2-40B4-BE49-F238E27FC236}">
              <a16:creationId xmlns:a16="http://schemas.microsoft.com/office/drawing/2014/main" id="{990D12E3-8949-4954-A50C-52C2429AC6DC}"/>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3" name="【福祉施設】&#10;有形固定資産減価償却率グラフ枠">
          <a:extLst>
            <a:ext uri="{FF2B5EF4-FFF2-40B4-BE49-F238E27FC236}">
              <a16:creationId xmlns:a16="http://schemas.microsoft.com/office/drawing/2014/main" id="{900B140C-6928-43FE-AFD6-F6EA011E0CA9}"/>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85</xdr:row>
      <xdr:rowOff>149134</xdr:rowOff>
    </xdr:to>
    <xdr:cxnSp macro="">
      <xdr:nvCxnSpPr>
        <xdr:cNvPr id="254" name="直線コネクタ 253">
          <a:extLst>
            <a:ext uri="{FF2B5EF4-FFF2-40B4-BE49-F238E27FC236}">
              <a16:creationId xmlns:a16="http://schemas.microsoft.com/office/drawing/2014/main" id="{466B6558-D756-4114-BB13-1C5541DD5178}"/>
            </a:ext>
          </a:extLst>
        </xdr:cNvPr>
        <xdr:cNvCxnSpPr/>
      </xdr:nvCxnSpPr>
      <xdr:spPr>
        <a:xfrm flipV="1">
          <a:off x="4634865" y="13280571"/>
          <a:ext cx="0" cy="1441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152961</xdr:rowOff>
    </xdr:from>
    <xdr:ext cx="405111" cy="259045"/>
    <xdr:sp macro="" textlink="">
      <xdr:nvSpPr>
        <xdr:cNvPr id="255" name="【福祉施設】&#10;有形固定資産減価償却率最小値テキスト">
          <a:extLst>
            <a:ext uri="{FF2B5EF4-FFF2-40B4-BE49-F238E27FC236}">
              <a16:creationId xmlns:a16="http://schemas.microsoft.com/office/drawing/2014/main" id="{A11B927B-6FD2-458B-916F-2530D77F641B}"/>
            </a:ext>
          </a:extLst>
        </xdr:cNvPr>
        <xdr:cNvSpPr txBox="1"/>
      </xdr:nvSpPr>
      <xdr:spPr>
        <a:xfrm>
          <a:off x="4673600" y="14726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149134</xdr:rowOff>
    </xdr:from>
    <xdr:to>
      <xdr:col>24</xdr:col>
      <xdr:colOff>152400</xdr:colOff>
      <xdr:row>85</xdr:row>
      <xdr:rowOff>149134</xdr:rowOff>
    </xdr:to>
    <xdr:cxnSp macro="">
      <xdr:nvCxnSpPr>
        <xdr:cNvPr id="256" name="直線コネクタ 255">
          <a:extLst>
            <a:ext uri="{FF2B5EF4-FFF2-40B4-BE49-F238E27FC236}">
              <a16:creationId xmlns:a16="http://schemas.microsoft.com/office/drawing/2014/main" id="{5A7258B8-7E18-4798-8719-758391B97756}"/>
            </a:ext>
          </a:extLst>
        </xdr:cNvPr>
        <xdr:cNvCxnSpPr/>
      </xdr:nvCxnSpPr>
      <xdr:spPr>
        <a:xfrm>
          <a:off x="4546600" y="14722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257" name="【福祉施設】&#10;有形固定資産減価償却率最大値テキスト">
          <a:extLst>
            <a:ext uri="{FF2B5EF4-FFF2-40B4-BE49-F238E27FC236}">
              <a16:creationId xmlns:a16="http://schemas.microsoft.com/office/drawing/2014/main" id="{F1B63E4B-D93C-4752-8C42-DB9E4CD082BA}"/>
            </a:ext>
          </a:extLst>
        </xdr:cNvPr>
        <xdr:cNvSpPr txBox="1"/>
      </xdr:nvSpPr>
      <xdr:spPr>
        <a:xfrm>
          <a:off x="4673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258" name="直線コネクタ 257">
          <a:extLst>
            <a:ext uri="{FF2B5EF4-FFF2-40B4-BE49-F238E27FC236}">
              <a16:creationId xmlns:a16="http://schemas.microsoft.com/office/drawing/2014/main" id="{6767BE75-CDF2-4DC8-9AD6-E091E34DB526}"/>
            </a:ext>
          </a:extLst>
        </xdr:cNvPr>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99621</xdr:rowOff>
    </xdr:from>
    <xdr:ext cx="405111" cy="259045"/>
    <xdr:sp macro="" textlink="">
      <xdr:nvSpPr>
        <xdr:cNvPr id="259" name="【福祉施設】&#10;有形固定資産減価償却率平均値テキスト">
          <a:extLst>
            <a:ext uri="{FF2B5EF4-FFF2-40B4-BE49-F238E27FC236}">
              <a16:creationId xmlns:a16="http://schemas.microsoft.com/office/drawing/2014/main" id="{2DE48B5B-A741-475B-9253-2A5BB7FE99DE}"/>
            </a:ext>
          </a:extLst>
        </xdr:cNvPr>
        <xdr:cNvSpPr txBox="1"/>
      </xdr:nvSpPr>
      <xdr:spPr>
        <a:xfrm>
          <a:off x="4673600" y="141585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121194</xdr:rowOff>
    </xdr:from>
    <xdr:to>
      <xdr:col>24</xdr:col>
      <xdr:colOff>114300</xdr:colOff>
      <xdr:row>83</xdr:row>
      <xdr:rowOff>51344</xdr:rowOff>
    </xdr:to>
    <xdr:sp macro="" textlink="">
      <xdr:nvSpPr>
        <xdr:cNvPr id="260" name="フローチャート: 判断 259">
          <a:extLst>
            <a:ext uri="{FF2B5EF4-FFF2-40B4-BE49-F238E27FC236}">
              <a16:creationId xmlns:a16="http://schemas.microsoft.com/office/drawing/2014/main" id="{0CCD6521-0FC7-4AEC-87D2-3FA115045742}"/>
            </a:ext>
          </a:extLst>
        </xdr:cNvPr>
        <xdr:cNvSpPr/>
      </xdr:nvSpPr>
      <xdr:spPr>
        <a:xfrm>
          <a:off x="4584700" y="1418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80373</xdr:rowOff>
    </xdr:from>
    <xdr:to>
      <xdr:col>20</xdr:col>
      <xdr:colOff>38100</xdr:colOff>
      <xdr:row>83</xdr:row>
      <xdr:rowOff>10523</xdr:rowOff>
    </xdr:to>
    <xdr:sp macro="" textlink="">
      <xdr:nvSpPr>
        <xdr:cNvPr id="261" name="フローチャート: 判断 260">
          <a:extLst>
            <a:ext uri="{FF2B5EF4-FFF2-40B4-BE49-F238E27FC236}">
              <a16:creationId xmlns:a16="http://schemas.microsoft.com/office/drawing/2014/main" id="{8BEA5BC8-7D47-46BA-AEBD-E330892A6BFA}"/>
            </a:ext>
          </a:extLst>
        </xdr:cNvPr>
        <xdr:cNvSpPr/>
      </xdr:nvSpPr>
      <xdr:spPr>
        <a:xfrm>
          <a:off x="3746500" y="1413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93436</xdr:rowOff>
    </xdr:from>
    <xdr:to>
      <xdr:col>15</xdr:col>
      <xdr:colOff>101600</xdr:colOff>
      <xdr:row>83</xdr:row>
      <xdr:rowOff>23586</xdr:rowOff>
    </xdr:to>
    <xdr:sp macro="" textlink="">
      <xdr:nvSpPr>
        <xdr:cNvPr id="262" name="フローチャート: 判断 261">
          <a:extLst>
            <a:ext uri="{FF2B5EF4-FFF2-40B4-BE49-F238E27FC236}">
              <a16:creationId xmlns:a16="http://schemas.microsoft.com/office/drawing/2014/main" id="{60412CE4-69B7-4C1E-93B8-626524E13E26}"/>
            </a:ext>
          </a:extLst>
        </xdr:cNvPr>
        <xdr:cNvSpPr/>
      </xdr:nvSpPr>
      <xdr:spPr>
        <a:xfrm>
          <a:off x="2857500" y="141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21589</xdr:rowOff>
    </xdr:from>
    <xdr:to>
      <xdr:col>10</xdr:col>
      <xdr:colOff>165100</xdr:colOff>
      <xdr:row>82</xdr:row>
      <xdr:rowOff>123189</xdr:rowOff>
    </xdr:to>
    <xdr:sp macro="" textlink="">
      <xdr:nvSpPr>
        <xdr:cNvPr id="263" name="フローチャート: 判断 262">
          <a:extLst>
            <a:ext uri="{FF2B5EF4-FFF2-40B4-BE49-F238E27FC236}">
              <a16:creationId xmlns:a16="http://schemas.microsoft.com/office/drawing/2014/main" id="{7F1A101B-554A-4038-AA7B-3944376AD0CD}"/>
            </a:ext>
          </a:extLst>
        </xdr:cNvPr>
        <xdr:cNvSpPr/>
      </xdr:nvSpPr>
      <xdr:spPr>
        <a:xfrm>
          <a:off x="19685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4" name="テキスト ボックス 263">
          <a:extLst>
            <a:ext uri="{FF2B5EF4-FFF2-40B4-BE49-F238E27FC236}">
              <a16:creationId xmlns:a16="http://schemas.microsoft.com/office/drawing/2014/main" id="{8FA4602C-E2B5-4F7C-A47A-25F6D14F7B03}"/>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5" name="テキスト ボックス 264">
          <a:extLst>
            <a:ext uri="{FF2B5EF4-FFF2-40B4-BE49-F238E27FC236}">
              <a16:creationId xmlns:a16="http://schemas.microsoft.com/office/drawing/2014/main" id="{30DAF174-037C-4D43-8D90-34D54386CE2F}"/>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6" name="テキスト ボックス 265">
          <a:extLst>
            <a:ext uri="{FF2B5EF4-FFF2-40B4-BE49-F238E27FC236}">
              <a16:creationId xmlns:a16="http://schemas.microsoft.com/office/drawing/2014/main" id="{12FCF604-913A-47A5-8ECA-0916340C857B}"/>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7" name="テキスト ボックス 266">
          <a:extLst>
            <a:ext uri="{FF2B5EF4-FFF2-40B4-BE49-F238E27FC236}">
              <a16:creationId xmlns:a16="http://schemas.microsoft.com/office/drawing/2014/main" id="{6A4D3A68-2B7A-4021-AE09-748B713EC489}"/>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8" name="テキスト ボックス 267">
          <a:extLst>
            <a:ext uri="{FF2B5EF4-FFF2-40B4-BE49-F238E27FC236}">
              <a16:creationId xmlns:a16="http://schemas.microsoft.com/office/drawing/2014/main" id="{21D4CF9E-B9B5-4B19-8698-DDBE4E51FFB2}"/>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23223</xdr:rowOff>
    </xdr:from>
    <xdr:to>
      <xdr:col>24</xdr:col>
      <xdr:colOff>114300</xdr:colOff>
      <xdr:row>82</xdr:row>
      <xdr:rowOff>124823</xdr:rowOff>
    </xdr:to>
    <xdr:sp macro="" textlink="">
      <xdr:nvSpPr>
        <xdr:cNvPr id="269" name="楕円 268">
          <a:extLst>
            <a:ext uri="{FF2B5EF4-FFF2-40B4-BE49-F238E27FC236}">
              <a16:creationId xmlns:a16="http://schemas.microsoft.com/office/drawing/2014/main" id="{14769DA3-902F-44AD-A68F-6228076E2154}"/>
            </a:ext>
          </a:extLst>
        </xdr:cNvPr>
        <xdr:cNvSpPr/>
      </xdr:nvSpPr>
      <xdr:spPr>
        <a:xfrm>
          <a:off x="4584700" y="14082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46100</xdr:rowOff>
    </xdr:from>
    <xdr:ext cx="405111" cy="259045"/>
    <xdr:sp macro="" textlink="">
      <xdr:nvSpPr>
        <xdr:cNvPr id="270" name="【福祉施設】&#10;有形固定資産減価償却率該当値テキスト">
          <a:extLst>
            <a:ext uri="{FF2B5EF4-FFF2-40B4-BE49-F238E27FC236}">
              <a16:creationId xmlns:a16="http://schemas.microsoft.com/office/drawing/2014/main" id="{B64CAE8C-3B1C-4DF5-9A90-439ABFD94366}"/>
            </a:ext>
          </a:extLst>
        </xdr:cNvPr>
        <xdr:cNvSpPr txBox="1"/>
      </xdr:nvSpPr>
      <xdr:spPr>
        <a:xfrm>
          <a:off x="4673600" y="13933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59145</xdr:rowOff>
    </xdr:from>
    <xdr:to>
      <xdr:col>20</xdr:col>
      <xdr:colOff>38100</xdr:colOff>
      <xdr:row>82</xdr:row>
      <xdr:rowOff>160745</xdr:rowOff>
    </xdr:to>
    <xdr:sp macro="" textlink="">
      <xdr:nvSpPr>
        <xdr:cNvPr id="271" name="楕円 270">
          <a:extLst>
            <a:ext uri="{FF2B5EF4-FFF2-40B4-BE49-F238E27FC236}">
              <a16:creationId xmlns:a16="http://schemas.microsoft.com/office/drawing/2014/main" id="{878E4AAB-1E47-43B1-9450-72431D6166EF}"/>
            </a:ext>
          </a:extLst>
        </xdr:cNvPr>
        <xdr:cNvSpPr/>
      </xdr:nvSpPr>
      <xdr:spPr>
        <a:xfrm>
          <a:off x="3746500" y="14118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74023</xdr:rowOff>
    </xdr:from>
    <xdr:to>
      <xdr:col>24</xdr:col>
      <xdr:colOff>63500</xdr:colOff>
      <xdr:row>82</xdr:row>
      <xdr:rowOff>109945</xdr:rowOff>
    </xdr:to>
    <xdr:cxnSp macro="">
      <xdr:nvCxnSpPr>
        <xdr:cNvPr id="272" name="直線コネクタ 271">
          <a:extLst>
            <a:ext uri="{FF2B5EF4-FFF2-40B4-BE49-F238E27FC236}">
              <a16:creationId xmlns:a16="http://schemas.microsoft.com/office/drawing/2014/main" id="{F405AEE7-B7B1-4855-A69C-4F7152AFA2D4}"/>
            </a:ext>
          </a:extLst>
        </xdr:cNvPr>
        <xdr:cNvCxnSpPr/>
      </xdr:nvCxnSpPr>
      <xdr:spPr>
        <a:xfrm flipV="1">
          <a:off x="3797300" y="14132923"/>
          <a:ext cx="8382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52614</xdr:rowOff>
    </xdr:from>
    <xdr:to>
      <xdr:col>15</xdr:col>
      <xdr:colOff>101600</xdr:colOff>
      <xdr:row>82</xdr:row>
      <xdr:rowOff>154214</xdr:rowOff>
    </xdr:to>
    <xdr:sp macro="" textlink="">
      <xdr:nvSpPr>
        <xdr:cNvPr id="273" name="楕円 272">
          <a:extLst>
            <a:ext uri="{FF2B5EF4-FFF2-40B4-BE49-F238E27FC236}">
              <a16:creationId xmlns:a16="http://schemas.microsoft.com/office/drawing/2014/main" id="{3F1912DE-C0B6-45C1-BB69-74B35190B21B}"/>
            </a:ext>
          </a:extLst>
        </xdr:cNvPr>
        <xdr:cNvSpPr/>
      </xdr:nvSpPr>
      <xdr:spPr>
        <a:xfrm>
          <a:off x="2857500" y="1411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103414</xdr:rowOff>
    </xdr:from>
    <xdr:to>
      <xdr:col>19</xdr:col>
      <xdr:colOff>177800</xdr:colOff>
      <xdr:row>82</xdr:row>
      <xdr:rowOff>109945</xdr:rowOff>
    </xdr:to>
    <xdr:cxnSp macro="">
      <xdr:nvCxnSpPr>
        <xdr:cNvPr id="274" name="直線コネクタ 273">
          <a:extLst>
            <a:ext uri="{FF2B5EF4-FFF2-40B4-BE49-F238E27FC236}">
              <a16:creationId xmlns:a16="http://schemas.microsoft.com/office/drawing/2014/main" id="{B1A1CC42-DDCC-49D0-B91C-E28FAEA38D25}"/>
            </a:ext>
          </a:extLst>
        </xdr:cNvPr>
        <xdr:cNvCxnSpPr/>
      </xdr:nvCxnSpPr>
      <xdr:spPr>
        <a:xfrm>
          <a:off x="2908300" y="14162314"/>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127726</xdr:rowOff>
    </xdr:from>
    <xdr:to>
      <xdr:col>10</xdr:col>
      <xdr:colOff>165100</xdr:colOff>
      <xdr:row>83</xdr:row>
      <xdr:rowOff>57876</xdr:rowOff>
    </xdr:to>
    <xdr:sp macro="" textlink="">
      <xdr:nvSpPr>
        <xdr:cNvPr id="275" name="楕円 274">
          <a:extLst>
            <a:ext uri="{FF2B5EF4-FFF2-40B4-BE49-F238E27FC236}">
              <a16:creationId xmlns:a16="http://schemas.microsoft.com/office/drawing/2014/main" id="{C556661D-A6E3-4B58-BDA1-D2AF3AFEDD07}"/>
            </a:ext>
          </a:extLst>
        </xdr:cNvPr>
        <xdr:cNvSpPr/>
      </xdr:nvSpPr>
      <xdr:spPr>
        <a:xfrm>
          <a:off x="1968500" y="14186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103414</xdr:rowOff>
    </xdr:from>
    <xdr:to>
      <xdr:col>15</xdr:col>
      <xdr:colOff>50800</xdr:colOff>
      <xdr:row>83</xdr:row>
      <xdr:rowOff>7076</xdr:rowOff>
    </xdr:to>
    <xdr:cxnSp macro="">
      <xdr:nvCxnSpPr>
        <xdr:cNvPr id="276" name="直線コネクタ 275">
          <a:extLst>
            <a:ext uri="{FF2B5EF4-FFF2-40B4-BE49-F238E27FC236}">
              <a16:creationId xmlns:a16="http://schemas.microsoft.com/office/drawing/2014/main" id="{EBE0CDCF-7F69-4BA9-BF15-D5D5D5B98815}"/>
            </a:ext>
          </a:extLst>
        </xdr:cNvPr>
        <xdr:cNvCxnSpPr/>
      </xdr:nvCxnSpPr>
      <xdr:spPr>
        <a:xfrm flipV="1">
          <a:off x="2019300" y="14162314"/>
          <a:ext cx="88900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1650</xdr:rowOff>
    </xdr:from>
    <xdr:ext cx="405111" cy="259045"/>
    <xdr:sp macro="" textlink="">
      <xdr:nvSpPr>
        <xdr:cNvPr id="277" name="n_1aveValue【福祉施設】&#10;有形固定資産減価償却率">
          <a:extLst>
            <a:ext uri="{FF2B5EF4-FFF2-40B4-BE49-F238E27FC236}">
              <a16:creationId xmlns:a16="http://schemas.microsoft.com/office/drawing/2014/main" id="{FA1AD742-B233-4030-8073-56950EDCF354}"/>
            </a:ext>
          </a:extLst>
        </xdr:cNvPr>
        <xdr:cNvSpPr txBox="1"/>
      </xdr:nvSpPr>
      <xdr:spPr>
        <a:xfrm>
          <a:off x="3582044" y="14232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14713</xdr:rowOff>
    </xdr:from>
    <xdr:ext cx="405111" cy="259045"/>
    <xdr:sp macro="" textlink="">
      <xdr:nvSpPr>
        <xdr:cNvPr id="278" name="n_2aveValue【福祉施設】&#10;有形固定資産減価償却率">
          <a:extLst>
            <a:ext uri="{FF2B5EF4-FFF2-40B4-BE49-F238E27FC236}">
              <a16:creationId xmlns:a16="http://schemas.microsoft.com/office/drawing/2014/main" id="{19EF3C23-52FF-47DE-B768-49607EC5C222}"/>
            </a:ext>
          </a:extLst>
        </xdr:cNvPr>
        <xdr:cNvSpPr txBox="1"/>
      </xdr:nvSpPr>
      <xdr:spPr>
        <a:xfrm>
          <a:off x="2705744" y="14245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139716</xdr:rowOff>
    </xdr:from>
    <xdr:ext cx="405111" cy="259045"/>
    <xdr:sp macro="" textlink="">
      <xdr:nvSpPr>
        <xdr:cNvPr id="279" name="n_3aveValue【福祉施設】&#10;有形固定資産減価償却率">
          <a:extLst>
            <a:ext uri="{FF2B5EF4-FFF2-40B4-BE49-F238E27FC236}">
              <a16:creationId xmlns:a16="http://schemas.microsoft.com/office/drawing/2014/main" id="{7BDD8433-8A33-44A5-9FCF-4221AA66B5AC}"/>
            </a:ext>
          </a:extLst>
        </xdr:cNvPr>
        <xdr:cNvSpPr txBox="1"/>
      </xdr:nvSpPr>
      <xdr:spPr>
        <a:xfrm>
          <a:off x="1816744" y="1385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5822</xdr:rowOff>
    </xdr:from>
    <xdr:ext cx="405111" cy="259045"/>
    <xdr:sp macro="" textlink="">
      <xdr:nvSpPr>
        <xdr:cNvPr id="280" name="n_1mainValue【福祉施設】&#10;有形固定資産減価償却率">
          <a:extLst>
            <a:ext uri="{FF2B5EF4-FFF2-40B4-BE49-F238E27FC236}">
              <a16:creationId xmlns:a16="http://schemas.microsoft.com/office/drawing/2014/main" id="{8DC691D6-AF30-407E-AF63-AD9B6E0913A4}"/>
            </a:ext>
          </a:extLst>
        </xdr:cNvPr>
        <xdr:cNvSpPr txBox="1"/>
      </xdr:nvSpPr>
      <xdr:spPr>
        <a:xfrm>
          <a:off x="3582044" y="1389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170741</xdr:rowOff>
    </xdr:from>
    <xdr:ext cx="405111" cy="259045"/>
    <xdr:sp macro="" textlink="">
      <xdr:nvSpPr>
        <xdr:cNvPr id="281" name="n_2mainValue【福祉施設】&#10;有形固定資産減価償却率">
          <a:extLst>
            <a:ext uri="{FF2B5EF4-FFF2-40B4-BE49-F238E27FC236}">
              <a16:creationId xmlns:a16="http://schemas.microsoft.com/office/drawing/2014/main" id="{21728E45-07C2-419C-9CFB-F48962994F86}"/>
            </a:ext>
          </a:extLst>
        </xdr:cNvPr>
        <xdr:cNvSpPr txBox="1"/>
      </xdr:nvSpPr>
      <xdr:spPr>
        <a:xfrm>
          <a:off x="2705744" y="1388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49003</xdr:rowOff>
    </xdr:from>
    <xdr:ext cx="405111" cy="259045"/>
    <xdr:sp macro="" textlink="">
      <xdr:nvSpPr>
        <xdr:cNvPr id="282" name="n_3mainValue【福祉施設】&#10;有形固定資産減価償却率">
          <a:extLst>
            <a:ext uri="{FF2B5EF4-FFF2-40B4-BE49-F238E27FC236}">
              <a16:creationId xmlns:a16="http://schemas.microsoft.com/office/drawing/2014/main" id="{597E9DC4-2C0F-4C66-8DD1-D78CB586C719}"/>
            </a:ext>
          </a:extLst>
        </xdr:cNvPr>
        <xdr:cNvSpPr txBox="1"/>
      </xdr:nvSpPr>
      <xdr:spPr>
        <a:xfrm>
          <a:off x="1816744" y="14279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3" name="正方形/長方形 282">
          <a:extLst>
            <a:ext uri="{FF2B5EF4-FFF2-40B4-BE49-F238E27FC236}">
              <a16:creationId xmlns:a16="http://schemas.microsoft.com/office/drawing/2014/main" id="{7C46DF88-1AD0-4DB7-9899-5165B4CE3A1D}"/>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4" name="正方形/長方形 283">
          <a:extLst>
            <a:ext uri="{FF2B5EF4-FFF2-40B4-BE49-F238E27FC236}">
              <a16:creationId xmlns:a16="http://schemas.microsoft.com/office/drawing/2014/main" id="{6BECF2D2-D4EE-42DC-85BE-9C0BCBB476B3}"/>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5" name="正方形/長方形 284">
          <a:extLst>
            <a:ext uri="{FF2B5EF4-FFF2-40B4-BE49-F238E27FC236}">
              <a16:creationId xmlns:a16="http://schemas.microsoft.com/office/drawing/2014/main" id="{0B10BDAC-2D89-4189-8D0F-24E18EF78393}"/>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6" name="正方形/長方形 285">
          <a:extLst>
            <a:ext uri="{FF2B5EF4-FFF2-40B4-BE49-F238E27FC236}">
              <a16:creationId xmlns:a16="http://schemas.microsoft.com/office/drawing/2014/main" id="{9E734362-A86F-46BF-ABAE-929CD4B8E226}"/>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7" name="正方形/長方形 286">
          <a:extLst>
            <a:ext uri="{FF2B5EF4-FFF2-40B4-BE49-F238E27FC236}">
              <a16:creationId xmlns:a16="http://schemas.microsoft.com/office/drawing/2014/main" id="{F6A4FB56-17CD-4E4B-9C90-325B7FC35758}"/>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8" name="正方形/長方形 287">
          <a:extLst>
            <a:ext uri="{FF2B5EF4-FFF2-40B4-BE49-F238E27FC236}">
              <a16:creationId xmlns:a16="http://schemas.microsoft.com/office/drawing/2014/main" id="{48D95CED-A5E6-414A-8E9D-815FDCC809D3}"/>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9" name="正方形/長方形 288">
          <a:extLst>
            <a:ext uri="{FF2B5EF4-FFF2-40B4-BE49-F238E27FC236}">
              <a16:creationId xmlns:a16="http://schemas.microsoft.com/office/drawing/2014/main" id="{51F8B4E0-B41A-41BE-B797-1068EB8209C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90" name="正方形/長方形 289">
          <a:extLst>
            <a:ext uri="{FF2B5EF4-FFF2-40B4-BE49-F238E27FC236}">
              <a16:creationId xmlns:a16="http://schemas.microsoft.com/office/drawing/2014/main" id="{3F7F8D9A-17C9-42C7-B7DE-435F13258AE4}"/>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91" name="テキスト ボックス 290">
          <a:extLst>
            <a:ext uri="{FF2B5EF4-FFF2-40B4-BE49-F238E27FC236}">
              <a16:creationId xmlns:a16="http://schemas.microsoft.com/office/drawing/2014/main" id="{5B327D1A-6258-45FB-9FC9-69E741745507}"/>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2" name="直線コネクタ 291">
          <a:extLst>
            <a:ext uri="{FF2B5EF4-FFF2-40B4-BE49-F238E27FC236}">
              <a16:creationId xmlns:a16="http://schemas.microsoft.com/office/drawing/2014/main" id="{18317428-F71A-4932-9B42-AA3E4F649671}"/>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93" name="直線コネクタ 292">
          <a:extLst>
            <a:ext uri="{FF2B5EF4-FFF2-40B4-BE49-F238E27FC236}">
              <a16:creationId xmlns:a16="http://schemas.microsoft.com/office/drawing/2014/main" id="{0FB3C9DC-7301-4E62-B590-7EB92C0DD8EE}"/>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94" name="テキスト ボックス 293">
          <a:extLst>
            <a:ext uri="{FF2B5EF4-FFF2-40B4-BE49-F238E27FC236}">
              <a16:creationId xmlns:a16="http://schemas.microsoft.com/office/drawing/2014/main" id="{92D2A2A0-FCC7-4198-8C3B-01D6E32871EE}"/>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95" name="直線コネクタ 294">
          <a:extLst>
            <a:ext uri="{FF2B5EF4-FFF2-40B4-BE49-F238E27FC236}">
              <a16:creationId xmlns:a16="http://schemas.microsoft.com/office/drawing/2014/main" id="{41E1F016-2671-4FCB-9B2F-29482DA1FEFA}"/>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96" name="テキスト ボックス 295">
          <a:extLst>
            <a:ext uri="{FF2B5EF4-FFF2-40B4-BE49-F238E27FC236}">
              <a16:creationId xmlns:a16="http://schemas.microsoft.com/office/drawing/2014/main" id="{A92AE4E8-F613-4FA0-BEAB-8E3B7C18F06C}"/>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97" name="直線コネクタ 296">
          <a:extLst>
            <a:ext uri="{FF2B5EF4-FFF2-40B4-BE49-F238E27FC236}">
              <a16:creationId xmlns:a16="http://schemas.microsoft.com/office/drawing/2014/main" id="{7DE302FC-C17D-4B5B-A529-F61A75CE8A8F}"/>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98" name="テキスト ボックス 297">
          <a:extLst>
            <a:ext uri="{FF2B5EF4-FFF2-40B4-BE49-F238E27FC236}">
              <a16:creationId xmlns:a16="http://schemas.microsoft.com/office/drawing/2014/main" id="{9EF985FB-F10F-4483-A544-0A445AAAC3BA}"/>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99" name="直線コネクタ 298">
          <a:extLst>
            <a:ext uri="{FF2B5EF4-FFF2-40B4-BE49-F238E27FC236}">
              <a16:creationId xmlns:a16="http://schemas.microsoft.com/office/drawing/2014/main" id="{9005BB11-FF54-4BCE-87C9-7256C912D48C}"/>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00" name="テキスト ボックス 299">
          <a:extLst>
            <a:ext uri="{FF2B5EF4-FFF2-40B4-BE49-F238E27FC236}">
              <a16:creationId xmlns:a16="http://schemas.microsoft.com/office/drawing/2014/main" id="{973FB840-93FE-4D69-909C-27EF2C6CD9F1}"/>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01" name="直線コネクタ 300">
          <a:extLst>
            <a:ext uri="{FF2B5EF4-FFF2-40B4-BE49-F238E27FC236}">
              <a16:creationId xmlns:a16="http://schemas.microsoft.com/office/drawing/2014/main" id="{E3AC8336-D705-409D-A5B2-EA1C8FDB4323}"/>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02" name="テキスト ボックス 301">
          <a:extLst>
            <a:ext uri="{FF2B5EF4-FFF2-40B4-BE49-F238E27FC236}">
              <a16:creationId xmlns:a16="http://schemas.microsoft.com/office/drawing/2014/main" id="{6F19A562-03DC-4F32-AA1E-EC8C9D36A87E}"/>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3" name="直線コネクタ 302">
          <a:extLst>
            <a:ext uri="{FF2B5EF4-FFF2-40B4-BE49-F238E27FC236}">
              <a16:creationId xmlns:a16="http://schemas.microsoft.com/office/drawing/2014/main" id="{F4C14B64-0433-4AB9-BE7B-B8844C370261}"/>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4" name="テキスト ボックス 303">
          <a:extLst>
            <a:ext uri="{FF2B5EF4-FFF2-40B4-BE49-F238E27FC236}">
              <a16:creationId xmlns:a16="http://schemas.microsoft.com/office/drawing/2014/main" id="{70D32C01-9795-462B-9168-976F038D481E}"/>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5" name="【福祉施設】&#10;一人当たり面積グラフ枠">
          <a:extLst>
            <a:ext uri="{FF2B5EF4-FFF2-40B4-BE49-F238E27FC236}">
              <a16:creationId xmlns:a16="http://schemas.microsoft.com/office/drawing/2014/main" id="{6D953394-D3D4-4DF2-8937-939EAF063122}"/>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72771</xdr:rowOff>
    </xdr:from>
    <xdr:to>
      <xdr:col>54</xdr:col>
      <xdr:colOff>189865</xdr:colOff>
      <xdr:row>86</xdr:row>
      <xdr:rowOff>106680</xdr:rowOff>
    </xdr:to>
    <xdr:cxnSp macro="">
      <xdr:nvCxnSpPr>
        <xdr:cNvPr id="306" name="直線コネクタ 305">
          <a:extLst>
            <a:ext uri="{FF2B5EF4-FFF2-40B4-BE49-F238E27FC236}">
              <a16:creationId xmlns:a16="http://schemas.microsoft.com/office/drawing/2014/main" id="{52DF2005-C73F-4720-8E0E-1CB4C6BE00BD}"/>
            </a:ext>
          </a:extLst>
        </xdr:cNvPr>
        <xdr:cNvCxnSpPr/>
      </xdr:nvCxnSpPr>
      <xdr:spPr>
        <a:xfrm flipV="1">
          <a:off x="10476865" y="13445871"/>
          <a:ext cx="0" cy="14055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110507</xdr:rowOff>
    </xdr:from>
    <xdr:ext cx="469744" cy="259045"/>
    <xdr:sp macro="" textlink="">
      <xdr:nvSpPr>
        <xdr:cNvPr id="307" name="【福祉施設】&#10;一人当たり面積最小値テキスト">
          <a:extLst>
            <a:ext uri="{FF2B5EF4-FFF2-40B4-BE49-F238E27FC236}">
              <a16:creationId xmlns:a16="http://schemas.microsoft.com/office/drawing/2014/main" id="{8EB5D98A-BE5E-477D-BEC7-25E8B9C5AAAD}"/>
            </a:ext>
          </a:extLst>
        </xdr:cNvPr>
        <xdr:cNvSpPr txBox="1"/>
      </xdr:nvSpPr>
      <xdr:spPr>
        <a:xfrm>
          <a:off x="10515600" y="1485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106680</xdr:rowOff>
    </xdr:from>
    <xdr:to>
      <xdr:col>55</xdr:col>
      <xdr:colOff>88900</xdr:colOff>
      <xdr:row>86</xdr:row>
      <xdr:rowOff>106680</xdr:rowOff>
    </xdr:to>
    <xdr:cxnSp macro="">
      <xdr:nvCxnSpPr>
        <xdr:cNvPr id="308" name="直線コネクタ 307">
          <a:extLst>
            <a:ext uri="{FF2B5EF4-FFF2-40B4-BE49-F238E27FC236}">
              <a16:creationId xmlns:a16="http://schemas.microsoft.com/office/drawing/2014/main" id="{C321C51C-B2EC-4FDE-AF67-A8F88C6755E1}"/>
            </a:ext>
          </a:extLst>
        </xdr:cNvPr>
        <xdr:cNvCxnSpPr/>
      </xdr:nvCxnSpPr>
      <xdr:spPr>
        <a:xfrm>
          <a:off x="10388600" y="1485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19448</xdr:rowOff>
    </xdr:from>
    <xdr:ext cx="469744" cy="259045"/>
    <xdr:sp macro="" textlink="">
      <xdr:nvSpPr>
        <xdr:cNvPr id="309" name="【福祉施設】&#10;一人当たり面積最大値テキスト">
          <a:extLst>
            <a:ext uri="{FF2B5EF4-FFF2-40B4-BE49-F238E27FC236}">
              <a16:creationId xmlns:a16="http://schemas.microsoft.com/office/drawing/2014/main" id="{EBB29BD2-14CA-4F21-BF4B-760098125C97}"/>
            </a:ext>
          </a:extLst>
        </xdr:cNvPr>
        <xdr:cNvSpPr txBox="1"/>
      </xdr:nvSpPr>
      <xdr:spPr>
        <a:xfrm>
          <a:off x="10515600" y="13221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72771</xdr:rowOff>
    </xdr:from>
    <xdr:to>
      <xdr:col>55</xdr:col>
      <xdr:colOff>88900</xdr:colOff>
      <xdr:row>78</xdr:row>
      <xdr:rowOff>72771</xdr:rowOff>
    </xdr:to>
    <xdr:cxnSp macro="">
      <xdr:nvCxnSpPr>
        <xdr:cNvPr id="310" name="直線コネクタ 309">
          <a:extLst>
            <a:ext uri="{FF2B5EF4-FFF2-40B4-BE49-F238E27FC236}">
              <a16:creationId xmlns:a16="http://schemas.microsoft.com/office/drawing/2014/main" id="{9DC3740F-5BEB-4ABB-BA75-69C2DF4F6867}"/>
            </a:ext>
          </a:extLst>
        </xdr:cNvPr>
        <xdr:cNvCxnSpPr/>
      </xdr:nvCxnSpPr>
      <xdr:spPr>
        <a:xfrm>
          <a:off x="10388600" y="13445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132605</xdr:rowOff>
    </xdr:from>
    <xdr:ext cx="469744" cy="259045"/>
    <xdr:sp macro="" textlink="">
      <xdr:nvSpPr>
        <xdr:cNvPr id="311" name="【福祉施設】&#10;一人当たり面積平均値テキスト">
          <a:extLst>
            <a:ext uri="{FF2B5EF4-FFF2-40B4-BE49-F238E27FC236}">
              <a16:creationId xmlns:a16="http://schemas.microsoft.com/office/drawing/2014/main" id="{091F0480-990A-4882-89CB-046CBFD7C546}"/>
            </a:ext>
          </a:extLst>
        </xdr:cNvPr>
        <xdr:cNvSpPr txBox="1"/>
      </xdr:nvSpPr>
      <xdr:spPr>
        <a:xfrm>
          <a:off x="10515600" y="145344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154178</xdr:rowOff>
    </xdr:from>
    <xdr:to>
      <xdr:col>55</xdr:col>
      <xdr:colOff>50800</xdr:colOff>
      <xdr:row>85</xdr:row>
      <xdr:rowOff>84328</xdr:rowOff>
    </xdr:to>
    <xdr:sp macro="" textlink="">
      <xdr:nvSpPr>
        <xdr:cNvPr id="312" name="フローチャート: 判断 311">
          <a:extLst>
            <a:ext uri="{FF2B5EF4-FFF2-40B4-BE49-F238E27FC236}">
              <a16:creationId xmlns:a16="http://schemas.microsoft.com/office/drawing/2014/main" id="{451761E1-FCC2-463D-B87A-16AB7D6C54F0}"/>
            </a:ext>
          </a:extLst>
        </xdr:cNvPr>
        <xdr:cNvSpPr/>
      </xdr:nvSpPr>
      <xdr:spPr>
        <a:xfrm>
          <a:off x="10426700" y="14555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9779</xdr:rowOff>
    </xdr:from>
    <xdr:to>
      <xdr:col>50</xdr:col>
      <xdr:colOff>165100</xdr:colOff>
      <xdr:row>85</xdr:row>
      <xdr:rowOff>111379</xdr:rowOff>
    </xdr:to>
    <xdr:sp macro="" textlink="">
      <xdr:nvSpPr>
        <xdr:cNvPr id="313" name="フローチャート: 判断 312">
          <a:extLst>
            <a:ext uri="{FF2B5EF4-FFF2-40B4-BE49-F238E27FC236}">
              <a16:creationId xmlns:a16="http://schemas.microsoft.com/office/drawing/2014/main" id="{B59FB8C2-8AD6-474C-BC57-C96C2AAFFD5C}"/>
            </a:ext>
          </a:extLst>
        </xdr:cNvPr>
        <xdr:cNvSpPr/>
      </xdr:nvSpPr>
      <xdr:spPr>
        <a:xfrm>
          <a:off x="9588500" y="14583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4826</xdr:rowOff>
    </xdr:from>
    <xdr:to>
      <xdr:col>46</xdr:col>
      <xdr:colOff>38100</xdr:colOff>
      <xdr:row>85</xdr:row>
      <xdr:rowOff>106426</xdr:rowOff>
    </xdr:to>
    <xdr:sp macro="" textlink="">
      <xdr:nvSpPr>
        <xdr:cNvPr id="314" name="フローチャート: 判断 313">
          <a:extLst>
            <a:ext uri="{FF2B5EF4-FFF2-40B4-BE49-F238E27FC236}">
              <a16:creationId xmlns:a16="http://schemas.microsoft.com/office/drawing/2014/main" id="{7693B9C7-6F28-420D-B7BA-4891CF53C52C}"/>
            </a:ext>
          </a:extLst>
        </xdr:cNvPr>
        <xdr:cNvSpPr/>
      </xdr:nvSpPr>
      <xdr:spPr>
        <a:xfrm>
          <a:off x="8699500" y="14578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169799</xdr:rowOff>
    </xdr:from>
    <xdr:to>
      <xdr:col>41</xdr:col>
      <xdr:colOff>101600</xdr:colOff>
      <xdr:row>85</xdr:row>
      <xdr:rowOff>99949</xdr:rowOff>
    </xdr:to>
    <xdr:sp macro="" textlink="">
      <xdr:nvSpPr>
        <xdr:cNvPr id="315" name="フローチャート: 判断 314">
          <a:extLst>
            <a:ext uri="{FF2B5EF4-FFF2-40B4-BE49-F238E27FC236}">
              <a16:creationId xmlns:a16="http://schemas.microsoft.com/office/drawing/2014/main" id="{411DA5B4-526F-4020-BEB0-56B35E926435}"/>
            </a:ext>
          </a:extLst>
        </xdr:cNvPr>
        <xdr:cNvSpPr/>
      </xdr:nvSpPr>
      <xdr:spPr>
        <a:xfrm>
          <a:off x="7810500" y="14571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6" name="テキスト ボックス 315">
          <a:extLst>
            <a:ext uri="{FF2B5EF4-FFF2-40B4-BE49-F238E27FC236}">
              <a16:creationId xmlns:a16="http://schemas.microsoft.com/office/drawing/2014/main" id="{4BDE6CD1-C401-462F-B665-44964CB74427}"/>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7" name="テキスト ボックス 316">
          <a:extLst>
            <a:ext uri="{FF2B5EF4-FFF2-40B4-BE49-F238E27FC236}">
              <a16:creationId xmlns:a16="http://schemas.microsoft.com/office/drawing/2014/main" id="{C71D1145-012A-4878-AA6B-2CCBA87131D9}"/>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8" name="テキスト ボックス 317">
          <a:extLst>
            <a:ext uri="{FF2B5EF4-FFF2-40B4-BE49-F238E27FC236}">
              <a16:creationId xmlns:a16="http://schemas.microsoft.com/office/drawing/2014/main" id="{67982002-BE83-4D90-8F32-84084984EC6B}"/>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9" name="テキスト ボックス 318">
          <a:extLst>
            <a:ext uri="{FF2B5EF4-FFF2-40B4-BE49-F238E27FC236}">
              <a16:creationId xmlns:a16="http://schemas.microsoft.com/office/drawing/2014/main" id="{02575440-F9A9-4D15-9ABF-D025BF84D587}"/>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0" name="テキスト ボックス 319">
          <a:extLst>
            <a:ext uri="{FF2B5EF4-FFF2-40B4-BE49-F238E27FC236}">
              <a16:creationId xmlns:a16="http://schemas.microsoft.com/office/drawing/2014/main" id="{A61E5100-B50B-4A4F-BBC6-B36D13BCA5A1}"/>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62737</xdr:rowOff>
    </xdr:from>
    <xdr:to>
      <xdr:col>55</xdr:col>
      <xdr:colOff>50800</xdr:colOff>
      <xdr:row>84</xdr:row>
      <xdr:rowOff>164337</xdr:rowOff>
    </xdr:to>
    <xdr:sp macro="" textlink="">
      <xdr:nvSpPr>
        <xdr:cNvPr id="321" name="楕円 320">
          <a:extLst>
            <a:ext uri="{FF2B5EF4-FFF2-40B4-BE49-F238E27FC236}">
              <a16:creationId xmlns:a16="http://schemas.microsoft.com/office/drawing/2014/main" id="{A6D02D15-5F16-40B9-8125-DE9E22E36BE6}"/>
            </a:ext>
          </a:extLst>
        </xdr:cNvPr>
        <xdr:cNvSpPr/>
      </xdr:nvSpPr>
      <xdr:spPr>
        <a:xfrm>
          <a:off x="10426700" y="14464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85614</xdr:rowOff>
    </xdr:from>
    <xdr:ext cx="469744" cy="259045"/>
    <xdr:sp macro="" textlink="">
      <xdr:nvSpPr>
        <xdr:cNvPr id="322" name="【福祉施設】&#10;一人当たり面積該当値テキスト">
          <a:extLst>
            <a:ext uri="{FF2B5EF4-FFF2-40B4-BE49-F238E27FC236}">
              <a16:creationId xmlns:a16="http://schemas.microsoft.com/office/drawing/2014/main" id="{733658ED-B420-43BC-9B68-5A7A3373AF9F}"/>
            </a:ext>
          </a:extLst>
        </xdr:cNvPr>
        <xdr:cNvSpPr txBox="1"/>
      </xdr:nvSpPr>
      <xdr:spPr>
        <a:xfrm>
          <a:off x="10515600" y="14315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66929</xdr:rowOff>
    </xdr:from>
    <xdr:to>
      <xdr:col>50</xdr:col>
      <xdr:colOff>165100</xdr:colOff>
      <xdr:row>84</xdr:row>
      <xdr:rowOff>168529</xdr:rowOff>
    </xdr:to>
    <xdr:sp macro="" textlink="">
      <xdr:nvSpPr>
        <xdr:cNvPr id="323" name="楕円 322">
          <a:extLst>
            <a:ext uri="{FF2B5EF4-FFF2-40B4-BE49-F238E27FC236}">
              <a16:creationId xmlns:a16="http://schemas.microsoft.com/office/drawing/2014/main" id="{06DED398-2696-4B1A-8403-1026B847D326}"/>
            </a:ext>
          </a:extLst>
        </xdr:cNvPr>
        <xdr:cNvSpPr/>
      </xdr:nvSpPr>
      <xdr:spPr>
        <a:xfrm>
          <a:off x="9588500" y="14468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113537</xdr:rowOff>
    </xdr:from>
    <xdr:to>
      <xdr:col>55</xdr:col>
      <xdr:colOff>0</xdr:colOff>
      <xdr:row>84</xdr:row>
      <xdr:rowOff>117729</xdr:rowOff>
    </xdr:to>
    <xdr:cxnSp macro="">
      <xdr:nvCxnSpPr>
        <xdr:cNvPr id="324" name="直線コネクタ 323">
          <a:extLst>
            <a:ext uri="{FF2B5EF4-FFF2-40B4-BE49-F238E27FC236}">
              <a16:creationId xmlns:a16="http://schemas.microsoft.com/office/drawing/2014/main" id="{C6CA0799-7D85-457F-94A1-E4453B4AB63E}"/>
            </a:ext>
          </a:extLst>
        </xdr:cNvPr>
        <xdr:cNvCxnSpPr/>
      </xdr:nvCxnSpPr>
      <xdr:spPr>
        <a:xfrm flipV="1">
          <a:off x="9639300" y="14515337"/>
          <a:ext cx="838200" cy="4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4826</xdr:rowOff>
    </xdr:from>
    <xdr:to>
      <xdr:col>46</xdr:col>
      <xdr:colOff>38100</xdr:colOff>
      <xdr:row>84</xdr:row>
      <xdr:rowOff>106426</xdr:rowOff>
    </xdr:to>
    <xdr:sp macro="" textlink="">
      <xdr:nvSpPr>
        <xdr:cNvPr id="325" name="楕円 324">
          <a:extLst>
            <a:ext uri="{FF2B5EF4-FFF2-40B4-BE49-F238E27FC236}">
              <a16:creationId xmlns:a16="http://schemas.microsoft.com/office/drawing/2014/main" id="{1096227B-53DD-4B7D-8270-971A7FCF97D1}"/>
            </a:ext>
          </a:extLst>
        </xdr:cNvPr>
        <xdr:cNvSpPr/>
      </xdr:nvSpPr>
      <xdr:spPr>
        <a:xfrm>
          <a:off x="8699500" y="14406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55626</xdr:rowOff>
    </xdr:from>
    <xdr:to>
      <xdr:col>50</xdr:col>
      <xdr:colOff>114300</xdr:colOff>
      <xdr:row>84</xdr:row>
      <xdr:rowOff>117729</xdr:rowOff>
    </xdr:to>
    <xdr:cxnSp macro="">
      <xdr:nvCxnSpPr>
        <xdr:cNvPr id="326" name="直線コネクタ 325">
          <a:extLst>
            <a:ext uri="{FF2B5EF4-FFF2-40B4-BE49-F238E27FC236}">
              <a16:creationId xmlns:a16="http://schemas.microsoft.com/office/drawing/2014/main" id="{CD06767F-93E8-47E7-84A9-3BE0CC4DEA71}"/>
            </a:ext>
          </a:extLst>
        </xdr:cNvPr>
        <xdr:cNvCxnSpPr/>
      </xdr:nvCxnSpPr>
      <xdr:spPr>
        <a:xfrm>
          <a:off x="8750300" y="14457426"/>
          <a:ext cx="889000" cy="62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145796</xdr:rowOff>
    </xdr:from>
    <xdr:to>
      <xdr:col>41</xdr:col>
      <xdr:colOff>101600</xdr:colOff>
      <xdr:row>84</xdr:row>
      <xdr:rowOff>75946</xdr:rowOff>
    </xdr:to>
    <xdr:sp macro="" textlink="">
      <xdr:nvSpPr>
        <xdr:cNvPr id="327" name="楕円 326">
          <a:extLst>
            <a:ext uri="{FF2B5EF4-FFF2-40B4-BE49-F238E27FC236}">
              <a16:creationId xmlns:a16="http://schemas.microsoft.com/office/drawing/2014/main" id="{4040EB46-AE66-4ABA-9421-1AE8807C231F}"/>
            </a:ext>
          </a:extLst>
        </xdr:cNvPr>
        <xdr:cNvSpPr/>
      </xdr:nvSpPr>
      <xdr:spPr>
        <a:xfrm>
          <a:off x="7810500" y="14376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25146</xdr:rowOff>
    </xdr:from>
    <xdr:to>
      <xdr:col>45</xdr:col>
      <xdr:colOff>177800</xdr:colOff>
      <xdr:row>84</xdr:row>
      <xdr:rowOff>55626</xdr:rowOff>
    </xdr:to>
    <xdr:cxnSp macro="">
      <xdr:nvCxnSpPr>
        <xdr:cNvPr id="328" name="直線コネクタ 327">
          <a:extLst>
            <a:ext uri="{FF2B5EF4-FFF2-40B4-BE49-F238E27FC236}">
              <a16:creationId xmlns:a16="http://schemas.microsoft.com/office/drawing/2014/main" id="{89505B84-32A9-47E6-9448-DEDF5307CE5A}"/>
            </a:ext>
          </a:extLst>
        </xdr:cNvPr>
        <xdr:cNvCxnSpPr/>
      </xdr:nvCxnSpPr>
      <xdr:spPr>
        <a:xfrm>
          <a:off x="7861300" y="14426946"/>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102506</xdr:rowOff>
    </xdr:from>
    <xdr:ext cx="469744" cy="259045"/>
    <xdr:sp macro="" textlink="">
      <xdr:nvSpPr>
        <xdr:cNvPr id="329" name="n_1aveValue【福祉施設】&#10;一人当たり面積">
          <a:extLst>
            <a:ext uri="{FF2B5EF4-FFF2-40B4-BE49-F238E27FC236}">
              <a16:creationId xmlns:a16="http://schemas.microsoft.com/office/drawing/2014/main" id="{D9A2919C-5DCB-4D54-A9EE-00966626CA54}"/>
            </a:ext>
          </a:extLst>
        </xdr:cNvPr>
        <xdr:cNvSpPr txBox="1"/>
      </xdr:nvSpPr>
      <xdr:spPr>
        <a:xfrm>
          <a:off x="9391727" y="14675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97553</xdr:rowOff>
    </xdr:from>
    <xdr:ext cx="469744" cy="259045"/>
    <xdr:sp macro="" textlink="">
      <xdr:nvSpPr>
        <xdr:cNvPr id="330" name="n_2aveValue【福祉施設】&#10;一人当たり面積">
          <a:extLst>
            <a:ext uri="{FF2B5EF4-FFF2-40B4-BE49-F238E27FC236}">
              <a16:creationId xmlns:a16="http://schemas.microsoft.com/office/drawing/2014/main" id="{BC6D0022-FBEA-4CC6-9A19-882ED686237C}"/>
            </a:ext>
          </a:extLst>
        </xdr:cNvPr>
        <xdr:cNvSpPr txBox="1"/>
      </xdr:nvSpPr>
      <xdr:spPr>
        <a:xfrm>
          <a:off x="8515427" y="14670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91076</xdr:rowOff>
    </xdr:from>
    <xdr:ext cx="469744" cy="259045"/>
    <xdr:sp macro="" textlink="">
      <xdr:nvSpPr>
        <xdr:cNvPr id="331" name="n_3aveValue【福祉施設】&#10;一人当たり面積">
          <a:extLst>
            <a:ext uri="{FF2B5EF4-FFF2-40B4-BE49-F238E27FC236}">
              <a16:creationId xmlns:a16="http://schemas.microsoft.com/office/drawing/2014/main" id="{F25C22CE-A5B3-491C-B3E6-72597616651E}"/>
            </a:ext>
          </a:extLst>
        </xdr:cNvPr>
        <xdr:cNvSpPr txBox="1"/>
      </xdr:nvSpPr>
      <xdr:spPr>
        <a:xfrm>
          <a:off x="7626427" y="14664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13606</xdr:rowOff>
    </xdr:from>
    <xdr:ext cx="469744" cy="259045"/>
    <xdr:sp macro="" textlink="">
      <xdr:nvSpPr>
        <xdr:cNvPr id="332" name="n_1mainValue【福祉施設】&#10;一人当たり面積">
          <a:extLst>
            <a:ext uri="{FF2B5EF4-FFF2-40B4-BE49-F238E27FC236}">
              <a16:creationId xmlns:a16="http://schemas.microsoft.com/office/drawing/2014/main" id="{DEA59E42-B171-47A8-A515-EE4C79A6C674}"/>
            </a:ext>
          </a:extLst>
        </xdr:cNvPr>
        <xdr:cNvSpPr txBox="1"/>
      </xdr:nvSpPr>
      <xdr:spPr>
        <a:xfrm>
          <a:off x="9391727" y="14243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122953</xdr:rowOff>
    </xdr:from>
    <xdr:ext cx="469744" cy="259045"/>
    <xdr:sp macro="" textlink="">
      <xdr:nvSpPr>
        <xdr:cNvPr id="333" name="n_2mainValue【福祉施設】&#10;一人当たり面積">
          <a:extLst>
            <a:ext uri="{FF2B5EF4-FFF2-40B4-BE49-F238E27FC236}">
              <a16:creationId xmlns:a16="http://schemas.microsoft.com/office/drawing/2014/main" id="{AB818C99-89C3-4BBC-BD10-47BA75CC5EA5}"/>
            </a:ext>
          </a:extLst>
        </xdr:cNvPr>
        <xdr:cNvSpPr txBox="1"/>
      </xdr:nvSpPr>
      <xdr:spPr>
        <a:xfrm>
          <a:off x="8515427" y="14181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92473</xdr:rowOff>
    </xdr:from>
    <xdr:ext cx="469744" cy="259045"/>
    <xdr:sp macro="" textlink="">
      <xdr:nvSpPr>
        <xdr:cNvPr id="334" name="n_3mainValue【福祉施設】&#10;一人当たり面積">
          <a:extLst>
            <a:ext uri="{FF2B5EF4-FFF2-40B4-BE49-F238E27FC236}">
              <a16:creationId xmlns:a16="http://schemas.microsoft.com/office/drawing/2014/main" id="{C4DF8F57-EBB5-44DB-9A6E-5D8580FC21C5}"/>
            </a:ext>
          </a:extLst>
        </xdr:cNvPr>
        <xdr:cNvSpPr txBox="1"/>
      </xdr:nvSpPr>
      <xdr:spPr>
        <a:xfrm>
          <a:off x="7626427" y="14151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35" name="正方形/長方形 334">
          <a:extLst>
            <a:ext uri="{FF2B5EF4-FFF2-40B4-BE49-F238E27FC236}">
              <a16:creationId xmlns:a16="http://schemas.microsoft.com/office/drawing/2014/main" id="{D87EFA8C-B223-46AC-A175-ED0B55FB63F1}"/>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36" name="正方形/長方形 335">
          <a:extLst>
            <a:ext uri="{FF2B5EF4-FFF2-40B4-BE49-F238E27FC236}">
              <a16:creationId xmlns:a16="http://schemas.microsoft.com/office/drawing/2014/main" id="{35A54B6B-7CDF-42B2-970C-78725165D6D5}"/>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7" name="正方形/長方形 336">
          <a:extLst>
            <a:ext uri="{FF2B5EF4-FFF2-40B4-BE49-F238E27FC236}">
              <a16:creationId xmlns:a16="http://schemas.microsoft.com/office/drawing/2014/main" id="{117D3D4D-68EF-4E21-B901-FDAF2239D276}"/>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8" name="正方形/長方形 337">
          <a:extLst>
            <a:ext uri="{FF2B5EF4-FFF2-40B4-BE49-F238E27FC236}">
              <a16:creationId xmlns:a16="http://schemas.microsoft.com/office/drawing/2014/main" id="{CEEDBC45-1746-40E9-ABE7-BB4E9356D1FE}"/>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9" name="正方形/長方形 338">
          <a:extLst>
            <a:ext uri="{FF2B5EF4-FFF2-40B4-BE49-F238E27FC236}">
              <a16:creationId xmlns:a16="http://schemas.microsoft.com/office/drawing/2014/main" id="{EB1820ED-2D5E-4B3A-88AE-C66E946BBF2E}"/>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40" name="正方形/長方形 339">
          <a:extLst>
            <a:ext uri="{FF2B5EF4-FFF2-40B4-BE49-F238E27FC236}">
              <a16:creationId xmlns:a16="http://schemas.microsoft.com/office/drawing/2014/main" id="{37F64933-BDC4-423B-8994-4304BF9DE4F8}"/>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41" name="正方形/長方形 340">
          <a:extLst>
            <a:ext uri="{FF2B5EF4-FFF2-40B4-BE49-F238E27FC236}">
              <a16:creationId xmlns:a16="http://schemas.microsoft.com/office/drawing/2014/main" id="{2AC3727F-0B48-4616-91BE-4323D2E64323}"/>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42" name="正方形/長方形 341">
          <a:extLst>
            <a:ext uri="{FF2B5EF4-FFF2-40B4-BE49-F238E27FC236}">
              <a16:creationId xmlns:a16="http://schemas.microsoft.com/office/drawing/2014/main" id="{473D4398-5253-4896-804D-5C5B45A5B539}"/>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43" name="テキスト ボックス 342">
          <a:extLst>
            <a:ext uri="{FF2B5EF4-FFF2-40B4-BE49-F238E27FC236}">
              <a16:creationId xmlns:a16="http://schemas.microsoft.com/office/drawing/2014/main" id="{959E72FD-9E6F-49F8-9CD2-4D82362B1758}"/>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44" name="直線コネクタ 343">
          <a:extLst>
            <a:ext uri="{FF2B5EF4-FFF2-40B4-BE49-F238E27FC236}">
              <a16:creationId xmlns:a16="http://schemas.microsoft.com/office/drawing/2014/main" id="{7AABE48F-13B5-4FA4-89F1-5FFDC3C78621}"/>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45" name="直線コネクタ 344">
          <a:extLst>
            <a:ext uri="{FF2B5EF4-FFF2-40B4-BE49-F238E27FC236}">
              <a16:creationId xmlns:a16="http://schemas.microsoft.com/office/drawing/2014/main" id="{78890781-EBC2-4CB3-BECD-215602FFF2B7}"/>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46" name="テキスト ボックス 345">
          <a:extLst>
            <a:ext uri="{FF2B5EF4-FFF2-40B4-BE49-F238E27FC236}">
              <a16:creationId xmlns:a16="http://schemas.microsoft.com/office/drawing/2014/main" id="{981E70B7-19A5-4495-8382-C00028025D6E}"/>
            </a:ext>
          </a:extLst>
        </xdr:cNvPr>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47" name="直線コネクタ 346">
          <a:extLst>
            <a:ext uri="{FF2B5EF4-FFF2-40B4-BE49-F238E27FC236}">
              <a16:creationId xmlns:a16="http://schemas.microsoft.com/office/drawing/2014/main" id="{73E340DF-AB9A-4CF6-AE03-79FE462366C3}"/>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48" name="テキスト ボックス 347">
          <a:extLst>
            <a:ext uri="{FF2B5EF4-FFF2-40B4-BE49-F238E27FC236}">
              <a16:creationId xmlns:a16="http://schemas.microsoft.com/office/drawing/2014/main" id="{0E6F73C3-A834-4A69-BB78-6F2278F9DF09}"/>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49" name="直線コネクタ 348">
          <a:extLst>
            <a:ext uri="{FF2B5EF4-FFF2-40B4-BE49-F238E27FC236}">
              <a16:creationId xmlns:a16="http://schemas.microsoft.com/office/drawing/2014/main" id="{F52F39B1-F82E-4BAC-9C82-E911F2B68118}"/>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50" name="テキスト ボックス 349">
          <a:extLst>
            <a:ext uri="{FF2B5EF4-FFF2-40B4-BE49-F238E27FC236}">
              <a16:creationId xmlns:a16="http://schemas.microsoft.com/office/drawing/2014/main" id="{5FE93F51-15DC-4599-852F-4A6FFB3F3D7C}"/>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51" name="直線コネクタ 350">
          <a:extLst>
            <a:ext uri="{FF2B5EF4-FFF2-40B4-BE49-F238E27FC236}">
              <a16:creationId xmlns:a16="http://schemas.microsoft.com/office/drawing/2014/main" id="{66733D47-41FD-4753-AD5B-7E7674C2E0B6}"/>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52" name="テキスト ボックス 351">
          <a:extLst>
            <a:ext uri="{FF2B5EF4-FFF2-40B4-BE49-F238E27FC236}">
              <a16:creationId xmlns:a16="http://schemas.microsoft.com/office/drawing/2014/main" id="{8749C5C8-A87F-4313-B453-D6A31775A1E8}"/>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53" name="直線コネクタ 352">
          <a:extLst>
            <a:ext uri="{FF2B5EF4-FFF2-40B4-BE49-F238E27FC236}">
              <a16:creationId xmlns:a16="http://schemas.microsoft.com/office/drawing/2014/main" id="{A4719D2F-06BB-4DFA-945D-341FCB9E48A6}"/>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54" name="テキスト ボックス 353">
          <a:extLst>
            <a:ext uri="{FF2B5EF4-FFF2-40B4-BE49-F238E27FC236}">
              <a16:creationId xmlns:a16="http://schemas.microsoft.com/office/drawing/2014/main" id="{61250E11-6474-4FAC-9785-707996FBD7F6}"/>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55" name="直線コネクタ 354">
          <a:extLst>
            <a:ext uri="{FF2B5EF4-FFF2-40B4-BE49-F238E27FC236}">
              <a16:creationId xmlns:a16="http://schemas.microsoft.com/office/drawing/2014/main" id="{1DD70179-400B-46DA-9C1C-E2CA2F55441E}"/>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56" name="テキスト ボックス 355">
          <a:extLst>
            <a:ext uri="{FF2B5EF4-FFF2-40B4-BE49-F238E27FC236}">
              <a16:creationId xmlns:a16="http://schemas.microsoft.com/office/drawing/2014/main" id="{21EAB59F-9749-4068-87BA-7233E6DFB752}"/>
            </a:ext>
          </a:extLst>
        </xdr:cNvPr>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57" name="直線コネクタ 356">
          <a:extLst>
            <a:ext uri="{FF2B5EF4-FFF2-40B4-BE49-F238E27FC236}">
              <a16:creationId xmlns:a16="http://schemas.microsoft.com/office/drawing/2014/main" id="{B1E1DB03-3A9E-489E-BF5B-79A1553323D6}"/>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58" name="テキスト ボックス 357">
          <a:extLst>
            <a:ext uri="{FF2B5EF4-FFF2-40B4-BE49-F238E27FC236}">
              <a16:creationId xmlns:a16="http://schemas.microsoft.com/office/drawing/2014/main" id="{6EC6F73B-8E6B-4855-B443-E46F7834A343}"/>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59" name="【市民会館】&#10;有形固定資産減価償却率グラフ枠">
          <a:extLst>
            <a:ext uri="{FF2B5EF4-FFF2-40B4-BE49-F238E27FC236}">
              <a16:creationId xmlns:a16="http://schemas.microsoft.com/office/drawing/2014/main" id="{C3025B4B-1AC2-45EB-9BDA-155167790A32}"/>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117021</xdr:rowOff>
    </xdr:from>
    <xdr:to>
      <xdr:col>24</xdr:col>
      <xdr:colOff>62865</xdr:colOff>
      <xdr:row>108</xdr:row>
      <xdr:rowOff>108857</xdr:rowOff>
    </xdr:to>
    <xdr:cxnSp macro="">
      <xdr:nvCxnSpPr>
        <xdr:cNvPr id="360" name="直線コネクタ 359">
          <a:extLst>
            <a:ext uri="{FF2B5EF4-FFF2-40B4-BE49-F238E27FC236}">
              <a16:creationId xmlns:a16="http://schemas.microsoft.com/office/drawing/2014/main" id="{79905CB9-7BF4-4BF3-8DEB-99F3F0D6B0F7}"/>
            </a:ext>
          </a:extLst>
        </xdr:cNvPr>
        <xdr:cNvCxnSpPr/>
      </xdr:nvCxnSpPr>
      <xdr:spPr>
        <a:xfrm flipV="1">
          <a:off x="4634865" y="17090571"/>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112684</xdr:rowOff>
    </xdr:from>
    <xdr:ext cx="340478" cy="259045"/>
    <xdr:sp macro="" textlink="">
      <xdr:nvSpPr>
        <xdr:cNvPr id="361" name="【市民会館】&#10;有形固定資産減価償却率最小値テキスト">
          <a:extLst>
            <a:ext uri="{FF2B5EF4-FFF2-40B4-BE49-F238E27FC236}">
              <a16:creationId xmlns:a16="http://schemas.microsoft.com/office/drawing/2014/main" id="{D9AAE969-7DBC-4C96-9C4A-A0B031D5DB2B}"/>
            </a:ext>
          </a:extLst>
        </xdr:cNvPr>
        <xdr:cNvSpPr txBox="1"/>
      </xdr:nvSpPr>
      <xdr:spPr>
        <a:xfrm>
          <a:off x="4673600" y="186292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108857</xdr:rowOff>
    </xdr:from>
    <xdr:to>
      <xdr:col>24</xdr:col>
      <xdr:colOff>152400</xdr:colOff>
      <xdr:row>108</xdr:row>
      <xdr:rowOff>108857</xdr:rowOff>
    </xdr:to>
    <xdr:cxnSp macro="">
      <xdr:nvCxnSpPr>
        <xdr:cNvPr id="362" name="直線コネクタ 361">
          <a:extLst>
            <a:ext uri="{FF2B5EF4-FFF2-40B4-BE49-F238E27FC236}">
              <a16:creationId xmlns:a16="http://schemas.microsoft.com/office/drawing/2014/main" id="{57D4EA06-66F3-4E5E-B6E6-81754B684CD1}"/>
            </a:ext>
          </a:extLst>
        </xdr:cNvPr>
        <xdr:cNvCxnSpPr/>
      </xdr:nvCxnSpPr>
      <xdr:spPr>
        <a:xfrm>
          <a:off x="4546600" y="1862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63698</xdr:rowOff>
    </xdr:from>
    <xdr:ext cx="469744" cy="259045"/>
    <xdr:sp macro="" textlink="">
      <xdr:nvSpPr>
        <xdr:cNvPr id="363" name="【市民会館】&#10;有形固定資産減価償却率最大値テキスト">
          <a:extLst>
            <a:ext uri="{FF2B5EF4-FFF2-40B4-BE49-F238E27FC236}">
              <a16:creationId xmlns:a16="http://schemas.microsoft.com/office/drawing/2014/main" id="{383C84E3-B2FB-4070-BC07-6EB7E98A4701}"/>
            </a:ext>
          </a:extLst>
        </xdr:cNvPr>
        <xdr:cNvSpPr txBox="1"/>
      </xdr:nvSpPr>
      <xdr:spPr>
        <a:xfrm>
          <a:off x="4673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117021</xdr:rowOff>
    </xdr:from>
    <xdr:to>
      <xdr:col>24</xdr:col>
      <xdr:colOff>152400</xdr:colOff>
      <xdr:row>99</xdr:row>
      <xdr:rowOff>117021</xdr:rowOff>
    </xdr:to>
    <xdr:cxnSp macro="">
      <xdr:nvCxnSpPr>
        <xdr:cNvPr id="364" name="直線コネクタ 363">
          <a:extLst>
            <a:ext uri="{FF2B5EF4-FFF2-40B4-BE49-F238E27FC236}">
              <a16:creationId xmlns:a16="http://schemas.microsoft.com/office/drawing/2014/main" id="{87F7CC4F-3CAE-4EA2-8D8C-E6AE7A9CB552}"/>
            </a:ext>
          </a:extLst>
        </xdr:cNvPr>
        <xdr:cNvCxnSpPr/>
      </xdr:nvCxnSpPr>
      <xdr:spPr>
        <a:xfrm>
          <a:off x="4546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561</xdr:rowOff>
    </xdr:from>
    <xdr:ext cx="405111" cy="259045"/>
    <xdr:sp macro="" textlink="">
      <xdr:nvSpPr>
        <xdr:cNvPr id="365" name="【市民会館】&#10;有形固定資産減価償却率平均値テキスト">
          <a:extLst>
            <a:ext uri="{FF2B5EF4-FFF2-40B4-BE49-F238E27FC236}">
              <a16:creationId xmlns:a16="http://schemas.microsoft.com/office/drawing/2014/main" id="{01A6A460-FB9B-4433-89CF-657B0A3F3623}"/>
            </a:ext>
          </a:extLst>
        </xdr:cNvPr>
        <xdr:cNvSpPr txBox="1"/>
      </xdr:nvSpPr>
      <xdr:spPr>
        <a:xfrm>
          <a:off x="4673600" y="178313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22134</xdr:rowOff>
    </xdr:from>
    <xdr:to>
      <xdr:col>24</xdr:col>
      <xdr:colOff>114300</xdr:colOff>
      <xdr:row>104</xdr:row>
      <xdr:rowOff>123734</xdr:rowOff>
    </xdr:to>
    <xdr:sp macro="" textlink="">
      <xdr:nvSpPr>
        <xdr:cNvPr id="366" name="フローチャート: 判断 365">
          <a:extLst>
            <a:ext uri="{FF2B5EF4-FFF2-40B4-BE49-F238E27FC236}">
              <a16:creationId xmlns:a16="http://schemas.microsoft.com/office/drawing/2014/main" id="{D2D1B46C-4659-4079-A2C3-0144DCB37DD5}"/>
            </a:ext>
          </a:extLst>
        </xdr:cNvPr>
        <xdr:cNvSpPr/>
      </xdr:nvSpPr>
      <xdr:spPr>
        <a:xfrm>
          <a:off x="4584700" y="1785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133169</xdr:rowOff>
    </xdr:from>
    <xdr:to>
      <xdr:col>20</xdr:col>
      <xdr:colOff>38100</xdr:colOff>
      <xdr:row>104</xdr:row>
      <xdr:rowOff>63319</xdr:rowOff>
    </xdr:to>
    <xdr:sp macro="" textlink="">
      <xdr:nvSpPr>
        <xdr:cNvPr id="367" name="フローチャート: 判断 366">
          <a:extLst>
            <a:ext uri="{FF2B5EF4-FFF2-40B4-BE49-F238E27FC236}">
              <a16:creationId xmlns:a16="http://schemas.microsoft.com/office/drawing/2014/main" id="{183D7D3B-E230-498E-A92E-29F3EEF79C1C}"/>
            </a:ext>
          </a:extLst>
        </xdr:cNvPr>
        <xdr:cNvSpPr/>
      </xdr:nvSpPr>
      <xdr:spPr>
        <a:xfrm>
          <a:off x="3746500" y="1779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115207</xdr:rowOff>
    </xdr:from>
    <xdr:to>
      <xdr:col>15</xdr:col>
      <xdr:colOff>101600</xdr:colOff>
      <xdr:row>104</xdr:row>
      <xdr:rowOff>45357</xdr:rowOff>
    </xdr:to>
    <xdr:sp macro="" textlink="">
      <xdr:nvSpPr>
        <xdr:cNvPr id="368" name="フローチャート: 判断 367">
          <a:extLst>
            <a:ext uri="{FF2B5EF4-FFF2-40B4-BE49-F238E27FC236}">
              <a16:creationId xmlns:a16="http://schemas.microsoft.com/office/drawing/2014/main" id="{BD06AFBA-6F09-43F1-8F01-458C713D6E79}"/>
            </a:ext>
          </a:extLst>
        </xdr:cNvPr>
        <xdr:cNvSpPr/>
      </xdr:nvSpPr>
      <xdr:spPr>
        <a:xfrm>
          <a:off x="2857500" y="1777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67855</xdr:rowOff>
    </xdr:from>
    <xdr:to>
      <xdr:col>10</xdr:col>
      <xdr:colOff>165100</xdr:colOff>
      <xdr:row>104</xdr:row>
      <xdr:rowOff>169455</xdr:rowOff>
    </xdr:to>
    <xdr:sp macro="" textlink="">
      <xdr:nvSpPr>
        <xdr:cNvPr id="369" name="フローチャート: 判断 368">
          <a:extLst>
            <a:ext uri="{FF2B5EF4-FFF2-40B4-BE49-F238E27FC236}">
              <a16:creationId xmlns:a16="http://schemas.microsoft.com/office/drawing/2014/main" id="{CFEF3152-EBCC-4F7A-AA74-873511C99A06}"/>
            </a:ext>
          </a:extLst>
        </xdr:cNvPr>
        <xdr:cNvSpPr/>
      </xdr:nvSpPr>
      <xdr:spPr>
        <a:xfrm>
          <a:off x="1968500" y="1789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70" name="テキスト ボックス 369">
          <a:extLst>
            <a:ext uri="{FF2B5EF4-FFF2-40B4-BE49-F238E27FC236}">
              <a16:creationId xmlns:a16="http://schemas.microsoft.com/office/drawing/2014/main" id="{3AC589EE-D9C8-4EE0-9BD9-D87EEA2141BA}"/>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71" name="テキスト ボックス 370">
          <a:extLst>
            <a:ext uri="{FF2B5EF4-FFF2-40B4-BE49-F238E27FC236}">
              <a16:creationId xmlns:a16="http://schemas.microsoft.com/office/drawing/2014/main" id="{AF8D84B7-3563-426B-9EEE-263119A5333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72" name="テキスト ボックス 371">
          <a:extLst>
            <a:ext uri="{FF2B5EF4-FFF2-40B4-BE49-F238E27FC236}">
              <a16:creationId xmlns:a16="http://schemas.microsoft.com/office/drawing/2014/main" id="{2AAA5B0B-4284-47BF-8FEF-A83C513C201B}"/>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73" name="テキスト ボックス 372">
          <a:extLst>
            <a:ext uri="{FF2B5EF4-FFF2-40B4-BE49-F238E27FC236}">
              <a16:creationId xmlns:a16="http://schemas.microsoft.com/office/drawing/2014/main" id="{537D8198-BF21-473F-82E1-F92E5810AE31}"/>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74" name="テキスト ボックス 373">
          <a:extLst>
            <a:ext uri="{FF2B5EF4-FFF2-40B4-BE49-F238E27FC236}">
              <a16:creationId xmlns:a16="http://schemas.microsoft.com/office/drawing/2014/main" id="{45CA9907-BB44-4439-9212-997F865A0EFF}"/>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101</xdr:row>
      <xdr:rowOff>40095</xdr:rowOff>
    </xdr:from>
    <xdr:to>
      <xdr:col>24</xdr:col>
      <xdr:colOff>114300</xdr:colOff>
      <xdr:row>101</xdr:row>
      <xdr:rowOff>141695</xdr:rowOff>
    </xdr:to>
    <xdr:sp macro="" textlink="">
      <xdr:nvSpPr>
        <xdr:cNvPr id="375" name="楕円 374">
          <a:extLst>
            <a:ext uri="{FF2B5EF4-FFF2-40B4-BE49-F238E27FC236}">
              <a16:creationId xmlns:a16="http://schemas.microsoft.com/office/drawing/2014/main" id="{4F6C0635-1481-4D19-B3A4-1BD48717FF78}"/>
            </a:ext>
          </a:extLst>
        </xdr:cNvPr>
        <xdr:cNvSpPr/>
      </xdr:nvSpPr>
      <xdr:spPr>
        <a:xfrm>
          <a:off x="4584700" y="17356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100</xdr:row>
      <xdr:rowOff>62972</xdr:rowOff>
    </xdr:from>
    <xdr:ext cx="405111" cy="259045"/>
    <xdr:sp macro="" textlink="">
      <xdr:nvSpPr>
        <xdr:cNvPr id="376" name="【市民会館】&#10;有形固定資産減価償却率該当値テキスト">
          <a:extLst>
            <a:ext uri="{FF2B5EF4-FFF2-40B4-BE49-F238E27FC236}">
              <a16:creationId xmlns:a16="http://schemas.microsoft.com/office/drawing/2014/main" id="{45457E6C-6F14-44DE-802C-6FC123CDD1C3}"/>
            </a:ext>
          </a:extLst>
        </xdr:cNvPr>
        <xdr:cNvSpPr txBox="1"/>
      </xdr:nvSpPr>
      <xdr:spPr>
        <a:xfrm>
          <a:off x="4673600" y="1720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101</xdr:row>
      <xdr:rowOff>108676</xdr:rowOff>
    </xdr:from>
    <xdr:to>
      <xdr:col>20</xdr:col>
      <xdr:colOff>38100</xdr:colOff>
      <xdr:row>102</xdr:row>
      <xdr:rowOff>38826</xdr:rowOff>
    </xdr:to>
    <xdr:sp macro="" textlink="">
      <xdr:nvSpPr>
        <xdr:cNvPr id="377" name="楕円 376">
          <a:extLst>
            <a:ext uri="{FF2B5EF4-FFF2-40B4-BE49-F238E27FC236}">
              <a16:creationId xmlns:a16="http://schemas.microsoft.com/office/drawing/2014/main" id="{9706FF33-065A-44A2-ACD2-C49BA63522D6}"/>
            </a:ext>
          </a:extLst>
        </xdr:cNvPr>
        <xdr:cNvSpPr/>
      </xdr:nvSpPr>
      <xdr:spPr>
        <a:xfrm>
          <a:off x="3746500" y="17425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101</xdr:row>
      <xdr:rowOff>90895</xdr:rowOff>
    </xdr:from>
    <xdr:to>
      <xdr:col>24</xdr:col>
      <xdr:colOff>63500</xdr:colOff>
      <xdr:row>101</xdr:row>
      <xdr:rowOff>159476</xdr:rowOff>
    </xdr:to>
    <xdr:cxnSp macro="">
      <xdr:nvCxnSpPr>
        <xdr:cNvPr id="378" name="直線コネクタ 377">
          <a:extLst>
            <a:ext uri="{FF2B5EF4-FFF2-40B4-BE49-F238E27FC236}">
              <a16:creationId xmlns:a16="http://schemas.microsoft.com/office/drawing/2014/main" id="{4003F6A0-B256-4013-A99F-857B710C7A87}"/>
            </a:ext>
          </a:extLst>
        </xdr:cNvPr>
        <xdr:cNvCxnSpPr/>
      </xdr:nvCxnSpPr>
      <xdr:spPr>
        <a:xfrm flipV="1">
          <a:off x="3797300" y="17407345"/>
          <a:ext cx="8382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5806</xdr:rowOff>
    </xdr:from>
    <xdr:to>
      <xdr:col>15</xdr:col>
      <xdr:colOff>101600</xdr:colOff>
      <xdr:row>102</xdr:row>
      <xdr:rowOff>107406</xdr:rowOff>
    </xdr:to>
    <xdr:sp macro="" textlink="">
      <xdr:nvSpPr>
        <xdr:cNvPr id="379" name="楕円 378">
          <a:extLst>
            <a:ext uri="{FF2B5EF4-FFF2-40B4-BE49-F238E27FC236}">
              <a16:creationId xmlns:a16="http://schemas.microsoft.com/office/drawing/2014/main" id="{FCAC705C-473D-4CC4-8AE6-287EBCBEFE05}"/>
            </a:ext>
          </a:extLst>
        </xdr:cNvPr>
        <xdr:cNvSpPr/>
      </xdr:nvSpPr>
      <xdr:spPr>
        <a:xfrm>
          <a:off x="2857500" y="17493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101</xdr:row>
      <xdr:rowOff>159476</xdr:rowOff>
    </xdr:from>
    <xdr:to>
      <xdr:col>19</xdr:col>
      <xdr:colOff>177800</xdr:colOff>
      <xdr:row>102</xdr:row>
      <xdr:rowOff>56606</xdr:rowOff>
    </xdr:to>
    <xdr:cxnSp macro="">
      <xdr:nvCxnSpPr>
        <xdr:cNvPr id="380" name="直線コネクタ 379">
          <a:extLst>
            <a:ext uri="{FF2B5EF4-FFF2-40B4-BE49-F238E27FC236}">
              <a16:creationId xmlns:a16="http://schemas.microsoft.com/office/drawing/2014/main" id="{36DF75ED-89DD-4A75-BC13-830845F08F3A}"/>
            </a:ext>
          </a:extLst>
        </xdr:cNvPr>
        <xdr:cNvCxnSpPr/>
      </xdr:nvCxnSpPr>
      <xdr:spPr>
        <a:xfrm flipV="1">
          <a:off x="2908300" y="17475926"/>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76019</xdr:rowOff>
    </xdr:from>
    <xdr:to>
      <xdr:col>10</xdr:col>
      <xdr:colOff>165100</xdr:colOff>
      <xdr:row>105</xdr:row>
      <xdr:rowOff>6169</xdr:rowOff>
    </xdr:to>
    <xdr:sp macro="" textlink="">
      <xdr:nvSpPr>
        <xdr:cNvPr id="381" name="楕円 380">
          <a:extLst>
            <a:ext uri="{FF2B5EF4-FFF2-40B4-BE49-F238E27FC236}">
              <a16:creationId xmlns:a16="http://schemas.microsoft.com/office/drawing/2014/main" id="{456FEE78-6AA2-450F-A039-6DD8EA52B1E2}"/>
            </a:ext>
          </a:extLst>
        </xdr:cNvPr>
        <xdr:cNvSpPr/>
      </xdr:nvSpPr>
      <xdr:spPr>
        <a:xfrm>
          <a:off x="1968500" y="17906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102</xdr:row>
      <xdr:rowOff>56606</xdr:rowOff>
    </xdr:from>
    <xdr:to>
      <xdr:col>15</xdr:col>
      <xdr:colOff>50800</xdr:colOff>
      <xdr:row>104</xdr:row>
      <xdr:rowOff>126819</xdr:rowOff>
    </xdr:to>
    <xdr:cxnSp macro="">
      <xdr:nvCxnSpPr>
        <xdr:cNvPr id="382" name="直線コネクタ 381">
          <a:extLst>
            <a:ext uri="{FF2B5EF4-FFF2-40B4-BE49-F238E27FC236}">
              <a16:creationId xmlns:a16="http://schemas.microsoft.com/office/drawing/2014/main" id="{2BF1A98F-B8F5-45D2-933E-F31766CEDA09}"/>
            </a:ext>
          </a:extLst>
        </xdr:cNvPr>
        <xdr:cNvCxnSpPr/>
      </xdr:nvCxnSpPr>
      <xdr:spPr>
        <a:xfrm flipV="1">
          <a:off x="2019300" y="17544506"/>
          <a:ext cx="889000" cy="413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54446</xdr:rowOff>
    </xdr:from>
    <xdr:ext cx="405111" cy="259045"/>
    <xdr:sp macro="" textlink="">
      <xdr:nvSpPr>
        <xdr:cNvPr id="383" name="n_1aveValue【市民会館】&#10;有形固定資産減価償却率">
          <a:extLst>
            <a:ext uri="{FF2B5EF4-FFF2-40B4-BE49-F238E27FC236}">
              <a16:creationId xmlns:a16="http://schemas.microsoft.com/office/drawing/2014/main" id="{7C0E6AC3-A74F-4ECE-87FC-0932A8897A44}"/>
            </a:ext>
          </a:extLst>
        </xdr:cNvPr>
        <xdr:cNvSpPr txBox="1"/>
      </xdr:nvSpPr>
      <xdr:spPr>
        <a:xfrm>
          <a:off x="3582044" y="17885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36484</xdr:rowOff>
    </xdr:from>
    <xdr:ext cx="405111" cy="259045"/>
    <xdr:sp macro="" textlink="">
      <xdr:nvSpPr>
        <xdr:cNvPr id="384" name="n_2aveValue【市民会館】&#10;有形固定資産減価償却率">
          <a:extLst>
            <a:ext uri="{FF2B5EF4-FFF2-40B4-BE49-F238E27FC236}">
              <a16:creationId xmlns:a16="http://schemas.microsoft.com/office/drawing/2014/main" id="{D51B0F23-ED4E-4EFC-893D-6B51D59937DD}"/>
            </a:ext>
          </a:extLst>
        </xdr:cNvPr>
        <xdr:cNvSpPr txBox="1"/>
      </xdr:nvSpPr>
      <xdr:spPr>
        <a:xfrm>
          <a:off x="2705744" y="17867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14532</xdr:rowOff>
    </xdr:from>
    <xdr:ext cx="405111" cy="259045"/>
    <xdr:sp macro="" textlink="">
      <xdr:nvSpPr>
        <xdr:cNvPr id="385" name="n_3aveValue【市民会館】&#10;有形固定資産減価償却率">
          <a:extLst>
            <a:ext uri="{FF2B5EF4-FFF2-40B4-BE49-F238E27FC236}">
              <a16:creationId xmlns:a16="http://schemas.microsoft.com/office/drawing/2014/main" id="{B9547689-2A12-4507-ACD3-9B170B243C6A}"/>
            </a:ext>
          </a:extLst>
        </xdr:cNvPr>
        <xdr:cNvSpPr txBox="1"/>
      </xdr:nvSpPr>
      <xdr:spPr>
        <a:xfrm>
          <a:off x="1816744" y="17673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100</xdr:row>
      <xdr:rowOff>55353</xdr:rowOff>
    </xdr:from>
    <xdr:ext cx="405111" cy="259045"/>
    <xdr:sp macro="" textlink="">
      <xdr:nvSpPr>
        <xdr:cNvPr id="386" name="n_1mainValue【市民会館】&#10;有形固定資産減価償却率">
          <a:extLst>
            <a:ext uri="{FF2B5EF4-FFF2-40B4-BE49-F238E27FC236}">
              <a16:creationId xmlns:a16="http://schemas.microsoft.com/office/drawing/2014/main" id="{A26D690F-B4B4-410D-8214-FABF1FA25025}"/>
            </a:ext>
          </a:extLst>
        </xdr:cNvPr>
        <xdr:cNvSpPr txBox="1"/>
      </xdr:nvSpPr>
      <xdr:spPr>
        <a:xfrm>
          <a:off x="3582044" y="17200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100</xdr:row>
      <xdr:rowOff>123933</xdr:rowOff>
    </xdr:from>
    <xdr:ext cx="405111" cy="259045"/>
    <xdr:sp macro="" textlink="">
      <xdr:nvSpPr>
        <xdr:cNvPr id="387" name="n_2mainValue【市民会館】&#10;有形固定資産減価償却率">
          <a:extLst>
            <a:ext uri="{FF2B5EF4-FFF2-40B4-BE49-F238E27FC236}">
              <a16:creationId xmlns:a16="http://schemas.microsoft.com/office/drawing/2014/main" id="{5ED2E131-3E77-4C14-8FE2-C6C24559BA9A}"/>
            </a:ext>
          </a:extLst>
        </xdr:cNvPr>
        <xdr:cNvSpPr txBox="1"/>
      </xdr:nvSpPr>
      <xdr:spPr>
        <a:xfrm>
          <a:off x="2705744" y="17268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168746</xdr:rowOff>
    </xdr:from>
    <xdr:ext cx="405111" cy="259045"/>
    <xdr:sp macro="" textlink="">
      <xdr:nvSpPr>
        <xdr:cNvPr id="388" name="n_3mainValue【市民会館】&#10;有形固定資産減価償却率">
          <a:extLst>
            <a:ext uri="{FF2B5EF4-FFF2-40B4-BE49-F238E27FC236}">
              <a16:creationId xmlns:a16="http://schemas.microsoft.com/office/drawing/2014/main" id="{65683BED-FF6E-4EC4-AE8B-16A8AEEBE8E4}"/>
            </a:ext>
          </a:extLst>
        </xdr:cNvPr>
        <xdr:cNvSpPr txBox="1"/>
      </xdr:nvSpPr>
      <xdr:spPr>
        <a:xfrm>
          <a:off x="1816744" y="17999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89" name="正方形/長方形 388">
          <a:extLst>
            <a:ext uri="{FF2B5EF4-FFF2-40B4-BE49-F238E27FC236}">
              <a16:creationId xmlns:a16="http://schemas.microsoft.com/office/drawing/2014/main" id="{D1FD2412-5361-4DFC-9A43-3C1322D10B66}"/>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0" name="正方形/長方形 389">
          <a:extLst>
            <a:ext uri="{FF2B5EF4-FFF2-40B4-BE49-F238E27FC236}">
              <a16:creationId xmlns:a16="http://schemas.microsoft.com/office/drawing/2014/main" id="{AC3B391D-82CF-473E-B810-CEE4AA4B9C3A}"/>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1" name="正方形/長方形 390">
          <a:extLst>
            <a:ext uri="{FF2B5EF4-FFF2-40B4-BE49-F238E27FC236}">
              <a16:creationId xmlns:a16="http://schemas.microsoft.com/office/drawing/2014/main" id="{5C3E70C7-013C-4B72-ADCE-6EB3DD8EF6E2}"/>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2" name="正方形/長方形 391">
          <a:extLst>
            <a:ext uri="{FF2B5EF4-FFF2-40B4-BE49-F238E27FC236}">
              <a16:creationId xmlns:a16="http://schemas.microsoft.com/office/drawing/2014/main" id="{1CF4FCCD-DF56-4FCB-84F7-037AE52052CA}"/>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3" name="正方形/長方形 392">
          <a:extLst>
            <a:ext uri="{FF2B5EF4-FFF2-40B4-BE49-F238E27FC236}">
              <a16:creationId xmlns:a16="http://schemas.microsoft.com/office/drawing/2014/main" id="{E3BEE06E-65E1-4DC1-B2DC-62F47DC0D683}"/>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4" name="正方形/長方形 393">
          <a:extLst>
            <a:ext uri="{FF2B5EF4-FFF2-40B4-BE49-F238E27FC236}">
              <a16:creationId xmlns:a16="http://schemas.microsoft.com/office/drawing/2014/main" id="{CF7221DD-9C1B-47DB-960E-D42953AAB2DA}"/>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5" name="正方形/長方形 394">
          <a:extLst>
            <a:ext uri="{FF2B5EF4-FFF2-40B4-BE49-F238E27FC236}">
              <a16:creationId xmlns:a16="http://schemas.microsoft.com/office/drawing/2014/main" id="{AA65D260-FA9E-4AA9-A605-3DD6A5A86FA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6" name="正方形/長方形 395">
          <a:extLst>
            <a:ext uri="{FF2B5EF4-FFF2-40B4-BE49-F238E27FC236}">
              <a16:creationId xmlns:a16="http://schemas.microsoft.com/office/drawing/2014/main" id="{35A37520-8DC3-48B7-B9C6-70C9064C6F5A}"/>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97" name="テキスト ボックス 396">
          <a:extLst>
            <a:ext uri="{FF2B5EF4-FFF2-40B4-BE49-F238E27FC236}">
              <a16:creationId xmlns:a16="http://schemas.microsoft.com/office/drawing/2014/main" id="{41A8AC04-4BF2-4842-ABC6-E86250EB9E99}"/>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98" name="直線コネクタ 397">
          <a:extLst>
            <a:ext uri="{FF2B5EF4-FFF2-40B4-BE49-F238E27FC236}">
              <a16:creationId xmlns:a16="http://schemas.microsoft.com/office/drawing/2014/main" id="{015891D4-EF83-41C8-A490-C18D58E9F09D}"/>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399" name="直線コネクタ 398">
          <a:extLst>
            <a:ext uri="{FF2B5EF4-FFF2-40B4-BE49-F238E27FC236}">
              <a16:creationId xmlns:a16="http://schemas.microsoft.com/office/drawing/2014/main" id="{6BA3F267-CE88-4608-B11E-BE5A5F2BEE71}"/>
            </a:ext>
          </a:extLst>
        </xdr:cNvPr>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162577</xdr:rowOff>
    </xdr:from>
    <xdr:ext cx="467179" cy="259045"/>
    <xdr:sp macro="" textlink="">
      <xdr:nvSpPr>
        <xdr:cNvPr id="400" name="テキスト ボックス 399">
          <a:extLst>
            <a:ext uri="{FF2B5EF4-FFF2-40B4-BE49-F238E27FC236}">
              <a16:creationId xmlns:a16="http://schemas.microsoft.com/office/drawing/2014/main" id="{0D6F3E20-2BD5-42BD-B0C5-B8CF874F0271}"/>
            </a:ext>
          </a:extLst>
        </xdr:cNvPr>
        <xdr:cNvSpPr txBox="1"/>
      </xdr:nvSpPr>
      <xdr:spPr>
        <a:xfrm>
          <a:off x="6136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01" name="直線コネクタ 400">
          <a:extLst>
            <a:ext uri="{FF2B5EF4-FFF2-40B4-BE49-F238E27FC236}">
              <a16:creationId xmlns:a16="http://schemas.microsoft.com/office/drawing/2014/main" id="{265ED4C9-6DFD-4436-A284-0A8F65ADDDF3}"/>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02" name="テキスト ボックス 401">
          <a:extLst>
            <a:ext uri="{FF2B5EF4-FFF2-40B4-BE49-F238E27FC236}">
              <a16:creationId xmlns:a16="http://schemas.microsoft.com/office/drawing/2014/main" id="{406476C1-5F2C-4330-B97A-3F4320C940FC}"/>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403" name="直線コネクタ 402">
          <a:extLst>
            <a:ext uri="{FF2B5EF4-FFF2-40B4-BE49-F238E27FC236}">
              <a16:creationId xmlns:a16="http://schemas.microsoft.com/office/drawing/2014/main" id="{4DBCD8A6-3C43-4362-8193-C19F3B532761}"/>
            </a:ext>
          </a:extLst>
        </xdr:cNvPr>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48277</xdr:rowOff>
    </xdr:from>
    <xdr:ext cx="467179" cy="259045"/>
    <xdr:sp macro="" textlink="">
      <xdr:nvSpPr>
        <xdr:cNvPr id="404" name="テキスト ボックス 403">
          <a:extLst>
            <a:ext uri="{FF2B5EF4-FFF2-40B4-BE49-F238E27FC236}">
              <a16:creationId xmlns:a16="http://schemas.microsoft.com/office/drawing/2014/main" id="{5F2FC71D-32B5-41CA-B222-0F7A665ED322}"/>
            </a:ext>
          </a:extLst>
        </xdr:cNvPr>
        <xdr:cNvSpPr txBox="1"/>
      </xdr:nvSpPr>
      <xdr:spPr>
        <a:xfrm>
          <a:off x="6136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05" name="直線コネクタ 404">
          <a:extLst>
            <a:ext uri="{FF2B5EF4-FFF2-40B4-BE49-F238E27FC236}">
              <a16:creationId xmlns:a16="http://schemas.microsoft.com/office/drawing/2014/main" id="{79397FF6-13B1-4B63-A41A-47245DD4226D}"/>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06" name="テキスト ボックス 405">
          <a:extLst>
            <a:ext uri="{FF2B5EF4-FFF2-40B4-BE49-F238E27FC236}">
              <a16:creationId xmlns:a16="http://schemas.microsoft.com/office/drawing/2014/main" id="{6C88FC92-DC03-4137-BA6E-3032CDE3A78E}"/>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07" name="【市民会館】&#10;一人当たり面積グラフ枠">
          <a:extLst>
            <a:ext uri="{FF2B5EF4-FFF2-40B4-BE49-F238E27FC236}">
              <a16:creationId xmlns:a16="http://schemas.microsoft.com/office/drawing/2014/main" id="{8FEE993C-F18B-461C-AFF7-47372B0B0713}"/>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95059</xdr:rowOff>
    </xdr:from>
    <xdr:to>
      <xdr:col>54</xdr:col>
      <xdr:colOff>189865</xdr:colOff>
      <xdr:row>107</xdr:row>
      <xdr:rowOff>49912</xdr:rowOff>
    </xdr:to>
    <xdr:cxnSp macro="">
      <xdr:nvCxnSpPr>
        <xdr:cNvPr id="408" name="直線コネクタ 407">
          <a:extLst>
            <a:ext uri="{FF2B5EF4-FFF2-40B4-BE49-F238E27FC236}">
              <a16:creationId xmlns:a16="http://schemas.microsoft.com/office/drawing/2014/main" id="{40259190-76B2-47C4-9DDA-0F90C1500B0E}"/>
            </a:ext>
          </a:extLst>
        </xdr:cNvPr>
        <xdr:cNvCxnSpPr/>
      </xdr:nvCxnSpPr>
      <xdr:spPr>
        <a:xfrm flipV="1">
          <a:off x="10476865" y="17240059"/>
          <a:ext cx="0" cy="1155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53739</xdr:rowOff>
    </xdr:from>
    <xdr:ext cx="469744" cy="259045"/>
    <xdr:sp macro="" textlink="">
      <xdr:nvSpPr>
        <xdr:cNvPr id="409" name="【市民会館】&#10;一人当たり面積最小値テキスト">
          <a:extLst>
            <a:ext uri="{FF2B5EF4-FFF2-40B4-BE49-F238E27FC236}">
              <a16:creationId xmlns:a16="http://schemas.microsoft.com/office/drawing/2014/main" id="{FD35AF7E-E8A1-41A9-9136-74535D7BF0B7}"/>
            </a:ext>
          </a:extLst>
        </xdr:cNvPr>
        <xdr:cNvSpPr txBox="1"/>
      </xdr:nvSpPr>
      <xdr:spPr>
        <a:xfrm>
          <a:off x="10515600" y="18398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49912</xdr:rowOff>
    </xdr:from>
    <xdr:to>
      <xdr:col>55</xdr:col>
      <xdr:colOff>88900</xdr:colOff>
      <xdr:row>107</xdr:row>
      <xdr:rowOff>49912</xdr:rowOff>
    </xdr:to>
    <xdr:cxnSp macro="">
      <xdr:nvCxnSpPr>
        <xdr:cNvPr id="410" name="直線コネクタ 409">
          <a:extLst>
            <a:ext uri="{FF2B5EF4-FFF2-40B4-BE49-F238E27FC236}">
              <a16:creationId xmlns:a16="http://schemas.microsoft.com/office/drawing/2014/main" id="{7A8F2478-6587-477E-96BB-610C3EC376C5}"/>
            </a:ext>
          </a:extLst>
        </xdr:cNvPr>
        <xdr:cNvCxnSpPr/>
      </xdr:nvCxnSpPr>
      <xdr:spPr>
        <a:xfrm>
          <a:off x="10388600" y="18395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41736</xdr:rowOff>
    </xdr:from>
    <xdr:ext cx="469744" cy="259045"/>
    <xdr:sp macro="" textlink="">
      <xdr:nvSpPr>
        <xdr:cNvPr id="411" name="【市民会館】&#10;一人当たり面積最大値テキスト">
          <a:extLst>
            <a:ext uri="{FF2B5EF4-FFF2-40B4-BE49-F238E27FC236}">
              <a16:creationId xmlns:a16="http://schemas.microsoft.com/office/drawing/2014/main" id="{B148897F-3832-4826-94BC-3E236C2689C0}"/>
            </a:ext>
          </a:extLst>
        </xdr:cNvPr>
        <xdr:cNvSpPr txBox="1"/>
      </xdr:nvSpPr>
      <xdr:spPr>
        <a:xfrm>
          <a:off x="10515600" y="17015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95059</xdr:rowOff>
    </xdr:from>
    <xdr:to>
      <xdr:col>55</xdr:col>
      <xdr:colOff>88900</xdr:colOff>
      <xdr:row>100</xdr:row>
      <xdr:rowOff>95059</xdr:rowOff>
    </xdr:to>
    <xdr:cxnSp macro="">
      <xdr:nvCxnSpPr>
        <xdr:cNvPr id="412" name="直線コネクタ 411">
          <a:extLst>
            <a:ext uri="{FF2B5EF4-FFF2-40B4-BE49-F238E27FC236}">
              <a16:creationId xmlns:a16="http://schemas.microsoft.com/office/drawing/2014/main" id="{77465CF0-873A-491F-9DBB-9E01609D3AF3}"/>
            </a:ext>
          </a:extLst>
        </xdr:cNvPr>
        <xdr:cNvCxnSpPr/>
      </xdr:nvCxnSpPr>
      <xdr:spPr>
        <a:xfrm>
          <a:off x="10388600" y="17240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103</xdr:row>
      <xdr:rowOff>168291</xdr:rowOff>
    </xdr:from>
    <xdr:ext cx="469744" cy="259045"/>
    <xdr:sp macro="" textlink="">
      <xdr:nvSpPr>
        <xdr:cNvPr id="413" name="【市民会館】&#10;一人当たり面積平均値テキスト">
          <a:extLst>
            <a:ext uri="{FF2B5EF4-FFF2-40B4-BE49-F238E27FC236}">
              <a16:creationId xmlns:a16="http://schemas.microsoft.com/office/drawing/2014/main" id="{67B41054-25DE-423B-8EA7-97FAB46AFD24}"/>
            </a:ext>
          </a:extLst>
        </xdr:cNvPr>
        <xdr:cNvSpPr txBox="1"/>
      </xdr:nvSpPr>
      <xdr:spPr>
        <a:xfrm>
          <a:off x="10515600" y="178276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145414</xdr:rowOff>
    </xdr:from>
    <xdr:to>
      <xdr:col>55</xdr:col>
      <xdr:colOff>50800</xdr:colOff>
      <xdr:row>105</xdr:row>
      <xdr:rowOff>75564</xdr:rowOff>
    </xdr:to>
    <xdr:sp macro="" textlink="">
      <xdr:nvSpPr>
        <xdr:cNvPr id="414" name="フローチャート: 判断 413">
          <a:extLst>
            <a:ext uri="{FF2B5EF4-FFF2-40B4-BE49-F238E27FC236}">
              <a16:creationId xmlns:a16="http://schemas.microsoft.com/office/drawing/2014/main" id="{2843414D-3171-4A26-8368-377CB42943B7}"/>
            </a:ext>
          </a:extLst>
        </xdr:cNvPr>
        <xdr:cNvSpPr/>
      </xdr:nvSpPr>
      <xdr:spPr>
        <a:xfrm>
          <a:off x="10426700" y="17976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155702</xdr:rowOff>
    </xdr:from>
    <xdr:to>
      <xdr:col>50</xdr:col>
      <xdr:colOff>165100</xdr:colOff>
      <xdr:row>105</xdr:row>
      <xdr:rowOff>85852</xdr:rowOff>
    </xdr:to>
    <xdr:sp macro="" textlink="">
      <xdr:nvSpPr>
        <xdr:cNvPr id="415" name="フローチャート: 判断 414">
          <a:extLst>
            <a:ext uri="{FF2B5EF4-FFF2-40B4-BE49-F238E27FC236}">
              <a16:creationId xmlns:a16="http://schemas.microsoft.com/office/drawing/2014/main" id="{88893EC4-BD47-413B-BE46-43CB295C35D8}"/>
            </a:ext>
          </a:extLst>
        </xdr:cNvPr>
        <xdr:cNvSpPr/>
      </xdr:nvSpPr>
      <xdr:spPr>
        <a:xfrm>
          <a:off x="9588500" y="17986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60833</xdr:rowOff>
    </xdr:from>
    <xdr:to>
      <xdr:col>46</xdr:col>
      <xdr:colOff>38100</xdr:colOff>
      <xdr:row>105</xdr:row>
      <xdr:rowOff>162433</xdr:rowOff>
    </xdr:to>
    <xdr:sp macro="" textlink="">
      <xdr:nvSpPr>
        <xdr:cNvPr id="416" name="フローチャート: 判断 415">
          <a:extLst>
            <a:ext uri="{FF2B5EF4-FFF2-40B4-BE49-F238E27FC236}">
              <a16:creationId xmlns:a16="http://schemas.microsoft.com/office/drawing/2014/main" id="{F3493515-F109-4AD0-9791-A8C2E83E571A}"/>
            </a:ext>
          </a:extLst>
        </xdr:cNvPr>
        <xdr:cNvSpPr/>
      </xdr:nvSpPr>
      <xdr:spPr>
        <a:xfrm>
          <a:off x="8699500" y="18063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13970</xdr:rowOff>
    </xdr:from>
    <xdr:to>
      <xdr:col>41</xdr:col>
      <xdr:colOff>101600</xdr:colOff>
      <xdr:row>104</xdr:row>
      <xdr:rowOff>115570</xdr:rowOff>
    </xdr:to>
    <xdr:sp macro="" textlink="">
      <xdr:nvSpPr>
        <xdr:cNvPr id="417" name="フローチャート: 判断 416">
          <a:extLst>
            <a:ext uri="{FF2B5EF4-FFF2-40B4-BE49-F238E27FC236}">
              <a16:creationId xmlns:a16="http://schemas.microsoft.com/office/drawing/2014/main" id="{15EAD3FF-4151-4C39-AE79-8425591546E5}"/>
            </a:ext>
          </a:extLst>
        </xdr:cNvPr>
        <xdr:cNvSpPr/>
      </xdr:nvSpPr>
      <xdr:spPr>
        <a:xfrm>
          <a:off x="7810500" y="1784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id="{BD3B2F06-7C3C-44E4-AFC9-74843328E3D1}"/>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19" name="テキスト ボックス 418">
          <a:extLst>
            <a:ext uri="{FF2B5EF4-FFF2-40B4-BE49-F238E27FC236}">
              <a16:creationId xmlns:a16="http://schemas.microsoft.com/office/drawing/2014/main" id="{76C8E661-CCD1-4FA0-9D0C-223725F2BA27}"/>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20" name="テキスト ボックス 419">
          <a:extLst>
            <a:ext uri="{FF2B5EF4-FFF2-40B4-BE49-F238E27FC236}">
              <a16:creationId xmlns:a16="http://schemas.microsoft.com/office/drawing/2014/main" id="{8AD7CC63-9D99-4113-AE05-EBE210351EF7}"/>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21" name="テキスト ボックス 420">
          <a:extLst>
            <a:ext uri="{FF2B5EF4-FFF2-40B4-BE49-F238E27FC236}">
              <a16:creationId xmlns:a16="http://schemas.microsoft.com/office/drawing/2014/main" id="{F5A1790A-15CD-4BA4-8DD0-5B3FAF2E0554}"/>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22" name="テキスト ボックス 421">
          <a:extLst>
            <a:ext uri="{FF2B5EF4-FFF2-40B4-BE49-F238E27FC236}">
              <a16:creationId xmlns:a16="http://schemas.microsoft.com/office/drawing/2014/main" id="{4808F569-AF38-4437-A9DF-04725DE2D547}"/>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170562</xdr:rowOff>
    </xdr:from>
    <xdr:to>
      <xdr:col>55</xdr:col>
      <xdr:colOff>50800</xdr:colOff>
      <xdr:row>107</xdr:row>
      <xdr:rowOff>100712</xdr:rowOff>
    </xdr:to>
    <xdr:sp macro="" textlink="">
      <xdr:nvSpPr>
        <xdr:cNvPr id="423" name="楕円 422">
          <a:extLst>
            <a:ext uri="{FF2B5EF4-FFF2-40B4-BE49-F238E27FC236}">
              <a16:creationId xmlns:a16="http://schemas.microsoft.com/office/drawing/2014/main" id="{62B7F768-5887-43A9-8BEF-39573ED208E5}"/>
            </a:ext>
          </a:extLst>
        </xdr:cNvPr>
        <xdr:cNvSpPr/>
      </xdr:nvSpPr>
      <xdr:spPr>
        <a:xfrm>
          <a:off x="10426700" y="18344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85489</xdr:rowOff>
    </xdr:from>
    <xdr:ext cx="469744" cy="259045"/>
    <xdr:sp macro="" textlink="">
      <xdr:nvSpPr>
        <xdr:cNvPr id="424" name="【市民会館】&#10;一人当たり面積該当値テキスト">
          <a:extLst>
            <a:ext uri="{FF2B5EF4-FFF2-40B4-BE49-F238E27FC236}">
              <a16:creationId xmlns:a16="http://schemas.microsoft.com/office/drawing/2014/main" id="{B94AB170-8C99-4331-85A3-E97B77F02446}"/>
            </a:ext>
          </a:extLst>
        </xdr:cNvPr>
        <xdr:cNvSpPr txBox="1"/>
      </xdr:nvSpPr>
      <xdr:spPr>
        <a:xfrm>
          <a:off x="10515600" y="18259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254</xdr:rowOff>
    </xdr:from>
    <xdr:to>
      <xdr:col>50</xdr:col>
      <xdr:colOff>165100</xdr:colOff>
      <xdr:row>107</xdr:row>
      <xdr:rowOff>101854</xdr:rowOff>
    </xdr:to>
    <xdr:sp macro="" textlink="">
      <xdr:nvSpPr>
        <xdr:cNvPr id="425" name="楕円 424">
          <a:extLst>
            <a:ext uri="{FF2B5EF4-FFF2-40B4-BE49-F238E27FC236}">
              <a16:creationId xmlns:a16="http://schemas.microsoft.com/office/drawing/2014/main" id="{EC22CFE1-D093-4F0D-8206-338FB5228014}"/>
            </a:ext>
          </a:extLst>
        </xdr:cNvPr>
        <xdr:cNvSpPr/>
      </xdr:nvSpPr>
      <xdr:spPr>
        <a:xfrm>
          <a:off x="9588500" y="18345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49912</xdr:rowOff>
    </xdr:from>
    <xdr:to>
      <xdr:col>55</xdr:col>
      <xdr:colOff>0</xdr:colOff>
      <xdr:row>107</xdr:row>
      <xdr:rowOff>51054</xdr:rowOff>
    </xdr:to>
    <xdr:cxnSp macro="">
      <xdr:nvCxnSpPr>
        <xdr:cNvPr id="426" name="直線コネクタ 425">
          <a:extLst>
            <a:ext uri="{FF2B5EF4-FFF2-40B4-BE49-F238E27FC236}">
              <a16:creationId xmlns:a16="http://schemas.microsoft.com/office/drawing/2014/main" id="{380BA239-717B-4A1B-BD2E-E5305AB2DEA0}"/>
            </a:ext>
          </a:extLst>
        </xdr:cNvPr>
        <xdr:cNvCxnSpPr/>
      </xdr:nvCxnSpPr>
      <xdr:spPr>
        <a:xfrm flipV="1">
          <a:off x="9639300" y="18395062"/>
          <a:ext cx="838200" cy="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1397</xdr:rowOff>
    </xdr:from>
    <xdr:to>
      <xdr:col>46</xdr:col>
      <xdr:colOff>38100</xdr:colOff>
      <xdr:row>107</xdr:row>
      <xdr:rowOff>102997</xdr:rowOff>
    </xdr:to>
    <xdr:sp macro="" textlink="">
      <xdr:nvSpPr>
        <xdr:cNvPr id="427" name="楕円 426">
          <a:extLst>
            <a:ext uri="{FF2B5EF4-FFF2-40B4-BE49-F238E27FC236}">
              <a16:creationId xmlns:a16="http://schemas.microsoft.com/office/drawing/2014/main" id="{E68A9612-1326-4004-8A27-BFD62E321B4F}"/>
            </a:ext>
          </a:extLst>
        </xdr:cNvPr>
        <xdr:cNvSpPr/>
      </xdr:nvSpPr>
      <xdr:spPr>
        <a:xfrm>
          <a:off x="8699500" y="18346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51054</xdr:rowOff>
    </xdr:from>
    <xdr:to>
      <xdr:col>50</xdr:col>
      <xdr:colOff>114300</xdr:colOff>
      <xdr:row>107</xdr:row>
      <xdr:rowOff>52197</xdr:rowOff>
    </xdr:to>
    <xdr:cxnSp macro="">
      <xdr:nvCxnSpPr>
        <xdr:cNvPr id="428" name="直線コネクタ 427">
          <a:extLst>
            <a:ext uri="{FF2B5EF4-FFF2-40B4-BE49-F238E27FC236}">
              <a16:creationId xmlns:a16="http://schemas.microsoft.com/office/drawing/2014/main" id="{0AEAC46B-E21C-413C-88D8-3BC4045BA2F6}"/>
            </a:ext>
          </a:extLst>
        </xdr:cNvPr>
        <xdr:cNvCxnSpPr/>
      </xdr:nvCxnSpPr>
      <xdr:spPr>
        <a:xfrm flipV="1">
          <a:off x="8750300" y="18396204"/>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2539</xdr:rowOff>
    </xdr:from>
    <xdr:to>
      <xdr:col>41</xdr:col>
      <xdr:colOff>101600</xdr:colOff>
      <xdr:row>107</xdr:row>
      <xdr:rowOff>104139</xdr:rowOff>
    </xdr:to>
    <xdr:sp macro="" textlink="">
      <xdr:nvSpPr>
        <xdr:cNvPr id="429" name="楕円 428">
          <a:extLst>
            <a:ext uri="{FF2B5EF4-FFF2-40B4-BE49-F238E27FC236}">
              <a16:creationId xmlns:a16="http://schemas.microsoft.com/office/drawing/2014/main" id="{273C43AF-4E44-49AB-ACD3-332A56E52ECC}"/>
            </a:ext>
          </a:extLst>
        </xdr:cNvPr>
        <xdr:cNvSpPr/>
      </xdr:nvSpPr>
      <xdr:spPr>
        <a:xfrm>
          <a:off x="7810500" y="1834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52197</xdr:rowOff>
    </xdr:from>
    <xdr:to>
      <xdr:col>45</xdr:col>
      <xdr:colOff>177800</xdr:colOff>
      <xdr:row>107</xdr:row>
      <xdr:rowOff>53339</xdr:rowOff>
    </xdr:to>
    <xdr:cxnSp macro="">
      <xdr:nvCxnSpPr>
        <xdr:cNvPr id="430" name="直線コネクタ 429">
          <a:extLst>
            <a:ext uri="{FF2B5EF4-FFF2-40B4-BE49-F238E27FC236}">
              <a16:creationId xmlns:a16="http://schemas.microsoft.com/office/drawing/2014/main" id="{4C67925B-F1CF-45D2-86EC-326396F29B23}"/>
            </a:ext>
          </a:extLst>
        </xdr:cNvPr>
        <xdr:cNvCxnSpPr/>
      </xdr:nvCxnSpPr>
      <xdr:spPr>
        <a:xfrm flipV="1">
          <a:off x="7861300" y="18397347"/>
          <a:ext cx="889000" cy="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102379</xdr:rowOff>
    </xdr:from>
    <xdr:ext cx="469744" cy="259045"/>
    <xdr:sp macro="" textlink="">
      <xdr:nvSpPr>
        <xdr:cNvPr id="431" name="n_1aveValue【市民会館】&#10;一人当たり面積">
          <a:extLst>
            <a:ext uri="{FF2B5EF4-FFF2-40B4-BE49-F238E27FC236}">
              <a16:creationId xmlns:a16="http://schemas.microsoft.com/office/drawing/2014/main" id="{6C358FAD-CFF2-420D-AD2F-23A62E530710}"/>
            </a:ext>
          </a:extLst>
        </xdr:cNvPr>
        <xdr:cNvSpPr txBox="1"/>
      </xdr:nvSpPr>
      <xdr:spPr>
        <a:xfrm>
          <a:off x="9391727" y="17761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7510</xdr:rowOff>
    </xdr:from>
    <xdr:ext cx="469744" cy="259045"/>
    <xdr:sp macro="" textlink="">
      <xdr:nvSpPr>
        <xdr:cNvPr id="432" name="n_2aveValue【市民会館】&#10;一人当たり面積">
          <a:extLst>
            <a:ext uri="{FF2B5EF4-FFF2-40B4-BE49-F238E27FC236}">
              <a16:creationId xmlns:a16="http://schemas.microsoft.com/office/drawing/2014/main" id="{4E973AEB-C96D-4EA7-80D1-5ECF4EE82432}"/>
            </a:ext>
          </a:extLst>
        </xdr:cNvPr>
        <xdr:cNvSpPr txBox="1"/>
      </xdr:nvSpPr>
      <xdr:spPr>
        <a:xfrm>
          <a:off x="8515427" y="17838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102</xdr:row>
      <xdr:rowOff>132097</xdr:rowOff>
    </xdr:from>
    <xdr:ext cx="469744" cy="259045"/>
    <xdr:sp macro="" textlink="">
      <xdr:nvSpPr>
        <xdr:cNvPr id="433" name="n_3aveValue【市民会館】&#10;一人当たり面積">
          <a:extLst>
            <a:ext uri="{FF2B5EF4-FFF2-40B4-BE49-F238E27FC236}">
              <a16:creationId xmlns:a16="http://schemas.microsoft.com/office/drawing/2014/main" id="{3E4E944B-71FB-4054-9B54-45421B5F75DF}"/>
            </a:ext>
          </a:extLst>
        </xdr:cNvPr>
        <xdr:cNvSpPr txBox="1"/>
      </xdr:nvSpPr>
      <xdr:spPr>
        <a:xfrm>
          <a:off x="7626427" y="17619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92981</xdr:rowOff>
    </xdr:from>
    <xdr:ext cx="469744" cy="259045"/>
    <xdr:sp macro="" textlink="">
      <xdr:nvSpPr>
        <xdr:cNvPr id="434" name="n_1mainValue【市民会館】&#10;一人当たり面積">
          <a:extLst>
            <a:ext uri="{FF2B5EF4-FFF2-40B4-BE49-F238E27FC236}">
              <a16:creationId xmlns:a16="http://schemas.microsoft.com/office/drawing/2014/main" id="{8FC6185C-AB69-4850-BE3F-4329C42B3CF2}"/>
            </a:ext>
          </a:extLst>
        </xdr:cNvPr>
        <xdr:cNvSpPr txBox="1"/>
      </xdr:nvSpPr>
      <xdr:spPr>
        <a:xfrm>
          <a:off x="9391727" y="18438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94124</xdr:rowOff>
    </xdr:from>
    <xdr:ext cx="469744" cy="259045"/>
    <xdr:sp macro="" textlink="">
      <xdr:nvSpPr>
        <xdr:cNvPr id="435" name="n_2mainValue【市民会館】&#10;一人当たり面積">
          <a:extLst>
            <a:ext uri="{FF2B5EF4-FFF2-40B4-BE49-F238E27FC236}">
              <a16:creationId xmlns:a16="http://schemas.microsoft.com/office/drawing/2014/main" id="{DFFD9F71-61A2-43BB-BAC3-C6F54292C0DB}"/>
            </a:ext>
          </a:extLst>
        </xdr:cNvPr>
        <xdr:cNvSpPr txBox="1"/>
      </xdr:nvSpPr>
      <xdr:spPr>
        <a:xfrm>
          <a:off x="8515427" y="18439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95266</xdr:rowOff>
    </xdr:from>
    <xdr:ext cx="469744" cy="259045"/>
    <xdr:sp macro="" textlink="">
      <xdr:nvSpPr>
        <xdr:cNvPr id="436" name="n_3mainValue【市民会館】&#10;一人当たり面積">
          <a:extLst>
            <a:ext uri="{FF2B5EF4-FFF2-40B4-BE49-F238E27FC236}">
              <a16:creationId xmlns:a16="http://schemas.microsoft.com/office/drawing/2014/main" id="{A84AC928-DA43-486D-8D40-DF739A8FAFED}"/>
            </a:ext>
          </a:extLst>
        </xdr:cNvPr>
        <xdr:cNvSpPr txBox="1"/>
      </xdr:nvSpPr>
      <xdr:spPr>
        <a:xfrm>
          <a:off x="7626427" y="18440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37" name="正方形/長方形 436">
          <a:extLst>
            <a:ext uri="{FF2B5EF4-FFF2-40B4-BE49-F238E27FC236}">
              <a16:creationId xmlns:a16="http://schemas.microsoft.com/office/drawing/2014/main" id="{F784457A-1C30-4B95-ACC8-C1A6F5472DE1}"/>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38" name="正方形/長方形 437">
          <a:extLst>
            <a:ext uri="{FF2B5EF4-FFF2-40B4-BE49-F238E27FC236}">
              <a16:creationId xmlns:a16="http://schemas.microsoft.com/office/drawing/2014/main" id="{EB411420-F926-4393-AFC9-02EF2E6CDDD9}"/>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39" name="正方形/長方形 438">
          <a:extLst>
            <a:ext uri="{FF2B5EF4-FFF2-40B4-BE49-F238E27FC236}">
              <a16:creationId xmlns:a16="http://schemas.microsoft.com/office/drawing/2014/main" id="{36F17FB1-1074-4D75-BB24-40B514E163CB}"/>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40" name="正方形/長方形 439">
          <a:extLst>
            <a:ext uri="{FF2B5EF4-FFF2-40B4-BE49-F238E27FC236}">
              <a16:creationId xmlns:a16="http://schemas.microsoft.com/office/drawing/2014/main" id="{6EE4C21C-80CF-4133-9213-2EFE26C05034}"/>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41" name="正方形/長方形 440">
          <a:extLst>
            <a:ext uri="{FF2B5EF4-FFF2-40B4-BE49-F238E27FC236}">
              <a16:creationId xmlns:a16="http://schemas.microsoft.com/office/drawing/2014/main" id="{F7D227E6-56D1-40EA-88C4-13BCD283BCBA}"/>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42" name="正方形/長方形 441">
          <a:extLst>
            <a:ext uri="{FF2B5EF4-FFF2-40B4-BE49-F238E27FC236}">
              <a16:creationId xmlns:a16="http://schemas.microsoft.com/office/drawing/2014/main" id="{BB3BC0A0-B4A3-441F-8699-AA269988BD23}"/>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43" name="正方形/長方形 442">
          <a:extLst>
            <a:ext uri="{FF2B5EF4-FFF2-40B4-BE49-F238E27FC236}">
              <a16:creationId xmlns:a16="http://schemas.microsoft.com/office/drawing/2014/main" id="{7F2C6F71-93B0-47CB-9F52-0BBD02C19ECA}"/>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44" name="正方形/長方形 443">
          <a:extLst>
            <a:ext uri="{FF2B5EF4-FFF2-40B4-BE49-F238E27FC236}">
              <a16:creationId xmlns:a16="http://schemas.microsoft.com/office/drawing/2014/main" id="{DC9DF98C-3EE6-4A98-B538-99014ACE51A8}"/>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45" name="テキスト ボックス 444">
          <a:extLst>
            <a:ext uri="{FF2B5EF4-FFF2-40B4-BE49-F238E27FC236}">
              <a16:creationId xmlns:a16="http://schemas.microsoft.com/office/drawing/2014/main" id="{16BA88D2-E844-4D54-A6FA-44C70A23D5A6}"/>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46" name="直線コネクタ 445">
          <a:extLst>
            <a:ext uri="{FF2B5EF4-FFF2-40B4-BE49-F238E27FC236}">
              <a16:creationId xmlns:a16="http://schemas.microsoft.com/office/drawing/2014/main" id="{DF5FDA83-26A5-41AB-AAD4-68EE0C891B57}"/>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47" name="直線コネクタ 446">
          <a:extLst>
            <a:ext uri="{FF2B5EF4-FFF2-40B4-BE49-F238E27FC236}">
              <a16:creationId xmlns:a16="http://schemas.microsoft.com/office/drawing/2014/main" id="{D487ED27-4133-4727-A60D-EE95ADB33B27}"/>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48" name="テキスト ボックス 447">
          <a:extLst>
            <a:ext uri="{FF2B5EF4-FFF2-40B4-BE49-F238E27FC236}">
              <a16:creationId xmlns:a16="http://schemas.microsoft.com/office/drawing/2014/main" id="{72B1F14F-A091-46A6-8FC9-9694D220C69B}"/>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49" name="直線コネクタ 448">
          <a:extLst>
            <a:ext uri="{FF2B5EF4-FFF2-40B4-BE49-F238E27FC236}">
              <a16:creationId xmlns:a16="http://schemas.microsoft.com/office/drawing/2014/main" id="{40B60BF1-8EC5-404E-8FCA-2DBF5FDC49E9}"/>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50" name="テキスト ボックス 449">
          <a:extLst>
            <a:ext uri="{FF2B5EF4-FFF2-40B4-BE49-F238E27FC236}">
              <a16:creationId xmlns:a16="http://schemas.microsoft.com/office/drawing/2014/main" id="{3BD3EC0F-6E63-49BF-99A9-EBEC8CA3FC8B}"/>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51" name="直線コネクタ 450">
          <a:extLst>
            <a:ext uri="{FF2B5EF4-FFF2-40B4-BE49-F238E27FC236}">
              <a16:creationId xmlns:a16="http://schemas.microsoft.com/office/drawing/2014/main" id="{4C3C10C8-B349-4D52-BD93-00F3A5B35054}"/>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52" name="テキスト ボックス 451">
          <a:extLst>
            <a:ext uri="{FF2B5EF4-FFF2-40B4-BE49-F238E27FC236}">
              <a16:creationId xmlns:a16="http://schemas.microsoft.com/office/drawing/2014/main" id="{5F675653-EE7B-4442-BAB5-1A10CF084CD4}"/>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53" name="直線コネクタ 452">
          <a:extLst>
            <a:ext uri="{FF2B5EF4-FFF2-40B4-BE49-F238E27FC236}">
              <a16:creationId xmlns:a16="http://schemas.microsoft.com/office/drawing/2014/main" id="{9257A824-45DE-44EF-94D2-7F8C7AE9DF0B}"/>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54" name="テキスト ボックス 453">
          <a:extLst>
            <a:ext uri="{FF2B5EF4-FFF2-40B4-BE49-F238E27FC236}">
              <a16:creationId xmlns:a16="http://schemas.microsoft.com/office/drawing/2014/main" id="{5B4F3A65-0A7E-4967-AED0-D7503F9418EC}"/>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55" name="直線コネクタ 454">
          <a:extLst>
            <a:ext uri="{FF2B5EF4-FFF2-40B4-BE49-F238E27FC236}">
              <a16:creationId xmlns:a16="http://schemas.microsoft.com/office/drawing/2014/main" id="{C577D545-4C57-42DA-89AE-F4706EAEDC96}"/>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56" name="テキスト ボックス 455">
          <a:extLst>
            <a:ext uri="{FF2B5EF4-FFF2-40B4-BE49-F238E27FC236}">
              <a16:creationId xmlns:a16="http://schemas.microsoft.com/office/drawing/2014/main" id="{D8442007-FDA9-412C-9772-45AC81C524DB}"/>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57" name="直線コネクタ 456">
          <a:extLst>
            <a:ext uri="{FF2B5EF4-FFF2-40B4-BE49-F238E27FC236}">
              <a16:creationId xmlns:a16="http://schemas.microsoft.com/office/drawing/2014/main" id="{95B547B7-0801-4865-92F1-4EC4EEB5C933}"/>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58" name="テキスト ボックス 457">
          <a:extLst>
            <a:ext uri="{FF2B5EF4-FFF2-40B4-BE49-F238E27FC236}">
              <a16:creationId xmlns:a16="http://schemas.microsoft.com/office/drawing/2014/main" id="{CFA1FC44-32FC-483F-BF64-7715D29804DD}"/>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59" name="直線コネクタ 458">
          <a:extLst>
            <a:ext uri="{FF2B5EF4-FFF2-40B4-BE49-F238E27FC236}">
              <a16:creationId xmlns:a16="http://schemas.microsoft.com/office/drawing/2014/main" id="{F1CE29F1-B084-4403-919C-CACD1FA7432B}"/>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60" name="テキスト ボックス 459">
          <a:extLst>
            <a:ext uri="{FF2B5EF4-FFF2-40B4-BE49-F238E27FC236}">
              <a16:creationId xmlns:a16="http://schemas.microsoft.com/office/drawing/2014/main" id="{57D5C4CE-6EB7-4B71-A620-F984553EC557}"/>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61" name="【一般廃棄物処理施設】&#10;有形固定資産減価償却率グラフ枠">
          <a:extLst>
            <a:ext uri="{FF2B5EF4-FFF2-40B4-BE49-F238E27FC236}">
              <a16:creationId xmlns:a16="http://schemas.microsoft.com/office/drawing/2014/main" id="{6D7A043D-AF05-4205-A133-88EE68EC345A}"/>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42</xdr:row>
      <xdr:rowOff>90896</xdr:rowOff>
    </xdr:to>
    <xdr:cxnSp macro="">
      <xdr:nvCxnSpPr>
        <xdr:cNvPr id="462" name="直線コネクタ 461">
          <a:extLst>
            <a:ext uri="{FF2B5EF4-FFF2-40B4-BE49-F238E27FC236}">
              <a16:creationId xmlns:a16="http://schemas.microsoft.com/office/drawing/2014/main" id="{99F38456-F077-4E3D-89F0-9007DD3DB611}"/>
            </a:ext>
          </a:extLst>
        </xdr:cNvPr>
        <xdr:cNvCxnSpPr/>
      </xdr:nvCxnSpPr>
      <xdr:spPr>
        <a:xfrm flipV="1">
          <a:off x="16318864" y="5660572"/>
          <a:ext cx="0" cy="1631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94723</xdr:rowOff>
    </xdr:from>
    <xdr:ext cx="340478" cy="259045"/>
    <xdr:sp macro="" textlink="">
      <xdr:nvSpPr>
        <xdr:cNvPr id="463" name="【一般廃棄物処理施設】&#10;有形固定資産減価償却率最小値テキスト">
          <a:extLst>
            <a:ext uri="{FF2B5EF4-FFF2-40B4-BE49-F238E27FC236}">
              <a16:creationId xmlns:a16="http://schemas.microsoft.com/office/drawing/2014/main" id="{14C58B0B-3464-4532-803C-B6A853E56A05}"/>
            </a:ext>
          </a:extLst>
        </xdr:cNvPr>
        <xdr:cNvSpPr txBox="1"/>
      </xdr:nvSpPr>
      <xdr:spPr>
        <a:xfrm>
          <a:off x="16357600" y="729562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90896</xdr:rowOff>
    </xdr:from>
    <xdr:to>
      <xdr:col>86</xdr:col>
      <xdr:colOff>25400</xdr:colOff>
      <xdr:row>42</xdr:row>
      <xdr:rowOff>90896</xdr:rowOff>
    </xdr:to>
    <xdr:cxnSp macro="">
      <xdr:nvCxnSpPr>
        <xdr:cNvPr id="464" name="直線コネクタ 463">
          <a:extLst>
            <a:ext uri="{FF2B5EF4-FFF2-40B4-BE49-F238E27FC236}">
              <a16:creationId xmlns:a16="http://schemas.microsoft.com/office/drawing/2014/main" id="{0A98E3DD-4187-4504-A113-9025A5F8CE6B}"/>
            </a:ext>
          </a:extLst>
        </xdr:cNvPr>
        <xdr:cNvCxnSpPr/>
      </xdr:nvCxnSpPr>
      <xdr:spPr>
        <a:xfrm>
          <a:off x="16230600" y="729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465" name="【一般廃棄物処理施設】&#10;有形固定資産減価償却率最大値テキスト">
          <a:extLst>
            <a:ext uri="{FF2B5EF4-FFF2-40B4-BE49-F238E27FC236}">
              <a16:creationId xmlns:a16="http://schemas.microsoft.com/office/drawing/2014/main" id="{1804BEA8-D2B2-4396-B375-086805DE322F}"/>
            </a:ext>
          </a:extLst>
        </xdr:cNvPr>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466" name="直線コネクタ 465">
          <a:extLst>
            <a:ext uri="{FF2B5EF4-FFF2-40B4-BE49-F238E27FC236}">
              <a16:creationId xmlns:a16="http://schemas.microsoft.com/office/drawing/2014/main" id="{36B7B658-8754-4FE7-820B-4C5EB5B5B207}"/>
            </a:ext>
          </a:extLst>
        </xdr:cNvPr>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64605</xdr:rowOff>
    </xdr:from>
    <xdr:ext cx="405111" cy="259045"/>
    <xdr:sp macro="" textlink="">
      <xdr:nvSpPr>
        <xdr:cNvPr id="467" name="【一般廃棄物処理施設】&#10;有形固定資産減価償却率平均値テキスト">
          <a:extLst>
            <a:ext uri="{FF2B5EF4-FFF2-40B4-BE49-F238E27FC236}">
              <a16:creationId xmlns:a16="http://schemas.microsoft.com/office/drawing/2014/main" id="{B53C2597-C911-41FE-B4EE-E28E1EB571C6}"/>
            </a:ext>
          </a:extLst>
        </xdr:cNvPr>
        <xdr:cNvSpPr txBox="1"/>
      </xdr:nvSpPr>
      <xdr:spPr>
        <a:xfrm>
          <a:off x="16357600" y="62368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41728</xdr:rowOff>
    </xdr:from>
    <xdr:to>
      <xdr:col>85</xdr:col>
      <xdr:colOff>177800</xdr:colOff>
      <xdr:row>37</xdr:row>
      <xdr:rowOff>143328</xdr:rowOff>
    </xdr:to>
    <xdr:sp macro="" textlink="">
      <xdr:nvSpPr>
        <xdr:cNvPr id="468" name="フローチャート: 判断 467">
          <a:extLst>
            <a:ext uri="{FF2B5EF4-FFF2-40B4-BE49-F238E27FC236}">
              <a16:creationId xmlns:a16="http://schemas.microsoft.com/office/drawing/2014/main" id="{64E0A7E0-124B-4F8C-A07C-2105F0345C42}"/>
            </a:ext>
          </a:extLst>
        </xdr:cNvPr>
        <xdr:cNvSpPr/>
      </xdr:nvSpPr>
      <xdr:spPr>
        <a:xfrm>
          <a:off x="16268700" y="6385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35</xdr:row>
      <xdr:rowOff>152763</xdr:rowOff>
    </xdr:from>
    <xdr:to>
      <xdr:col>81</xdr:col>
      <xdr:colOff>101600</xdr:colOff>
      <xdr:row>36</xdr:row>
      <xdr:rowOff>82913</xdr:rowOff>
    </xdr:to>
    <xdr:sp macro="" textlink="">
      <xdr:nvSpPr>
        <xdr:cNvPr id="469" name="フローチャート: 判断 468">
          <a:extLst>
            <a:ext uri="{FF2B5EF4-FFF2-40B4-BE49-F238E27FC236}">
              <a16:creationId xmlns:a16="http://schemas.microsoft.com/office/drawing/2014/main" id="{6CD03CB9-AC10-4B92-A14A-22C1659FBD21}"/>
            </a:ext>
          </a:extLst>
        </xdr:cNvPr>
        <xdr:cNvSpPr/>
      </xdr:nvSpPr>
      <xdr:spPr>
        <a:xfrm>
          <a:off x="15430500" y="615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35</xdr:row>
      <xdr:rowOff>72753</xdr:rowOff>
    </xdr:from>
    <xdr:to>
      <xdr:col>76</xdr:col>
      <xdr:colOff>165100</xdr:colOff>
      <xdr:row>36</xdr:row>
      <xdr:rowOff>2903</xdr:rowOff>
    </xdr:to>
    <xdr:sp macro="" textlink="">
      <xdr:nvSpPr>
        <xdr:cNvPr id="470" name="フローチャート: 判断 469">
          <a:extLst>
            <a:ext uri="{FF2B5EF4-FFF2-40B4-BE49-F238E27FC236}">
              <a16:creationId xmlns:a16="http://schemas.microsoft.com/office/drawing/2014/main" id="{4C03B4AD-7828-4FE9-9FF5-CDD1C9A15C6C}"/>
            </a:ext>
          </a:extLst>
        </xdr:cNvPr>
        <xdr:cNvSpPr/>
      </xdr:nvSpPr>
      <xdr:spPr>
        <a:xfrm>
          <a:off x="14541500" y="6073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25400</xdr:rowOff>
    </xdr:from>
    <xdr:to>
      <xdr:col>72</xdr:col>
      <xdr:colOff>38100</xdr:colOff>
      <xdr:row>36</xdr:row>
      <xdr:rowOff>127000</xdr:rowOff>
    </xdr:to>
    <xdr:sp macro="" textlink="">
      <xdr:nvSpPr>
        <xdr:cNvPr id="471" name="フローチャート: 判断 470">
          <a:extLst>
            <a:ext uri="{FF2B5EF4-FFF2-40B4-BE49-F238E27FC236}">
              <a16:creationId xmlns:a16="http://schemas.microsoft.com/office/drawing/2014/main" id="{4478B815-4DA1-427A-920E-DF206EC527B0}"/>
            </a:ext>
          </a:extLst>
        </xdr:cNvPr>
        <xdr:cNvSpPr/>
      </xdr:nvSpPr>
      <xdr:spPr>
        <a:xfrm>
          <a:off x="13652500" y="619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72" name="テキスト ボックス 471">
          <a:extLst>
            <a:ext uri="{FF2B5EF4-FFF2-40B4-BE49-F238E27FC236}">
              <a16:creationId xmlns:a16="http://schemas.microsoft.com/office/drawing/2014/main" id="{208DCE40-BA0F-4931-A2B3-6AAE60EE9645}"/>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73" name="テキスト ボックス 472">
          <a:extLst>
            <a:ext uri="{FF2B5EF4-FFF2-40B4-BE49-F238E27FC236}">
              <a16:creationId xmlns:a16="http://schemas.microsoft.com/office/drawing/2014/main" id="{5B58C61B-D95F-4BA2-9B02-8DE2204CE70A}"/>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74" name="テキスト ボックス 473">
          <a:extLst>
            <a:ext uri="{FF2B5EF4-FFF2-40B4-BE49-F238E27FC236}">
              <a16:creationId xmlns:a16="http://schemas.microsoft.com/office/drawing/2014/main" id="{2CF98B2E-095E-40A3-9A7C-DBDEA69D64A9}"/>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75" name="テキスト ボックス 474">
          <a:extLst>
            <a:ext uri="{FF2B5EF4-FFF2-40B4-BE49-F238E27FC236}">
              <a16:creationId xmlns:a16="http://schemas.microsoft.com/office/drawing/2014/main" id="{E03C2421-B165-4ADA-B1A5-F290719604ED}"/>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76" name="テキスト ボックス 475">
          <a:extLst>
            <a:ext uri="{FF2B5EF4-FFF2-40B4-BE49-F238E27FC236}">
              <a16:creationId xmlns:a16="http://schemas.microsoft.com/office/drawing/2014/main" id="{4C16D340-6616-46D3-AB72-C9C08E95F0DE}"/>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149497</xdr:rowOff>
    </xdr:from>
    <xdr:to>
      <xdr:col>85</xdr:col>
      <xdr:colOff>177800</xdr:colOff>
      <xdr:row>41</xdr:row>
      <xdr:rowOff>79647</xdr:rowOff>
    </xdr:to>
    <xdr:sp macro="" textlink="">
      <xdr:nvSpPr>
        <xdr:cNvPr id="477" name="楕円 476">
          <a:extLst>
            <a:ext uri="{FF2B5EF4-FFF2-40B4-BE49-F238E27FC236}">
              <a16:creationId xmlns:a16="http://schemas.microsoft.com/office/drawing/2014/main" id="{267E0213-A273-4A99-978F-006FF6CE3C30}"/>
            </a:ext>
          </a:extLst>
        </xdr:cNvPr>
        <xdr:cNvSpPr/>
      </xdr:nvSpPr>
      <xdr:spPr>
        <a:xfrm>
          <a:off x="16268700" y="7007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127924</xdr:rowOff>
    </xdr:from>
    <xdr:ext cx="405111" cy="259045"/>
    <xdr:sp macro="" textlink="">
      <xdr:nvSpPr>
        <xdr:cNvPr id="478" name="【一般廃棄物処理施設】&#10;有形固定資産減価償却率該当値テキスト">
          <a:extLst>
            <a:ext uri="{FF2B5EF4-FFF2-40B4-BE49-F238E27FC236}">
              <a16:creationId xmlns:a16="http://schemas.microsoft.com/office/drawing/2014/main" id="{9912E38B-73A5-4DE6-8135-26FB32662C25}"/>
            </a:ext>
          </a:extLst>
        </xdr:cNvPr>
        <xdr:cNvSpPr txBox="1"/>
      </xdr:nvSpPr>
      <xdr:spPr>
        <a:xfrm>
          <a:off x="16357600" y="6985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61323</xdr:rowOff>
    </xdr:from>
    <xdr:to>
      <xdr:col>81</xdr:col>
      <xdr:colOff>101600</xdr:colOff>
      <xdr:row>35</xdr:row>
      <xdr:rowOff>162923</xdr:rowOff>
    </xdr:to>
    <xdr:sp macro="" textlink="">
      <xdr:nvSpPr>
        <xdr:cNvPr id="479" name="楕円 478">
          <a:extLst>
            <a:ext uri="{FF2B5EF4-FFF2-40B4-BE49-F238E27FC236}">
              <a16:creationId xmlns:a16="http://schemas.microsoft.com/office/drawing/2014/main" id="{C17944F1-0CC1-4B98-BEB6-F50F6C7344E5}"/>
            </a:ext>
          </a:extLst>
        </xdr:cNvPr>
        <xdr:cNvSpPr/>
      </xdr:nvSpPr>
      <xdr:spPr>
        <a:xfrm>
          <a:off x="15430500" y="6062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112123</xdr:rowOff>
    </xdr:from>
    <xdr:to>
      <xdr:col>85</xdr:col>
      <xdr:colOff>127000</xdr:colOff>
      <xdr:row>41</xdr:row>
      <xdr:rowOff>28847</xdr:rowOff>
    </xdr:to>
    <xdr:cxnSp macro="">
      <xdr:nvCxnSpPr>
        <xdr:cNvPr id="480" name="直線コネクタ 479">
          <a:extLst>
            <a:ext uri="{FF2B5EF4-FFF2-40B4-BE49-F238E27FC236}">
              <a16:creationId xmlns:a16="http://schemas.microsoft.com/office/drawing/2014/main" id="{879618AC-6538-4687-859E-4A3CF0FFBB50}"/>
            </a:ext>
          </a:extLst>
        </xdr:cNvPr>
        <xdr:cNvCxnSpPr/>
      </xdr:nvCxnSpPr>
      <xdr:spPr>
        <a:xfrm>
          <a:off x="15481300" y="6112873"/>
          <a:ext cx="838200" cy="945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105410</xdr:rowOff>
    </xdr:from>
    <xdr:to>
      <xdr:col>76</xdr:col>
      <xdr:colOff>165100</xdr:colOff>
      <xdr:row>36</xdr:row>
      <xdr:rowOff>35560</xdr:rowOff>
    </xdr:to>
    <xdr:sp macro="" textlink="">
      <xdr:nvSpPr>
        <xdr:cNvPr id="481" name="楕円 480">
          <a:extLst>
            <a:ext uri="{FF2B5EF4-FFF2-40B4-BE49-F238E27FC236}">
              <a16:creationId xmlns:a16="http://schemas.microsoft.com/office/drawing/2014/main" id="{62888F11-B4C1-43D2-8113-42B57668F745}"/>
            </a:ext>
          </a:extLst>
        </xdr:cNvPr>
        <xdr:cNvSpPr/>
      </xdr:nvSpPr>
      <xdr:spPr>
        <a:xfrm>
          <a:off x="14541500" y="610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112123</xdr:rowOff>
    </xdr:from>
    <xdr:to>
      <xdr:col>81</xdr:col>
      <xdr:colOff>50800</xdr:colOff>
      <xdr:row>35</xdr:row>
      <xdr:rowOff>156210</xdr:rowOff>
    </xdr:to>
    <xdr:cxnSp macro="">
      <xdr:nvCxnSpPr>
        <xdr:cNvPr id="482" name="直線コネクタ 481">
          <a:extLst>
            <a:ext uri="{FF2B5EF4-FFF2-40B4-BE49-F238E27FC236}">
              <a16:creationId xmlns:a16="http://schemas.microsoft.com/office/drawing/2014/main" id="{86396106-84B8-40D6-B495-DA89DE57AD73}"/>
            </a:ext>
          </a:extLst>
        </xdr:cNvPr>
        <xdr:cNvCxnSpPr/>
      </xdr:nvCxnSpPr>
      <xdr:spPr>
        <a:xfrm flipV="1">
          <a:off x="14592300" y="6112873"/>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134801</xdr:rowOff>
    </xdr:from>
    <xdr:to>
      <xdr:col>72</xdr:col>
      <xdr:colOff>38100</xdr:colOff>
      <xdr:row>37</xdr:row>
      <xdr:rowOff>64951</xdr:rowOff>
    </xdr:to>
    <xdr:sp macro="" textlink="">
      <xdr:nvSpPr>
        <xdr:cNvPr id="483" name="楕円 482">
          <a:extLst>
            <a:ext uri="{FF2B5EF4-FFF2-40B4-BE49-F238E27FC236}">
              <a16:creationId xmlns:a16="http://schemas.microsoft.com/office/drawing/2014/main" id="{5B948522-336C-48AD-B33F-CD5D181D38E5}"/>
            </a:ext>
          </a:extLst>
        </xdr:cNvPr>
        <xdr:cNvSpPr/>
      </xdr:nvSpPr>
      <xdr:spPr>
        <a:xfrm>
          <a:off x="13652500" y="6307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156210</xdr:rowOff>
    </xdr:from>
    <xdr:to>
      <xdr:col>76</xdr:col>
      <xdr:colOff>114300</xdr:colOff>
      <xdr:row>37</xdr:row>
      <xdr:rowOff>14151</xdr:rowOff>
    </xdr:to>
    <xdr:cxnSp macro="">
      <xdr:nvCxnSpPr>
        <xdr:cNvPr id="484" name="直線コネクタ 483">
          <a:extLst>
            <a:ext uri="{FF2B5EF4-FFF2-40B4-BE49-F238E27FC236}">
              <a16:creationId xmlns:a16="http://schemas.microsoft.com/office/drawing/2014/main" id="{B13FB6A3-A1BD-4200-85D8-7A0F85163BAD}"/>
            </a:ext>
          </a:extLst>
        </xdr:cNvPr>
        <xdr:cNvCxnSpPr/>
      </xdr:nvCxnSpPr>
      <xdr:spPr>
        <a:xfrm flipV="1">
          <a:off x="13703300" y="6156960"/>
          <a:ext cx="889000" cy="200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74040</xdr:rowOff>
    </xdr:from>
    <xdr:ext cx="405111" cy="259045"/>
    <xdr:sp macro="" textlink="">
      <xdr:nvSpPr>
        <xdr:cNvPr id="485" name="n_1aveValue【一般廃棄物処理施設】&#10;有形固定資産減価償却率">
          <a:extLst>
            <a:ext uri="{FF2B5EF4-FFF2-40B4-BE49-F238E27FC236}">
              <a16:creationId xmlns:a16="http://schemas.microsoft.com/office/drawing/2014/main" id="{1986877C-4E74-43C4-BC99-882FF896D076}"/>
            </a:ext>
          </a:extLst>
        </xdr:cNvPr>
        <xdr:cNvSpPr txBox="1"/>
      </xdr:nvSpPr>
      <xdr:spPr>
        <a:xfrm>
          <a:off x="15266044" y="62462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19430</xdr:rowOff>
    </xdr:from>
    <xdr:ext cx="405111" cy="259045"/>
    <xdr:sp macro="" textlink="">
      <xdr:nvSpPr>
        <xdr:cNvPr id="486" name="n_2aveValue【一般廃棄物処理施設】&#10;有形固定資産減価償却率">
          <a:extLst>
            <a:ext uri="{FF2B5EF4-FFF2-40B4-BE49-F238E27FC236}">
              <a16:creationId xmlns:a16="http://schemas.microsoft.com/office/drawing/2014/main" id="{695E6C94-7A77-4947-89DB-845982336D0F}"/>
            </a:ext>
          </a:extLst>
        </xdr:cNvPr>
        <xdr:cNvSpPr txBox="1"/>
      </xdr:nvSpPr>
      <xdr:spPr>
        <a:xfrm>
          <a:off x="14389744" y="58487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143527</xdr:rowOff>
    </xdr:from>
    <xdr:ext cx="405111" cy="259045"/>
    <xdr:sp macro="" textlink="">
      <xdr:nvSpPr>
        <xdr:cNvPr id="487" name="n_3aveValue【一般廃棄物処理施設】&#10;有形固定資産減価償却率">
          <a:extLst>
            <a:ext uri="{FF2B5EF4-FFF2-40B4-BE49-F238E27FC236}">
              <a16:creationId xmlns:a16="http://schemas.microsoft.com/office/drawing/2014/main" id="{0BC640E3-48F0-408B-BC05-5E9F17D79A38}"/>
            </a:ext>
          </a:extLst>
        </xdr:cNvPr>
        <xdr:cNvSpPr txBox="1"/>
      </xdr:nvSpPr>
      <xdr:spPr>
        <a:xfrm>
          <a:off x="13500744" y="597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8000</xdr:rowOff>
    </xdr:from>
    <xdr:ext cx="405111" cy="259045"/>
    <xdr:sp macro="" textlink="">
      <xdr:nvSpPr>
        <xdr:cNvPr id="488" name="n_1mainValue【一般廃棄物処理施設】&#10;有形固定資産減価償却率">
          <a:extLst>
            <a:ext uri="{FF2B5EF4-FFF2-40B4-BE49-F238E27FC236}">
              <a16:creationId xmlns:a16="http://schemas.microsoft.com/office/drawing/2014/main" id="{26991073-9B78-4DD0-A890-BCD76E547E35}"/>
            </a:ext>
          </a:extLst>
        </xdr:cNvPr>
        <xdr:cNvSpPr txBox="1"/>
      </xdr:nvSpPr>
      <xdr:spPr>
        <a:xfrm>
          <a:off x="15266044" y="5837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26687</xdr:rowOff>
    </xdr:from>
    <xdr:ext cx="405111" cy="259045"/>
    <xdr:sp macro="" textlink="">
      <xdr:nvSpPr>
        <xdr:cNvPr id="489" name="n_2mainValue【一般廃棄物処理施設】&#10;有形固定資産減価償却率">
          <a:extLst>
            <a:ext uri="{FF2B5EF4-FFF2-40B4-BE49-F238E27FC236}">
              <a16:creationId xmlns:a16="http://schemas.microsoft.com/office/drawing/2014/main" id="{D5496455-F3A4-4992-B78E-8E048E8734EF}"/>
            </a:ext>
          </a:extLst>
        </xdr:cNvPr>
        <xdr:cNvSpPr txBox="1"/>
      </xdr:nvSpPr>
      <xdr:spPr>
        <a:xfrm>
          <a:off x="14389744" y="6198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56078</xdr:rowOff>
    </xdr:from>
    <xdr:ext cx="405111" cy="259045"/>
    <xdr:sp macro="" textlink="">
      <xdr:nvSpPr>
        <xdr:cNvPr id="490" name="n_3mainValue【一般廃棄物処理施設】&#10;有形固定資産減価償却率">
          <a:extLst>
            <a:ext uri="{FF2B5EF4-FFF2-40B4-BE49-F238E27FC236}">
              <a16:creationId xmlns:a16="http://schemas.microsoft.com/office/drawing/2014/main" id="{7FAE6D53-A5A9-474E-BA53-8D227EF421DA}"/>
            </a:ext>
          </a:extLst>
        </xdr:cNvPr>
        <xdr:cNvSpPr txBox="1"/>
      </xdr:nvSpPr>
      <xdr:spPr>
        <a:xfrm>
          <a:off x="13500744" y="63997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91" name="正方形/長方形 490">
          <a:extLst>
            <a:ext uri="{FF2B5EF4-FFF2-40B4-BE49-F238E27FC236}">
              <a16:creationId xmlns:a16="http://schemas.microsoft.com/office/drawing/2014/main" id="{9A83CFFF-6C82-4655-83FB-06559F3015DD}"/>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92" name="正方形/長方形 491">
          <a:extLst>
            <a:ext uri="{FF2B5EF4-FFF2-40B4-BE49-F238E27FC236}">
              <a16:creationId xmlns:a16="http://schemas.microsoft.com/office/drawing/2014/main" id="{743B2035-77D2-4AE3-AD5A-BC793F245E92}"/>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93" name="正方形/長方形 492">
          <a:extLst>
            <a:ext uri="{FF2B5EF4-FFF2-40B4-BE49-F238E27FC236}">
              <a16:creationId xmlns:a16="http://schemas.microsoft.com/office/drawing/2014/main" id="{4B88324B-F866-47B8-B05B-B78EAD4D6D41}"/>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94" name="正方形/長方形 493">
          <a:extLst>
            <a:ext uri="{FF2B5EF4-FFF2-40B4-BE49-F238E27FC236}">
              <a16:creationId xmlns:a16="http://schemas.microsoft.com/office/drawing/2014/main" id="{24BE02D6-607E-4708-B399-44A309B68637}"/>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95" name="正方形/長方形 494">
          <a:extLst>
            <a:ext uri="{FF2B5EF4-FFF2-40B4-BE49-F238E27FC236}">
              <a16:creationId xmlns:a16="http://schemas.microsoft.com/office/drawing/2014/main" id="{90FC9DC7-3205-4435-B45A-3CC943172241}"/>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96" name="正方形/長方形 495">
          <a:extLst>
            <a:ext uri="{FF2B5EF4-FFF2-40B4-BE49-F238E27FC236}">
              <a16:creationId xmlns:a16="http://schemas.microsoft.com/office/drawing/2014/main" id="{68334B88-EB16-48B2-8C14-203E6F92E947}"/>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97" name="正方形/長方形 496">
          <a:extLst>
            <a:ext uri="{FF2B5EF4-FFF2-40B4-BE49-F238E27FC236}">
              <a16:creationId xmlns:a16="http://schemas.microsoft.com/office/drawing/2014/main" id="{A483791B-D034-4FF9-9A44-3BF51733051B}"/>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126,401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98" name="正方形/長方形 497">
          <a:extLst>
            <a:ext uri="{FF2B5EF4-FFF2-40B4-BE49-F238E27FC236}">
              <a16:creationId xmlns:a16="http://schemas.microsoft.com/office/drawing/2014/main" id="{1C18B767-3151-40AA-8EFB-239C7E39EC09}"/>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99" name="テキスト ボックス 498">
          <a:extLst>
            <a:ext uri="{FF2B5EF4-FFF2-40B4-BE49-F238E27FC236}">
              <a16:creationId xmlns:a16="http://schemas.microsoft.com/office/drawing/2014/main" id="{FFC81103-4637-4F19-A0C4-294C1957A956}"/>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00" name="直線コネクタ 499">
          <a:extLst>
            <a:ext uri="{FF2B5EF4-FFF2-40B4-BE49-F238E27FC236}">
              <a16:creationId xmlns:a16="http://schemas.microsoft.com/office/drawing/2014/main" id="{CD34A509-5758-4CD5-A5F2-BADBB7B7E8C4}"/>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01" name="直線コネクタ 500">
          <a:extLst>
            <a:ext uri="{FF2B5EF4-FFF2-40B4-BE49-F238E27FC236}">
              <a16:creationId xmlns:a16="http://schemas.microsoft.com/office/drawing/2014/main" id="{13B2A572-9ED1-414B-91DD-988ABC3E8E35}"/>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502" name="テキスト ボックス 501">
          <a:extLst>
            <a:ext uri="{FF2B5EF4-FFF2-40B4-BE49-F238E27FC236}">
              <a16:creationId xmlns:a16="http://schemas.microsoft.com/office/drawing/2014/main" id="{73500102-7321-4635-8EFF-6F288DF81583}"/>
            </a:ext>
          </a:extLst>
        </xdr:cNvPr>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03" name="直線コネクタ 502">
          <a:extLst>
            <a:ext uri="{FF2B5EF4-FFF2-40B4-BE49-F238E27FC236}">
              <a16:creationId xmlns:a16="http://schemas.microsoft.com/office/drawing/2014/main" id="{7265A628-4ABF-4947-883E-A53F77BDF997}"/>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504" name="テキスト ボックス 503">
          <a:extLst>
            <a:ext uri="{FF2B5EF4-FFF2-40B4-BE49-F238E27FC236}">
              <a16:creationId xmlns:a16="http://schemas.microsoft.com/office/drawing/2014/main" id="{54121652-3A38-45E3-B8FB-73E5D9C7D366}"/>
            </a:ext>
          </a:extLst>
        </xdr:cNvPr>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05" name="直線コネクタ 504">
          <a:extLst>
            <a:ext uri="{FF2B5EF4-FFF2-40B4-BE49-F238E27FC236}">
              <a16:creationId xmlns:a16="http://schemas.microsoft.com/office/drawing/2014/main" id="{0516F1BF-A708-46DC-9E3D-7136DED55B74}"/>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506" name="テキスト ボックス 505">
          <a:extLst>
            <a:ext uri="{FF2B5EF4-FFF2-40B4-BE49-F238E27FC236}">
              <a16:creationId xmlns:a16="http://schemas.microsoft.com/office/drawing/2014/main" id="{871EE271-0CDE-44CA-A800-359EDE64BE81}"/>
            </a:ext>
          </a:extLst>
        </xdr:cNvPr>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07" name="直線コネクタ 506">
          <a:extLst>
            <a:ext uri="{FF2B5EF4-FFF2-40B4-BE49-F238E27FC236}">
              <a16:creationId xmlns:a16="http://schemas.microsoft.com/office/drawing/2014/main" id="{93904B6D-5875-456E-ACBB-F6E68F1D1515}"/>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508" name="テキスト ボックス 507">
          <a:extLst>
            <a:ext uri="{FF2B5EF4-FFF2-40B4-BE49-F238E27FC236}">
              <a16:creationId xmlns:a16="http://schemas.microsoft.com/office/drawing/2014/main" id="{EE28B34F-C43C-4363-B440-54100F3C68DA}"/>
            </a:ext>
          </a:extLst>
        </xdr:cNvPr>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09" name="直線コネクタ 508">
          <a:extLst>
            <a:ext uri="{FF2B5EF4-FFF2-40B4-BE49-F238E27FC236}">
              <a16:creationId xmlns:a16="http://schemas.microsoft.com/office/drawing/2014/main" id="{907ECE9D-C4E4-4013-935C-94891B63D871}"/>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15620</xdr:rowOff>
    </xdr:from>
    <xdr:ext cx="685572" cy="259045"/>
    <xdr:sp macro="" textlink="">
      <xdr:nvSpPr>
        <xdr:cNvPr id="510" name="テキスト ボックス 509">
          <a:extLst>
            <a:ext uri="{FF2B5EF4-FFF2-40B4-BE49-F238E27FC236}">
              <a16:creationId xmlns:a16="http://schemas.microsoft.com/office/drawing/2014/main" id="{E1F8D360-90E5-46F3-91CF-F29E81778438}"/>
            </a:ext>
          </a:extLst>
        </xdr:cNvPr>
        <xdr:cNvSpPr txBox="1"/>
      </xdr:nvSpPr>
      <xdr:spPr>
        <a:xfrm>
          <a:off x="17602428" y="584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11" name="直線コネクタ 510">
          <a:extLst>
            <a:ext uri="{FF2B5EF4-FFF2-40B4-BE49-F238E27FC236}">
              <a16:creationId xmlns:a16="http://schemas.microsoft.com/office/drawing/2014/main" id="{012406D0-C4B6-45AF-B4A0-21087D0045B8}"/>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31949</xdr:rowOff>
    </xdr:from>
    <xdr:ext cx="685572" cy="259045"/>
    <xdr:sp macro="" textlink="">
      <xdr:nvSpPr>
        <xdr:cNvPr id="512" name="テキスト ボックス 511">
          <a:extLst>
            <a:ext uri="{FF2B5EF4-FFF2-40B4-BE49-F238E27FC236}">
              <a16:creationId xmlns:a16="http://schemas.microsoft.com/office/drawing/2014/main" id="{73AF37A9-832E-4185-A243-DC151EA8A6E9}"/>
            </a:ext>
          </a:extLst>
        </xdr:cNvPr>
        <xdr:cNvSpPr txBox="1"/>
      </xdr:nvSpPr>
      <xdr:spPr>
        <a:xfrm>
          <a:off x="17602428" y="551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13" name="直線コネクタ 512">
          <a:extLst>
            <a:ext uri="{FF2B5EF4-FFF2-40B4-BE49-F238E27FC236}">
              <a16:creationId xmlns:a16="http://schemas.microsoft.com/office/drawing/2014/main" id="{849F78AA-4DCA-4575-924B-6894232E9EC5}"/>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514" name="テキスト ボックス 513">
          <a:extLst>
            <a:ext uri="{FF2B5EF4-FFF2-40B4-BE49-F238E27FC236}">
              <a16:creationId xmlns:a16="http://schemas.microsoft.com/office/drawing/2014/main" id="{D05A6F89-4942-4E22-88CD-28F0DB72E117}"/>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15" name="【一般廃棄物処理施設】&#10;一人当たり有形固定資産（償却資産）額グラフ枠">
          <a:extLst>
            <a:ext uri="{FF2B5EF4-FFF2-40B4-BE49-F238E27FC236}">
              <a16:creationId xmlns:a16="http://schemas.microsoft.com/office/drawing/2014/main" id="{801EB604-7766-4A7C-AD5D-AC20FA461397}"/>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135544</xdr:rowOff>
    </xdr:from>
    <xdr:to>
      <xdr:col>116</xdr:col>
      <xdr:colOff>62864</xdr:colOff>
      <xdr:row>42</xdr:row>
      <xdr:rowOff>79827</xdr:rowOff>
    </xdr:to>
    <xdr:cxnSp macro="">
      <xdr:nvCxnSpPr>
        <xdr:cNvPr id="516" name="直線コネクタ 515">
          <a:extLst>
            <a:ext uri="{FF2B5EF4-FFF2-40B4-BE49-F238E27FC236}">
              <a16:creationId xmlns:a16="http://schemas.microsoft.com/office/drawing/2014/main" id="{E1ACEA9E-0A4B-49ED-B617-3933F7D6E9D6}"/>
            </a:ext>
          </a:extLst>
        </xdr:cNvPr>
        <xdr:cNvCxnSpPr/>
      </xdr:nvCxnSpPr>
      <xdr:spPr>
        <a:xfrm flipV="1">
          <a:off x="22160864" y="5793394"/>
          <a:ext cx="0" cy="1487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83654</xdr:rowOff>
    </xdr:from>
    <xdr:ext cx="534377" cy="259045"/>
    <xdr:sp macro="" textlink="">
      <xdr:nvSpPr>
        <xdr:cNvPr id="517" name="【一般廃棄物処理施設】&#10;一人当たり有形固定資産（償却資産）額最小値テキスト">
          <a:extLst>
            <a:ext uri="{FF2B5EF4-FFF2-40B4-BE49-F238E27FC236}">
              <a16:creationId xmlns:a16="http://schemas.microsoft.com/office/drawing/2014/main" id="{E065BB94-41F3-4776-9A70-54127C265BFC}"/>
            </a:ext>
          </a:extLst>
        </xdr:cNvPr>
        <xdr:cNvSpPr txBox="1"/>
      </xdr:nvSpPr>
      <xdr:spPr>
        <a:xfrm>
          <a:off x="22199600" y="7284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79827</xdr:rowOff>
    </xdr:from>
    <xdr:to>
      <xdr:col>116</xdr:col>
      <xdr:colOff>152400</xdr:colOff>
      <xdr:row>42</xdr:row>
      <xdr:rowOff>79827</xdr:rowOff>
    </xdr:to>
    <xdr:cxnSp macro="">
      <xdr:nvCxnSpPr>
        <xdr:cNvPr id="518" name="直線コネクタ 517">
          <a:extLst>
            <a:ext uri="{FF2B5EF4-FFF2-40B4-BE49-F238E27FC236}">
              <a16:creationId xmlns:a16="http://schemas.microsoft.com/office/drawing/2014/main" id="{9B295591-A11C-4318-A81A-323D3FED13BA}"/>
            </a:ext>
          </a:extLst>
        </xdr:cNvPr>
        <xdr:cNvCxnSpPr/>
      </xdr:nvCxnSpPr>
      <xdr:spPr>
        <a:xfrm>
          <a:off x="22072600" y="7280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82221</xdr:rowOff>
    </xdr:from>
    <xdr:ext cx="690189" cy="259045"/>
    <xdr:sp macro="" textlink="">
      <xdr:nvSpPr>
        <xdr:cNvPr id="519" name="【一般廃棄物処理施設】&#10;一人当たり有形固定資産（償却資産）額最大値テキスト">
          <a:extLst>
            <a:ext uri="{FF2B5EF4-FFF2-40B4-BE49-F238E27FC236}">
              <a16:creationId xmlns:a16="http://schemas.microsoft.com/office/drawing/2014/main" id="{C1AFBF53-595A-45DC-B756-9ADD8B654576}"/>
            </a:ext>
          </a:extLst>
        </xdr:cNvPr>
        <xdr:cNvSpPr txBox="1"/>
      </xdr:nvSpPr>
      <xdr:spPr>
        <a:xfrm>
          <a:off x="22199600" y="556862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1,377,985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135544</xdr:rowOff>
    </xdr:from>
    <xdr:to>
      <xdr:col>116</xdr:col>
      <xdr:colOff>152400</xdr:colOff>
      <xdr:row>33</xdr:row>
      <xdr:rowOff>135544</xdr:rowOff>
    </xdr:to>
    <xdr:cxnSp macro="">
      <xdr:nvCxnSpPr>
        <xdr:cNvPr id="520" name="直線コネクタ 519">
          <a:extLst>
            <a:ext uri="{FF2B5EF4-FFF2-40B4-BE49-F238E27FC236}">
              <a16:creationId xmlns:a16="http://schemas.microsoft.com/office/drawing/2014/main" id="{3D13CFD9-29EF-4A6E-8F39-06C7E823E7EA}"/>
            </a:ext>
          </a:extLst>
        </xdr:cNvPr>
        <xdr:cNvCxnSpPr/>
      </xdr:nvCxnSpPr>
      <xdr:spPr>
        <a:xfrm>
          <a:off x="22072600" y="5793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93365</xdr:rowOff>
    </xdr:from>
    <xdr:ext cx="599010" cy="259045"/>
    <xdr:sp macro="" textlink="">
      <xdr:nvSpPr>
        <xdr:cNvPr id="521" name="【一般廃棄物処理施設】&#10;一人当たり有形固定資産（償却資産）額平均値テキスト">
          <a:extLst>
            <a:ext uri="{FF2B5EF4-FFF2-40B4-BE49-F238E27FC236}">
              <a16:creationId xmlns:a16="http://schemas.microsoft.com/office/drawing/2014/main" id="{24A74B14-B6E6-4504-80DB-0FD6AA7F15FD}"/>
            </a:ext>
          </a:extLst>
        </xdr:cNvPr>
        <xdr:cNvSpPr txBox="1"/>
      </xdr:nvSpPr>
      <xdr:spPr>
        <a:xfrm>
          <a:off x="22199600" y="695136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114938</xdr:rowOff>
    </xdr:from>
    <xdr:to>
      <xdr:col>116</xdr:col>
      <xdr:colOff>114300</xdr:colOff>
      <xdr:row>41</xdr:row>
      <xdr:rowOff>45088</xdr:rowOff>
    </xdr:to>
    <xdr:sp macro="" textlink="">
      <xdr:nvSpPr>
        <xdr:cNvPr id="522" name="フローチャート: 判断 521">
          <a:extLst>
            <a:ext uri="{FF2B5EF4-FFF2-40B4-BE49-F238E27FC236}">
              <a16:creationId xmlns:a16="http://schemas.microsoft.com/office/drawing/2014/main" id="{BADE33A3-2F37-41E9-9022-CA55648F4D57}"/>
            </a:ext>
          </a:extLst>
        </xdr:cNvPr>
        <xdr:cNvSpPr/>
      </xdr:nvSpPr>
      <xdr:spPr>
        <a:xfrm>
          <a:off x="22110700" y="6972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160272</xdr:rowOff>
    </xdr:from>
    <xdr:to>
      <xdr:col>112</xdr:col>
      <xdr:colOff>38100</xdr:colOff>
      <xdr:row>41</xdr:row>
      <xdr:rowOff>90422</xdr:rowOff>
    </xdr:to>
    <xdr:sp macro="" textlink="">
      <xdr:nvSpPr>
        <xdr:cNvPr id="523" name="フローチャート: 判断 522">
          <a:extLst>
            <a:ext uri="{FF2B5EF4-FFF2-40B4-BE49-F238E27FC236}">
              <a16:creationId xmlns:a16="http://schemas.microsoft.com/office/drawing/2014/main" id="{0B138EF0-BC73-4447-9AD4-B0290D186D55}"/>
            </a:ext>
          </a:extLst>
        </xdr:cNvPr>
        <xdr:cNvSpPr/>
      </xdr:nvSpPr>
      <xdr:spPr>
        <a:xfrm>
          <a:off x="21272500" y="701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156039</xdr:rowOff>
    </xdr:from>
    <xdr:to>
      <xdr:col>107</xdr:col>
      <xdr:colOff>101600</xdr:colOff>
      <xdr:row>41</xdr:row>
      <xdr:rowOff>86189</xdr:rowOff>
    </xdr:to>
    <xdr:sp macro="" textlink="">
      <xdr:nvSpPr>
        <xdr:cNvPr id="524" name="フローチャート: 判断 523">
          <a:extLst>
            <a:ext uri="{FF2B5EF4-FFF2-40B4-BE49-F238E27FC236}">
              <a16:creationId xmlns:a16="http://schemas.microsoft.com/office/drawing/2014/main" id="{E917D2D4-3F0A-4C50-9C15-BC4A1FB333AA}"/>
            </a:ext>
          </a:extLst>
        </xdr:cNvPr>
        <xdr:cNvSpPr/>
      </xdr:nvSpPr>
      <xdr:spPr>
        <a:xfrm>
          <a:off x="20383500" y="701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1030</xdr:rowOff>
    </xdr:from>
    <xdr:to>
      <xdr:col>102</xdr:col>
      <xdr:colOff>165100</xdr:colOff>
      <xdr:row>41</xdr:row>
      <xdr:rowOff>102630</xdr:rowOff>
    </xdr:to>
    <xdr:sp macro="" textlink="">
      <xdr:nvSpPr>
        <xdr:cNvPr id="525" name="フローチャート: 判断 524">
          <a:extLst>
            <a:ext uri="{FF2B5EF4-FFF2-40B4-BE49-F238E27FC236}">
              <a16:creationId xmlns:a16="http://schemas.microsoft.com/office/drawing/2014/main" id="{02632AB1-A5E9-4D86-BA0A-598547A79D22}"/>
            </a:ext>
          </a:extLst>
        </xdr:cNvPr>
        <xdr:cNvSpPr/>
      </xdr:nvSpPr>
      <xdr:spPr>
        <a:xfrm>
          <a:off x="19494500" y="703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26" name="テキスト ボックス 525">
          <a:extLst>
            <a:ext uri="{FF2B5EF4-FFF2-40B4-BE49-F238E27FC236}">
              <a16:creationId xmlns:a16="http://schemas.microsoft.com/office/drawing/2014/main" id="{B2CA45B3-C431-487C-8B43-19CD8644B24F}"/>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27" name="テキスト ボックス 526">
          <a:extLst>
            <a:ext uri="{FF2B5EF4-FFF2-40B4-BE49-F238E27FC236}">
              <a16:creationId xmlns:a16="http://schemas.microsoft.com/office/drawing/2014/main" id="{0BCEB3A1-A146-47A7-814C-DD7F245AF1C7}"/>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28" name="テキスト ボックス 527">
          <a:extLst>
            <a:ext uri="{FF2B5EF4-FFF2-40B4-BE49-F238E27FC236}">
              <a16:creationId xmlns:a16="http://schemas.microsoft.com/office/drawing/2014/main" id="{A4C0B484-CDBF-48A0-B33F-1CB16E946475}"/>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29" name="テキスト ボックス 528">
          <a:extLst>
            <a:ext uri="{FF2B5EF4-FFF2-40B4-BE49-F238E27FC236}">
              <a16:creationId xmlns:a16="http://schemas.microsoft.com/office/drawing/2014/main" id="{FA91D740-B8DE-4796-BBEC-94EA2D12C76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30" name="テキスト ボックス 529">
          <a:extLst>
            <a:ext uri="{FF2B5EF4-FFF2-40B4-BE49-F238E27FC236}">
              <a16:creationId xmlns:a16="http://schemas.microsoft.com/office/drawing/2014/main" id="{98826729-AFFF-40CD-A4D2-DE99F407738F}"/>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62789</xdr:rowOff>
    </xdr:from>
    <xdr:to>
      <xdr:col>116</xdr:col>
      <xdr:colOff>114300</xdr:colOff>
      <xdr:row>38</xdr:row>
      <xdr:rowOff>164389</xdr:rowOff>
    </xdr:to>
    <xdr:sp macro="" textlink="">
      <xdr:nvSpPr>
        <xdr:cNvPr id="531" name="楕円 530">
          <a:extLst>
            <a:ext uri="{FF2B5EF4-FFF2-40B4-BE49-F238E27FC236}">
              <a16:creationId xmlns:a16="http://schemas.microsoft.com/office/drawing/2014/main" id="{E5941D80-D7D8-4EB3-B6FD-DC76CA3D46F3}"/>
            </a:ext>
          </a:extLst>
        </xdr:cNvPr>
        <xdr:cNvSpPr/>
      </xdr:nvSpPr>
      <xdr:spPr>
        <a:xfrm>
          <a:off x="22110700" y="6577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85666</xdr:rowOff>
    </xdr:from>
    <xdr:ext cx="599010" cy="259045"/>
    <xdr:sp macro="" textlink="">
      <xdr:nvSpPr>
        <xdr:cNvPr id="532" name="【一般廃棄物処理施設】&#10;一人当たり有形固定資産（償却資産）額該当値テキスト">
          <a:extLst>
            <a:ext uri="{FF2B5EF4-FFF2-40B4-BE49-F238E27FC236}">
              <a16:creationId xmlns:a16="http://schemas.microsoft.com/office/drawing/2014/main" id="{E9FBFA8D-A29B-46BA-A13B-7244963A0F6A}"/>
            </a:ext>
          </a:extLst>
        </xdr:cNvPr>
        <xdr:cNvSpPr txBox="1"/>
      </xdr:nvSpPr>
      <xdr:spPr>
        <a:xfrm>
          <a:off x="22199600" y="6429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610,653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133238</xdr:rowOff>
    </xdr:from>
    <xdr:to>
      <xdr:col>112</xdr:col>
      <xdr:colOff>38100</xdr:colOff>
      <xdr:row>42</xdr:row>
      <xdr:rowOff>63388</xdr:rowOff>
    </xdr:to>
    <xdr:sp macro="" textlink="">
      <xdr:nvSpPr>
        <xdr:cNvPr id="533" name="楕円 532">
          <a:extLst>
            <a:ext uri="{FF2B5EF4-FFF2-40B4-BE49-F238E27FC236}">
              <a16:creationId xmlns:a16="http://schemas.microsoft.com/office/drawing/2014/main" id="{1C653980-1BA0-4592-9AEE-1E23B11792D3}"/>
            </a:ext>
          </a:extLst>
        </xdr:cNvPr>
        <xdr:cNvSpPr/>
      </xdr:nvSpPr>
      <xdr:spPr>
        <a:xfrm>
          <a:off x="21272500" y="7162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113589</xdr:rowOff>
    </xdr:from>
    <xdr:to>
      <xdr:col>116</xdr:col>
      <xdr:colOff>63500</xdr:colOff>
      <xdr:row>42</xdr:row>
      <xdr:rowOff>12588</xdr:rowOff>
    </xdr:to>
    <xdr:cxnSp macro="">
      <xdr:nvCxnSpPr>
        <xdr:cNvPr id="534" name="直線コネクタ 533">
          <a:extLst>
            <a:ext uri="{FF2B5EF4-FFF2-40B4-BE49-F238E27FC236}">
              <a16:creationId xmlns:a16="http://schemas.microsoft.com/office/drawing/2014/main" id="{EDF2DE82-22E7-41AB-8ADC-597796F06E3E}"/>
            </a:ext>
          </a:extLst>
        </xdr:cNvPr>
        <xdr:cNvCxnSpPr/>
      </xdr:nvCxnSpPr>
      <xdr:spPr>
        <a:xfrm flipV="1">
          <a:off x="21323300" y="6628689"/>
          <a:ext cx="838200" cy="584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134251</xdr:rowOff>
    </xdr:from>
    <xdr:to>
      <xdr:col>107</xdr:col>
      <xdr:colOff>101600</xdr:colOff>
      <xdr:row>42</xdr:row>
      <xdr:rowOff>64401</xdr:rowOff>
    </xdr:to>
    <xdr:sp macro="" textlink="">
      <xdr:nvSpPr>
        <xdr:cNvPr id="535" name="楕円 534">
          <a:extLst>
            <a:ext uri="{FF2B5EF4-FFF2-40B4-BE49-F238E27FC236}">
              <a16:creationId xmlns:a16="http://schemas.microsoft.com/office/drawing/2014/main" id="{DB13F9BF-F0CD-4DAA-B297-E782082198B2}"/>
            </a:ext>
          </a:extLst>
        </xdr:cNvPr>
        <xdr:cNvSpPr/>
      </xdr:nvSpPr>
      <xdr:spPr>
        <a:xfrm>
          <a:off x="20383500" y="7163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42</xdr:row>
      <xdr:rowOff>12588</xdr:rowOff>
    </xdr:from>
    <xdr:to>
      <xdr:col>111</xdr:col>
      <xdr:colOff>177800</xdr:colOff>
      <xdr:row>42</xdr:row>
      <xdr:rowOff>13601</xdr:rowOff>
    </xdr:to>
    <xdr:cxnSp macro="">
      <xdr:nvCxnSpPr>
        <xdr:cNvPr id="536" name="直線コネクタ 535">
          <a:extLst>
            <a:ext uri="{FF2B5EF4-FFF2-40B4-BE49-F238E27FC236}">
              <a16:creationId xmlns:a16="http://schemas.microsoft.com/office/drawing/2014/main" id="{D1E230F8-B14E-4DA3-8048-F13D43AB186B}"/>
            </a:ext>
          </a:extLst>
        </xdr:cNvPr>
        <xdr:cNvCxnSpPr/>
      </xdr:nvCxnSpPr>
      <xdr:spPr>
        <a:xfrm flipV="1">
          <a:off x="20434300" y="7213488"/>
          <a:ext cx="889000" cy="1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42</xdr:row>
      <xdr:rowOff>3103</xdr:rowOff>
    </xdr:from>
    <xdr:to>
      <xdr:col>102</xdr:col>
      <xdr:colOff>165100</xdr:colOff>
      <xdr:row>42</xdr:row>
      <xdr:rowOff>104703</xdr:rowOff>
    </xdr:to>
    <xdr:sp macro="" textlink="">
      <xdr:nvSpPr>
        <xdr:cNvPr id="537" name="楕円 536">
          <a:extLst>
            <a:ext uri="{FF2B5EF4-FFF2-40B4-BE49-F238E27FC236}">
              <a16:creationId xmlns:a16="http://schemas.microsoft.com/office/drawing/2014/main" id="{4EBCB31B-C919-471B-8530-FBFEB7B7EC17}"/>
            </a:ext>
          </a:extLst>
        </xdr:cNvPr>
        <xdr:cNvSpPr/>
      </xdr:nvSpPr>
      <xdr:spPr>
        <a:xfrm>
          <a:off x="19494500" y="7204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42</xdr:row>
      <xdr:rowOff>13601</xdr:rowOff>
    </xdr:from>
    <xdr:to>
      <xdr:col>107</xdr:col>
      <xdr:colOff>50800</xdr:colOff>
      <xdr:row>42</xdr:row>
      <xdr:rowOff>53903</xdr:rowOff>
    </xdr:to>
    <xdr:cxnSp macro="">
      <xdr:nvCxnSpPr>
        <xdr:cNvPr id="538" name="直線コネクタ 537">
          <a:extLst>
            <a:ext uri="{FF2B5EF4-FFF2-40B4-BE49-F238E27FC236}">
              <a16:creationId xmlns:a16="http://schemas.microsoft.com/office/drawing/2014/main" id="{2FE59A2C-AEC4-4683-A2CA-4E3C9181B579}"/>
            </a:ext>
          </a:extLst>
        </xdr:cNvPr>
        <xdr:cNvCxnSpPr/>
      </xdr:nvCxnSpPr>
      <xdr:spPr>
        <a:xfrm flipV="1">
          <a:off x="19545300" y="7214501"/>
          <a:ext cx="889000" cy="4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39</xdr:row>
      <xdr:rowOff>106949</xdr:rowOff>
    </xdr:from>
    <xdr:ext cx="599010" cy="259045"/>
    <xdr:sp macro="" textlink="">
      <xdr:nvSpPr>
        <xdr:cNvPr id="539" name="n_1aveValue【一般廃棄物処理施設】&#10;一人当たり有形固定資産（償却資産）額">
          <a:extLst>
            <a:ext uri="{FF2B5EF4-FFF2-40B4-BE49-F238E27FC236}">
              <a16:creationId xmlns:a16="http://schemas.microsoft.com/office/drawing/2014/main" id="{24B75B2F-9EC8-4110-920D-640A02340C33}"/>
            </a:ext>
          </a:extLst>
        </xdr:cNvPr>
        <xdr:cNvSpPr txBox="1"/>
      </xdr:nvSpPr>
      <xdr:spPr>
        <a:xfrm>
          <a:off x="21011095" y="67934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102716</xdr:rowOff>
    </xdr:from>
    <xdr:ext cx="599010" cy="259045"/>
    <xdr:sp macro="" textlink="">
      <xdr:nvSpPr>
        <xdr:cNvPr id="540" name="n_2aveValue【一般廃棄物処理施設】&#10;一人当たり有形固定資産（償却資産）額">
          <a:extLst>
            <a:ext uri="{FF2B5EF4-FFF2-40B4-BE49-F238E27FC236}">
              <a16:creationId xmlns:a16="http://schemas.microsoft.com/office/drawing/2014/main" id="{C6494A61-50D7-41A9-BD88-49070536B5DB}"/>
            </a:ext>
          </a:extLst>
        </xdr:cNvPr>
        <xdr:cNvSpPr txBox="1"/>
      </xdr:nvSpPr>
      <xdr:spPr>
        <a:xfrm>
          <a:off x="20134795" y="6789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119157</xdr:rowOff>
    </xdr:from>
    <xdr:ext cx="599010" cy="259045"/>
    <xdr:sp macro="" textlink="">
      <xdr:nvSpPr>
        <xdr:cNvPr id="541" name="n_3aveValue【一般廃棄物処理施設】&#10;一人当たり有形固定資産（償却資産）額">
          <a:extLst>
            <a:ext uri="{FF2B5EF4-FFF2-40B4-BE49-F238E27FC236}">
              <a16:creationId xmlns:a16="http://schemas.microsoft.com/office/drawing/2014/main" id="{ACBF05C9-FFDB-491B-B51B-01577B25A67D}"/>
            </a:ext>
          </a:extLst>
        </xdr:cNvPr>
        <xdr:cNvSpPr txBox="1"/>
      </xdr:nvSpPr>
      <xdr:spPr>
        <a:xfrm>
          <a:off x="19245795" y="6805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42</xdr:row>
      <xdr:rowOff>54515</xdr:rowOff>
    </xdr:from>
    <xdr:ext cx="534377" cy="259045"/>
    <xdr:sp macro="" textlink="">
      <xdr:nvSpPr>
        <xdr:cNvPr id="542" name="n_1mainValue【一般廃棄物処理施設】&#10;一人当たり有形固定資産（償却資産）額">
          <a:extLst>
            <a:ext uri="{FF2B5EF4-FFF2-40B4-BE49-F238E27FC236}">
              <a16:creationId xmlns:a16="http://schemas.microsoft.com/office/drawing/2014/main" id="{99FFADCC-1B79-4B7B-BD93-0112FE9EDE6C}"/>
            </a:ext>
          </a:extLst>
        </xdr:cNvPr>
        <xdr:cNvSpPr txBox="1"/>
      </xdr:nvSpPr>
      <xdr:spPr>
        <a:xfrm>
          <a:off x="21043411" y="7255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42</xdr:row>
      <xdr:rowOff>55528</xdr:rowOff>
    </xdr:from>
    <xdr:ext cx="534377" cy="259045"/>
    <xdr:sp macro="" textlink="">
      <xdr:nvSpPr>
        <xdr:cNvPr id="543" name="n_2mainValue【一般廃棄物処理施設】&#10;一人当たり有形固定資産（償却資産）額">
          <a:extLst>
            <a:ext uri="{FF2B5EF4-FFF2-40B4-BE49-F238E27FC236}">
              <a16:creationId xmlns:a16="http://schemas.microsoft.com/office/drawing/2014/main" id="{E4A63DCC-0A21-4AF5-BA15-35CD78A47C44}"/>
            </a:ext>
          </a:extLst>
        </xdr:cNvPr>
        <xdr:cNvSpPr txBox="1"/>
      </xdr:nvSpPr>
      <xdr:spPr>
        <a:xfrm>
          <a:off x="20167111" y="7256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42</xdr:row>
      <xdr:rowOff>95830</xdr:rowOff>
    </xdr:from>
    <xdr:ext cx="534377" cy="259045"/>
    <xdr:sp macro="" textlink="">
      <xdr:nvSpPr>
        <xdr:cNvPr id="544" name="n_3mainValue【一般廃棄物処理施設】&#10;一人当たり有形固定資産（償却資産）額">
          <a:extLst>
            <a:ext uri="{FF2B5EF4-FFF2-40B4-BE49-F238E27FC236}">
              <a16:creationId xmlns:a16="http://schemas.microsoft.com/office/drawing/2014/main" id="{AEEE3AF4-722B-4892-9346-54A72854CFEA}"/>
            </a:ext>
          </a:extLst>
        </xdr:cNvPr>
        <xdr:cNvSpPr txBox="1"/>
      </xdr:nvSpPr>
      <xdr:spPr>
        <a:xfrm>
          <a:off x="19278111" y="7296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45" name="正方形/長方形 544">
          <a:extLst>
            <a:ext uri="{FF2B5EF4-FFF2-40B4-BE49-F238E27FC236}">
              <a16:creationId xmlns:a16="http://schemas.microsoft.com/office/drawing/2014/main" id="{8D3685C9-F676-4104-82F7-483B1E766AA6}"/>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46" name="正方形/長方形 545">
          <a:extLst>
            <a:ext uri="{FF2B5EF4-FFF2-40B4-BE49-F238E27FC236}">
              <a16:creationId xmlns:a16="http://schemas.microsoft.com/office/drawing/2014/main" id="{C7255212-1796-4E5D-943B-A987332CD9F6}"/>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47" name="正方形/長方形 546">
          <a:extLst>
            <a:ext uri="{FF2B5EF4-FFF2-40B4-BE49-F238E27FC236}">
              <a16:creationId xmlns:a16="http://schemas.microsoft.com/office/drawing/2014/main" id="{CF1806DC-92E5-474B-9772-B499619E154A}"/>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48" name="正方形/長方形 547">
          <a:extLst>
            <a:ext uri="{FF2B5EF4-FFF2-40B4-BE49-F238E27FC236}">
              <a16:creationId xmlns:a16="http://schemas.microsoft.com/office/drawing/2014/main" id="{0EA73409-143A-456B-9412-2F6761326D47}"/>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49" name="正方形/長方形 548">
          <a:extLst>
            <a:ext uri="{FF2B5EF4-FFF2-40B4-BE49-F238E27FC236}">
              <a16:creationId xmlns:a16="http://schemas.microsoft.com/office/drawing/2014/main" id="{E0E48B3D-17A7-4333-B6CE-8B9A8FB077F2}"/>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50" name="正方形/長方形 549">
          <a:extLst>
            <a:ext uri="{FF2B5EF4-FFF2-40B4-BE49-F238E27FC236}">
              <a16:creationId xmlns:a16="http://schemas.microsoft.com/office/drawing/2014/main" id="{1501E925-0FC7-41A1-AE07-ADBD1CFA96B9}"/>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51" name="正方形/長方形 550">
          <a:extLst>
            <a:ext uri="{FF2B5EF4-FFF2-40B4-BE49-F238E27FC236}">
              <a16:creationId xmlns:a16="http://schemas.microsoft.com/office/drawing/2014/main" id="{9590CB34-5B64-43A7-905D-42B187EA1CE2}"/>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52" name="正方形/長方形 551">
          <a:extLst>
            <a:ext uri="{FF2B5EF4-FFF2-40B4-BE49-F238E27FC236}">
              <a16:creationId xmlns:a16="http://schemas.microsoft.com/office/drawing/2014/main" id="{C9C06D61-9050-4A85-9A6F-167FC4360124}"/>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553" name="正方形/長方形 552">
          <a:extLst>
            <a:ext uri="{FF2B5EF4-FFF2-40B4-BE49-F238E27FC236}">
              <a16:creationId xmlns:a16="http://schemas.microsoft.com/office/drawing/2014/main" id="{13CC7FD9-08B2-4024-BD36-FC27334445E6}"/>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54" name="正方形/長方形 553">
          <a:extLst>
            <a:ext uri="{FF2B5EF4-FFF2-40B4-BE49-F238E27FC236}">
              <a16:creationId xmlns:a16="http://schemas.microsoft.com/office/drawing/2014/main" id="{817A1B11-9E9B-48EF-A6A1-D7C143986032}"/>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55" name="正方形/長方形 554">
          <a:extLst>
            <a:ext uri="{FF2B5EF4-FFF2-40B4-BE49-F238E27FC236}">
              <a16:creationId xmlns:a16="http://schemas.microsoft.com/office/drawing/2014/main" id="{391C1945-47B3-49A1-ACC7-98D99ECC31C9}"/>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56" name="正方形/長方形 555">
          <a:extLst>
            <a:ext uri="{FF2B5EF4-FFF2-40B4-BE49-F238E27FC236}">
              <a16:creationId xmlns:a16="http://schemas.microsoft.com/office/drawing/2014/main" id="{D842C3FA-D548-4CA2-8D44-FC4FACE8066C}"/>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57" name="正方形/長方形 556">
          <a:extLst>
            <a:ext uri="{FF2B5EF4-FFF2-40B4-BE49-F238E27FC236}">
              <a16:creationId xmlns:a16="http://schemas.microsoft.com/office/drawing/2014/main" id="{EC8A793D-AC6D-4008-932D-DDB222456735}"/>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58" name="正方形/長方形 557">
          <a:extLst>
            <a:ext uri="{FF2B5EF4-FFF2-40B4-BE49-F238E27FC236}">
              <a16:creationId xmlns:a16="http://schemas.microsoft.com/office/drawing/2014/main" id="{F1B93BF7-D8C9-4A6E-9748-ADB855C715EC}"/>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59" name="正方形/長方形 558">
          <a:extLst>
            <a:ext uri="{FF2B5EF4-FFF2-40B4-BE49-F238E27FC236}">
              <a16:creationId xmlns:a16="http://schemas.microsoft.com/office/drawing/2014/main" id="{A60021FC-C7C4-43CB-A5A5-8255C681E88E}"/>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0" name="正方形/長方形 559">
          <a:extLst>
            <a:ext uri="{FF2B5EF4-FFF2-40B4-BE49-F238E27FC236}">
              <a16:creationId xmlns:a16="http://schemas.microsoft.com/office/drawing/2014/main" id="{1A6A28E2-5BA2-4E9C-9C49-537756EDF27E}"/>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561" name="正方形/長方形 560">
          <a:extLst>
            <a:ext uri="{FF2B5EF4-FFF2-40B4-BE49-F238E27FC236}">
              <a16:creationId xmlns:a16="http://schemas.microsoft.com/office/drawing/2014/main" id="{02A8ABD9-E0AA-4F81-9705-B55E0A1470E5}"/>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62" name="正方形/長方形 561">
          <a:extLst>
            <a:ext uri="{FF2B5EF4-FFF2-40B4-BE49-F238E27FC236}">
              <a16:creationId xmlns:a16="http://schemas.microsoft.com/office/drawing/2014/main" id="{F83C61FF-09FE-42CE-8614-F0D63DDDBD1C}"/>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63" name="正方形/長方形 562">
          <a:extLst>
            <a:ext uri="{FF2B5EF4-FFF2-40B4-BE49-F238E27FC236}">
              <a16:creationId xmlns:a16="http://schemas.microsoft.com/office/drawing/2014/main" id="{63C2570F-714C-4FC7-B0C7-E5EA5DAEBEDF}"/>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64" name="正方形/長方形 563">
          <a:extLst>
            <a:ext uri="{FF2B5EF4-FFF2-40B4-BE49-F238E27FC236}">
              <a16:creationId xmlns:a16="http://schemas.microsoft.com/office/drawing/2014/main" id="{F7B5C725-4879-4A33-8C8F-6C514408548D}"/>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65" name="正方形/長方形 564">
          <a:extLst>
            <a:ext uri="{FF2B5EF4-FFF2-40B4-BE49-F238E27FC236}">
              <a16:creationId xmlns:a16="http://schemas.microsoft.com/office/drawing/2014/main" id="{7A4D07CF-4CE9-4CF6-9644-6170E7C7FBE1}"/>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66" name="正方形/長方形 565">
          <a:extLst>
            <a:ext uri="{FF2B5EF4-FFF2-40B4-BE49-F238E27FC236}">
              <a16:creationId xmlns:a16="http://schemas.microsoft.com/office/drawing/2014/main" id="{9272FECE-914C-42B8-80A4-80981BCD8BD5}"/>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67" name="正方形/長方形 566">
          <a:extLst>
            <a:ext uri="{FF2B5EF4-FFF2-40B4-BE49-F238E27FC236}">
              <a16:creationId xmlns:a16="http://schemas.microsoft.com/office/drawing/2014/main" id="{31F1B201-DD8A-44DF-B067-A0EBDE5C8D6F}"/>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68" name="正方形/長方形 567">
          <a:extLst>
            <a:ext uri="{FF2B5EF4-FFF2-40B4-BE49-F238E27FC236}">
              <a16:creationId xmlns:a16="http://schemas.microsoft.com/office/drawing/2014/main" id="{956A773C-1579-4081-BEA0-CDD4CD8CF772}"/>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69" name="テキスト ボックス 568">
          <a:extLst>
            <a:ext uri="{FF2B5EF4-FFF2-40B4-BE49-F238E27FC236}">
              <a16:creationId xmlns:a16="http://schemas.microsoft.com/office/drawing/2014/main" id="{2D1BBEA3-D0F1-41C7-9175-9C282559C126}"/>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70" name="直線コネクタ 569">
          <a:extLst>
            <a:ext uri="{FF2B5EF4-FFF2-40B4-BE49-F238E27FC236}">
              <a16:creationId xmlns:a16="http://schemas.microsoft.com/office/drawing/2014/main" id="{CC1A189A-7154-4973-951B-43717BF22F46}"/>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71" name="テキスト ボックス 570">
          <a:extLst>
            <a:ext uri="{FF2B5EF4-FFF2-40B4-BE49-F238E27FC236}">
              <a16:creationId xmlns:a16="http://schemas.microsoft.com/office/drawing/2014/main" id="{EAD05F40-0D46-4E4B-9D2A-5A0005B847DC}"/>
            </a:ext>
          </a:extLst>
        </xdr:cNvPr>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72" name="直線コネクタ 571">
          <a:extLst>
            <a:ext uri="{FF2B5EF4-FFF2-40B4-BE49-F238E27FC236}">
              <a16:creationId xmlns:a16="http://schemas.microsoft.com/office/drawing/2014/main" id="{8FE871A8-33A4-4F77-AA54-314BCF90739E}"/>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73" name="テキスト ボックス 572">
          <a:extLst>
            <a:ext uri="{FF2B5EF4-FFF2-40B4-BE49-F238E27FC236}">
              <a16:creationId xmlns:a16="http://schemas.microsoft.com/office/drawing/2014/main" id="{A1A984D0-5131-41AC-955C-968FF5D1BF7B}"/>
            </a:ext>
          </a:extLst>
        </xdr:cNvPr>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74" name="直線コネクタ 573">
          <a:extLst>
            <a:ext uri="{FF2B5EF4-FFF2-40B4-BE49-F238E27FC236}">
              <a16:creationId xmlns:a16="http://schemas.microsoft.com/office/drawing/2014/main" id="{C709A4E5-A422-4EA8-BF13-8AA5D52C945A}"/>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75" name="テキスト ボックス 574">
          <a:extLst>
            <a:ext uri="{FF2B5EF4-FFF2-40B4-BE49-F238E27FC236}">
              <a16:creationId xmlns:a16="http://schemas.microsoft.com/office/drawing/2014/main" id="{2F2F25EC-B4C9-485D-A780-342F89ECB3C6}"/>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76" name="直線コネクタ 575">
          <a:extLst>
            <a:ext uri="{FF2B5EF4-FFF2-40B4-BE49-F238E27FC236}">
              <a16:creationId xmlns:a16="http://schemas.microsoft.com/office/drawing/2014/main" id="{06F510FA-7491-4BC7-9CB6-5660C52FDC79}"/>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77" name="テキスト ボックス 576">
          <a:extLst>
            <a:ext uri="{FF2B5EF4-FFF2-40B4-BE49-F238E27FC236}">
              <a16:creationId xmlns:a16="http://schemas.microsoft.com/office/drawing/2014/main" id="{F3FD5286-9F63-4427-AD56-6F1DE79FB724}"/>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78" name="直線コネクタ 577">
          <a:extLst>
            <a:ext uri="{FF2B5EF4-FFF2-40B4-BE49-F238E27FC236}">
              <a16:creationId xmlns:a16="http://schemas.microsoft.com/office/drawing/2014/main" id="{8137953E-0894-4403-8C2E-AD6957876A01}"/>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79" name="テキスト ボックス 578">
          <a:extLst>
            <a:ext uri="{FF2B5EF4-FFF2-40B4-BE49-F238E27FC236}">
              <a16:creationId xmlns:a16="http://schemas.microsoft.com/office/drawing/2014/main" id="{D11637C2-61B6-4152-96ED-65D801F642DB}"/>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80" name="直線コネクタ 579">
          <a:extLst>
            <a:ext uri="{FF2B5EF4-FFF2-40B4-BE49-F238E27FC236}">
              <a16:creationId xmlns:a16="http://schemas.microsoft.com/office/drawing/2014/main" id="{49D485DC-C8B9-48D0-881C-F57CAD8BA1F8}"/>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81" name="テキスト ボックス 580">
          <a:extLst>
            <a:ext uri="{FF2B5EF4-FFF2-40B4-BE49-F238E27FC236}">
              <a16:creationId xmlns:a16="http://schemas.microsoft.com/office/drawing/2014/main" id="{D5ACA492-50CB-40FF-B5FF-8AF501CCB442}"/>
            </a:ext>
          </a:extLst>
        </xdr:cNvPr>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82" name="直線コネクタ 581">
          <a:extLst>
            <a:ext uri="{FF2B5EF4-FFF2-40B4-BE49-F238E27FC236}">
              <a16:creationId xmlns:a16="http://schemas.microsoft.com/office/drawing/2014/main" id="{D6B2B65F-D81A-4607-BD96-53BE40F7498C}"/>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83" name="テキスト ボックス 582">
          <a:extLst>
            <a:ext uri="{FF2B5EF4-FFF2-40B4-BE49-F238E27FC236}">
              <a16:creationId xmlns:a16="http://schemas.microsoft.com/office/drawing/2014/main" id="{A7A698F4-634F-4BDC-BA0C-F5DDCCEBA4C9}"/>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84" name="【消防施設】&#10;有形固定資産減価償却率グラフ枠">
          <a:extLst>
            <a:ext uri="{FF2B5EF4-FFF2-40B4-BE49-F238E27FC236}">
              <a16:creationId xmlns:a16="http://schemas.microsoft.com/office/drawing/2014/main" id="{8BA0EB3C-A434-4352-8E52-7E8F4756DF5D}"/>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60961</xdr:rowOff>
    </xdr:from>
    <xdr:to>
      <xdr:col>85</xdr:col>
      <xdr:colOff>126364</xdr:colOff>
      <xdr:row>87</xdr:row>
      <xdr:rowOff>13336</xdr:rowOff>
    </xdr:to>
    <xdr:cxnSp macro="">
      <xdr:nvCxnSpPr>
        <xdr:cNvPr id="585" name="直線コネクタ 584">
          <a:extLst>
            <a:ext uri="{FF2B5EF4-FFF2-40B4-BE49-F238E27FC236}">
              <a16:creationId xmlns:a16="http://schemas.microsoft.com/office/drawing/2014/main" id="{4B418AD3-6AB5-45BB-83DA-3BC986EC9D82}"/>
            </a:ext>
          </a:extLst>
        </xdr:cNvPr>
        <xdr:cNvCxnSpPr/>
      </xdr:nvCxnSpPr>
      <xdr:spPr>
        <a:xfrm flipV="1">
          <a:off x="16318864" y="13434061"/>
          <a:ext cx="0" cy="1495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17163</xdr:rowOff>
    </xdr:from>
    <xdr:ext cx="405111" cy="259045"/>
    <xdr:sp macro="" textlink="">
      <xdr:nvSpPr>
        <xdr:cNvPr id="586" name="【消防施設】&#10;有形固定資産減価償却率最小値テキスト">
          <a:extLst>
            <a:ext uri="{FF2B5EF4-FFF2-40B4-BE49-F238E27FC236}">
              <a16:creationId xmlns:a16="http://schemas.microsoft.com/office/drawing/2014/main" id="{99EE8F02-077E-4BF7-989D-E0A0F240A86A}"/>
            </a:ext>
          </a:extLst>
        </xdr:cNvPr>
        <xdr:cNvSpPr txBox="1"/>
      </xdr:nvSpPr>
      <xdr:spPr>
        <a:xfrm>
          <a:off x="16357600" y="14933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87</xdr:row>
      <xdr:rowOff>13336</xdr:rowOff>
    </xdr:from>
    <xdr:to>
      <xdr:col>86</xdr:col>
      <xdr:colOff>25400</xdr:colOff>
      <xdr:row>87</xdr:row>
      <xdr:rowOff>13336</xdr:rowOff>
    </xdr:to>
    <xdr:cxnSp macro="">
      <xdr:nvCxnSpPr>
        <xdr:cNvPr id="587" name="直線コネクタ 586">
          <a:extLst>
            <a:ext uri="{FF2B5EF4-FFF2-40B4-BE49-F238E27FC236}">
              <a16:creationId xmlns:a16="http://schemas.microsoft.com/office/drawing/2014/main" id="{DA43CA96-F46E-4FC4-8693-D552706A4979}"/>
            </a:ext>
          </a:extLst>
        </xdr:cNvPr>
        <xdr:cNvCxnSpPr/>
      </xdr:nvCxnSpPr>
      <xdr:spPr>
        <a:xfrm>
          <a:off x="16230600" y="14929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7638</xdr:rowOff>
    </xdr:from>
    <xdr:ext cx="405111" cy="259045"/>
    <xdr:sp macro="" textlink="">
      <xdr:nvSpPr>
        <xdr:cNvPr id="588" name="【消防施設】&#10;有形固定資産減価償却率最大値テキスト">
          <a:extLst>
            <a:ext uri="{FF2B5EF4-FFF2-40B4-BE49-F238E27FC236}">
              <a16:creationId xmlns:a16="http://schemas.microsoft.com/office/drawing/2014/main" id="{26C5214B-0C57-4D14-9CE9-93B3121EB798}"/>
            </a:ext>
          </a:extLst>
        </xdr:cNvPr>
        <xdr:cNvSpPr txBox="1"/>
      </xdr:nvSpPr>
      <xdr:spPr>
        <a:xfrm>
          <a:off x="16357600" y="13209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60961</xdr:rowOff>
    </xdr:from>
    <xdr:to>
      <xdr:col>86</xdr:col>
      <xdr:colOff>25400</xdr:colOff>
      <xdr:row>78</xdr:row>
      <xdr:rowOff>60961</xdr:rowOff>
    </xdr:to>
    <xdr:cxnSp macro="">
      <xdr:nvCxnSpPr>
        <xdr:cNvPr id="589" name="直線コネクタ 588">
          <a:extLst>
            <a:ext uri="{FF2B5EF4-FFF2-40B4-BE49-F238E27FC236}">
              <a16:creationId xmlns:a16="http://schemas.microsoft.com/office/drawing/2014/main" id="{8421AA4B-BC20-4DB0-B84C-B5EED0A5338D}"/>
            </a:ext>
          </a:extLst>
        </xdr:cNvPr>
        <xdr:cNvCxnSpPr/>
      </xdr:nvCxnSpPr>
      <xdr:spPr>
        <a:xfrm>
          <a:off x="16230600" y="1343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112413</xdr:rowOff>
    </xdr:from>
    <xdr:ext cx="405111" cy="259045"/>
    <xdr:sp macro="" textlink="">
      <xdr:nvSpPr>
        <xdr:cNvPr id="590" name="【消防施設】&#10;有形固定資産減価償却率平均値テキスト">
          <a:extLst>
            <a:ext uri="{FF2B5EF4-FFF2-40B4-BE49-F238E27FC236}">
              <a16:creationId xmlns:a16="http://schemas.microsoft.com/office/drawing/2014/main" id="{F0E51EEB-BC41-49FA-AAC4-7FD11C4EF882}"/>
            </a:ext>
          </a:extLst>
        </xdr:cNvPr>
        <xdr:cNvSpPr txBox="1"/>
      </xdr:nvSpPr>
      <xdr:spPr>
        <a:xfrm>
          <a:off x="16357600" y="139998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133986</xdr:rowOff>
    </xdr:from>
    <xdr:to>
      <xdr:col>85</xdr:col>
      <xdr:colOff>177800</xdr:colOff>
      <xdr:row>82</xdr:row>
      <xdr:rowOff>64136</xdr:rowOff>
    </xdr:to>
    <xdr:sp macro="" textlink="">
      <xdr:nvSpPr>
        <xdr:cNvPr id="591" name="フローチャート: 判断 590">
          <a:extLst>
            <a:ext uri="{FF2B5EF4-FFF2-40B4-BE49-F238E27FC236}">
              <a16:creationId xmlns:a16="http://schemas.microsoft.com/office/drawing/2014/main" id="{0A0139D6-8CCE-4303-AA2A-3C308C82B5F2}"/>
            </a:ext>
          </a:extLst>
        </xdr:cNvPr>
        <xdr:cNvSpPr/>
      </xdr:nvSpPr>
      <xdr:spPr>
        <a:xfrm>
          <a:off x="16268700" y="1402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149225</xdr:rowOff>
    </xdr:from>
    <xdr:to>
      <xdr:col>81</xdr:col>
      <xdr:colOff>101600</xdr:colOff>
      <xdr:row>82</xdr:row>
      <xdr:rowOff>79375</xdr:rowOff>
    </xdr:to>
    <xdr:sp macro="" textlink="">
      <xdr:nvSpPr>
        <xdr:cNvPr id="592" name="フローチャート: 判断 591">
          <a:extLst>
            <a:ext uri="{FF2B5EF4-FFF2-40B4-BE49-F238E27FC236}">
              <a16:creationId xmlns:a16="http://schemas.microsoft.com/office/drawing/2014/main" id="{A31C4871-0241-414E-8451-C736AC3D1379}"/>
            </a:ext>
          </a:extLst>
        </xdr:cNvPr>
        <xdr:cNvSpPr/>
      </xdr:nvSpPr>
      <xdr:spPr>
        <a:xfrm>
          <a:off x="15430500" y="1403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76836</xdr:rowOff>
    </xdr:from>
    <xdr:to>
      <xdr:col>76</xdr:col>
      <xdr:colOff>165100</xdr:colOff>
      <xdr:row>83</xdr:row>
      <xdr:rowOff>6986</xdr:rowOff>
    </xdr:to>
    <xdr:sp macro="" textlink="">
      <xdr:nvSpPr>
        <xdr:cNvPr id="593" name="フローチャート: 判断 592">
          <a:extLst>
            <a:ext uri="{FF2B5EF4-FFF2-40B4-BE49-F238E27FC236}">
              <a16:creationId xmlns:a16="http://schemas.microsoft.com/office/drawing/2014/main" id="{8E6733EE-1181-4AD4-8BA2-53B986878A49}"/>
            </a:ext>
          </a:extLst>
        </xdr:cNvPr>
        <xdr:cNvSpPr/>
      </xdr:nvSpPr>
      <xdr:spPr>
        <a:xfrm>
          <a:off x="14541500" y="1413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69214</xdr:rowOff>
    </xdr:from>
    <xdr:to>
      <xdr:col>72</xdr:col>
      <xdr:colOff>38100</xdr:colOff>
      <xdr:row>82</xdr:row>
      <xdr:rowOff>170814</xdr:rowOff>
    </xdr:to>
    <xdr:sp macro="" textlink="">
      <xdr:nvSpPr>
        <xdr:cNvPr id="594" name="フローチャート: 判断 593">
          <a:extLst>
            <a:ext uri="{FF2B5EF4-FFF2-40B4-BE49-F238E27FC236}">
              <a16:creationId xmlns:a16="http://schemas.microsoft.com/office/drawing/2014/main" id="{4A05C0F0-6A9D-49E6-B0C3-65E0E9FFC455}"/>
            </a:ext>
          </a:extLst>
        </xdr:cNvPr>
        <xdr:cNvSpPr/>
      </xdr:nvSpPr>
      <xdr:spPr>
        <a:xfrm>
          <a:off x="13652500" y="1412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95" name="テキスト ボックス 594">
          <a:extLst>
            <a:ext uri="{FF2B5EF4-FFF2-40B4-BE49-F238E27FC236}">
              <a16:creationId xmlns:a16="http://schemas.microsoft.com/office/drawing/2014/main" id="{69D7B73A-4E39-45AB-AAF5-A3EFC390B9A6}"/>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96" name="テキスト ボックス 595">
          <a:extLst>
            <a:ext uri="{FF2B5EF4-FFF2-40B4-BE49-F238E27FC236}">
              <a16:creationId xmlns:a16="http://schemas.microsoft.com/office/drawing/2014/main" id="{6D9B87C8-1E23-48DD-AC08-5978024D0E95}"/>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97" name="テキスト ボックス 596">
          <a:extLst>
            <a:ext uri="{FF2B5EF4-FFF2-40B4-BE49-F238E27FC236}">
              <a16:creationId xmlns:a16="http://schemas.microsoft.com/office/drawing/2014/main" id="{F26732D6-AA49-4A08-95B5-F160C496B9B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98" name="テキスト ボックス 597">
          <a:extLst>
            <a:ext uri="{FF2B5EF4-FFF2-40B4-BE49-F238E27FC236}">
              <a16:creationId xmlns:a16="http://schemas.microsoft.com/office/drawing/2014/main" id="{8C43250D-E89B-434D-BCCD-15A036714B77}"/>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99" name="テキスト ボックス 598">
          <a:extLst>
            <a:ext uri="{FF2B5EF4-FFF2-40B4-BE49-F238E27FC236}">
              <a16:creationId xmlns:a16="http://schemas.microsoft.com/office/drawing/2014/main" id="{25A8E004-39CD-49CC-BCF1-F9D95013E36F}"/>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124461</xdr:rowOff>
    </xdr:from>
    <xdr:to>
      <xdr:col>85</xdr:col>
      <xdr:colOff>177800</xdr:colOff>
      <xdr:row>80</xdr:row>
      <xdr:rowOff>54611</xdr:rowOff>
    </xdr:to>
    <xdr:sp macro="" textlink="">
      <xdr:nvSpPr>
        <xdr:cNvPr id="600" name="楕円 599">
          <a:extLst>
            <a:ext uri="{FF2B5EF4-FFF2-40B4-BE49-F238E27FC236}">
              <a16:creationId xmlns:a16="http://schemas.microsoft.com/office/drawing/2014/main" id="{78B4E9C6-C6A6-4944-9966-E5A122A8D1F2}"/>
            </a:ext>
          </a:extLst>
        </xdr:cNvPr>
        <xdr:cNvSpPr/>
      </xdr:nvSpPr>
      <xdr:spPr>
        <a:xfrm>
          <a:off x="16268700" y="13669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147338</xdr:rowOff>
    </xdr:from>
    <xdr:ext cx="405111" cy="259045"/>
    <xdr:sp macro="" textlink="">
      <xdr:nvSpPr>
        <xdr:cNvPr id="601" name="【消防施設】&#10;有形固定資産減価償却率該当値テキスト">
          <a:extLst>
            <a:ext uri="{FF2B5EF4-FFF2-40B4-BE49-F238E27FC236}">
              <a16:creationId xmlns:a16="http://schemas.microsoft.com/office/drawing/2014/main" id="{4AED62EA-08EB-415D-A18A-FB8FF8DDCD34}"/>
            </a:ext>
          </a:extLst>
        </xdr:cNvPr>
        <xdr:cNvSpPr txBox="1"/>
      </xdr:nvSpPr>
      <xdr:spPr>
        <a:xfrm>
          <a:off x="16357600" y="13520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52070</xdr:rowOff>
    </xdr:from>
    <xdr:to>
      <xdr:col>81</xdr:col>
      <xdr:colOff>101600</xdr:colOff>
      <xdr:row>78</xdr:row>
      <xdr:rowOff>153670</xdr:rowOff>
    </xdr:to>
    <xdr:sp macro="" textlink="">
      <xdr:nvSpPr>
        <xdr:cNvPr id="602" name="楕円 601">
          <a:extLst>
            <a:ext uri="{FF2B5EF4-FFF2-40B4-BE49-F238E27FC236}">
              <a16:creationId xmlns:a16="http://schemas.microsoft.com/office/drawing/2014/main" id="{1EC30A02-D2E4-4D76-988C-68934C1103BA}"/>
            </a:ext>
          </a:extLst>
        </xdr:cNvPr>
        <xdr:cNvSpPr/>
      </xdr:nvSpPr>
      <xdr:spPr>
        <a:xfrm>
          <a:off x="15430500" y="13425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102870</xdr:rowOff>
    </xdr:from>
    <xdr:to>
      <xdr:col>85</xdr:col>
      <xdr:colOff>127000</xdr:colOff>
      <xdr:row>80</xdr:row>
      <xdr:rowOff>3811</xdr:rowOff>
    </xdr:to>
    <xdr:cxnSp macro="">
      <xdr:nvCxnSpPr>
        <xdr:cNvPr id="603" name="直線コネクタ 602">
          <a:extLst>
            <a:ext uri="{FF2B5EF4-FFF2-40B4-BE49-F238E27FC236}">
              <a16:creationId xmlns:a16="http://schemas.microsoft.com/office/drawing/2014/main" id="{196A6B4B-050B-487E-9147-06DF9259610F}"/>
            </a:ext>
          </a:extLst>
        </xdr:cNvPr>
        <xdr:cNvCxnSpPr/>
      </xdr:nvCxnSpPr>
      <xdr:spPr>
        <a:xfrm>
          <a:off x="15481300" y="13475970"/>
          <a:ext cx="838200" cy="243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52070</xdr:rowOff>
    </xdr:from>
    <xdr:to>
      <xdr:col>76</xdr:col>
      <xdr:colOff>165100</xdr:colOff>
      <xdr:row>78</xdr:row>
      <xdr:rowOff>153670</xdr:rowOff>
    </xdr:to>
    <xdr:sp macro="" textlink="">
      <xdr:nvSpPr>
        <xdr:cNvPr id="604" name="楕円 603">
          <a:extLst>
            <a:ext uri="{FF2B5EF4-FFF2-40B4-BE49-F238E27FC236}">
              <a16:creationId xmlns:a16="http://schemas.microsoft.com/office/drawing/2014/main" id="{AEE23A52-1F03-419E-BE5A-DD29B619FE9A}"/>
            </a:ext>
          </a:extLst>
        </xdr:cNvPr>
        <xdr:cNvSpPr/>
      </xdr:nvSpPr>
      <xdr:spPr>
        <a:xfrm>
          <a:off x="14541500" y="13425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102870</xdr:rowOff>
    </xdr:from>
    <xdr:to>
      <xdr:col>81</xdr:col>
      <xdr:colOff>50800</xdr:colOff>
      <xdr:row>78</xdr:row>
      <xdr:rowOff>102870</xdr:rowOff>
    </xdr:to>
    <xdr:cxnSp macro="">
      <xdr:nvCxnSpPr>
        <xdr:cNvPr id="605" name="直線コネクタ 604">
          <a:extLst>
            <a:ext uri="{FF2B5EF4-FFF2-40B4-BE49-F238E27FC236}">
              <a16:creationId xmlns:a16="http://schemas.microsoft.com/office/drawing/2014/main" id="{3C6E0BD4-FDD8-4847-BC4E-2EA0DF7958B7}"/>
            </a:ext>
          </a:extLst>
        </xdr:cNvPr>
        <xdr:cNvCxnSpPr/>
      </xdr:nvCxnSpPr>
      <xdr:spPr>
        <a:xfrm>
          <a:off x="14592300" y="134759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92075</xdr:rowOff>
    </xdr:from>
    <xdr:to>
      <xdr:col>72</xdr:col>
      <xdr:colOff>38100</xdr:colOff>
      <xdr:row>81</xdr:row>
      <xdr:rowOff>22225</xdr:rowOff>
    </xdr:to>
    <xdr:sp macro="" textlink="">
      <xdr:nvSpPr>
        <xdr:cNvPr id="606" name="楕円 605">
          <a:extLst>
            <a:ext uri="{FF2B5EF4-FFF2-40B4-BE49-F238E27FC236}">
              <a16:creationId xmlns:a16="http://schemas.microsoft.com/office/drawing/2014/main" id="{9F7AE960-8F72-49B6-AC8C-4CF9C608A8E6}"/>
            </a:ext>
          </a:extLst>
        </xdr:cNvPr>
        <xdr:cNvSpPr/>
      </xdr:nvSpPr>
      <xdr:spPr>
        <a:xfrm>
          <a:off x="13652500" y="13808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78</xdr:row>
      <xdr:rowOff>102870</xdr:rowOff>
    </xdr:from>
    <xdr:to>
      <xdr:col>76</xdr:col>
      <xdr:colOff>114300</xdr:colOff>
      <xdr:row>80</xdr:row>
      <xdr:rowOff>142875</xdr:rowOff>
    </xdr:to>
    <xdr:cxnSp macro="">
      <xdr:nvCxnSpPr>
        <xdr:cNvPr id="607" name="直線コネクタ 606">
          <a:extLst>
            <a:ext uri="{FF2B5EF4-FFF2-40B4-BE49-F238E27FC236}">
              <a16:creationId xmlns:a16="http://schemas.microsoft.com/office/drawing/2014/main" id="{F51CABFA-5C1A-4C28-84F0-19E6AF376E5C}"/>
            </a:ext>
          </a:extLst>
        </xdr:cNvPr>
        <xdr:cNvCxnSpPr/>
      </xdr:nvCxnSpPr>
      <xdr:spPr>
        <a:xfrm flipV="1">
          <a:off x="13703300" y="13475970"/>
          <a:ext cx="889000" cy="382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70502</xdr:rowOff>
    </xdr:from>
    <xdr:ext cx="405111" cy="259045"/>
    <xdr:sp macro="" textlink="">
      <xdr:nvSpPr>
        <xdr:cNvPr id="608" name="n_1aveValue【消防施設】&#10;有形固定資産減価償却率">
          <a:extLst>
            <a:ext uri="{FF2B5EF4-FFF2-40B4-BE49-F238E27FC236}">
              <a16:creationId xmlns:a16="http://schemas.microsoft.com/office/drawing/2014/main" id="{E6B9FEB8-5D99-4D66-9B97-CE1D63A8BE89}"/>
            </a:ext>
          </a:extLst>
        </xdr:cNvPr>
        <xdr:cNvSpPr txBox="1"/>
      </xdr:nvSpPr>
      <xdr:spPr>
        <a:xfrm>
          <a:off x="15266044" y="14129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169563</xdr:rowOff>
    </xdr:from>
    <xdr:ext cx="405111" cy="259045"/>
    <xdr:sp macro="" textlink="">
      <xdr:nvSpPr>
        <xdr:cNvPr id="609" name="n_2aveValue【消防施設】&#10;有形固定資産減価償却率">
          <a:extLst>
            <a:ext uri="{FF2B5EF4-FFF2-40B4-BE49-F238E27FC236}">
              <a16:creationId xmlns:a16="http://schemas.microsoft.com/office/drawing/2014/main" id="{2A0FF8C0-F6CA-40E3-8F4E-D33D90C88BF6}"/>
            </a:ext>
          </a:extLst>
        </xdr:cNvPr>
        <xdr:cNvSpPr txBox="1"/>
      </xdr:nvSpPr>
      <xdr:spPr>
        <a:xfrm>
          <a:off x="14389744" y="14228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161941</xdr:rowOff>
    </xdr:from>
    <xdr:ext cx="405111" cy="259045"/>
    <xdr:sp macro="" textlink="">
      <xdr:nvSpPr>
        <xdr:cNvPr id="610" name="n_3aveValue【消防施設】&#10;有形固定資産減価償却率">
          <a:extLst>
            <a:ext uri="{FF2B5EF4-FFF2-40B4-BE49-F238E27FC236}">
              <a16:creationId xmlns:a16="http://schemas.microsoft.com/office/drawing/2014/main" id="{F662BED8-9DBB-4E63-86D4-5CE0ED436013}"/>
            </a:ext>
          </a:extLst>
        </xdr:cNvPr>
        <xdr:cNvSpPr txBox="1"/>
      </xdr:nvSpPr>
      <xdr:spPr>
        <a:xfrm>
          <a:off x="13500744" y="14220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76</xdr:row>
      <xdr:rowOff>170197</xdr:rowOff>
    </xdr:from>
    <xdr:ext cx="405111" cy="259045"/>
    <xdr:sp macro="" textlink="">
      <xdr:nvSpPr>
        <xdr:cNvPr id="611" name="n_1mainValue【消防施設】&#10;有形固定資産減価償却率">
          <a:extLst>
            <a:ext uri="{FF2B5EF4-FFF2-40B4-BE49-F238E27FC236}">
              <a16:creationId xmlns:a16="http://schemas.microsoft.com/office/drawing/2014/main" id="{BD65EB2E-1567-4634-B9D3-0D9E71BEA2F3}"/>
            </a:ext>
          </a:extLst>
        </xdr:cNvPr>
        <xdr:cNvSpPr txBox="1"/>
      </xdr:nvSpPr>
      <xdr:spPr>
        <a:xfrm>
          <a:off x="15266044" y="1320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76</xdr:row>
      <xdr:rowOff>170197</xdr:rowOff>
    </xdr:from>
    <xdr:ext cx="405111" cy="259045"/>
    <xdr:sp macro="" textlink="">
      <xdr:nvSpPr>
        <xdr:cNvPr id="612" name="n_2mainValue【消防施設】&#10;有形固定資産減価償却率">
          <a:extLst>
            <a:ext uri="{FF2B5EF4-FFF2-40B4-BE49-F238E27FC236}">
              <a16:creationId xmlns:a16="http://schemas.microsoft.com/office/drawing/2014/main" id="{9048A69C-533F-4B29-9A76-EF2DDE625149}"/>
            </a:ext>
          </a:extLst>
        </xdr:cNvPr>
        <xdr:cNvSpPr txBox="1"/>
      </xdr:nvSpPr>
      <xdr:spPr>
        <a:xfrm>
          <a:off x="14389744" y="1320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38752</xdr:rowOff>
    </xdr:from>
    <xdr:ext cx="405111" cy="259045"/>
    <xdr:sp macro="" textlink="">
      <xdr:nvSpPr>
        <xdr:cNvPr id="613" name="n_3mainValue【消防施設】&#10;有形固定資産減価償却率">
          <a:extLst>
            <a:ext uri="{FF2B5EF4-FFF2-40B4-BE49-F238E27FC236}">
              <a16:creationId xmlns:a16="http://schemas.microsoft.com/office/drawing/2014/main" id="{C4E88479-DF10-45A4-ABB7-9E997E995BF2}"/>
            </a:ext>
          </a:extLst>
        </xdr:cNvPr>
        <xdr:cNvSpPr txBox="1"/>
      </xdr:nvSpPr>
      <xdr:spPr>
        <a:xfrm>
          <a:off x="13500744" y="1358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14" name="正方形/長方形 613">
          <a:extLst>
            <a:ext uri="{FF2B5EF4-FFF2-40B4-BE49-F238E27FC236}">
              <a16:creationId xmlns:a16="http://schemas.microsoft.com/office/drawing/2014/main" id="{3A6B25DC-06F2-48B8-8AA4-1D818C442D9D}"/>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15" name="正方形/長方形 614">
          <a:extLst>
            <a:ext uri="{FF2B5EF4-FFF2-40B4-BE49-F238E27FC236}">
              <a16:creationId xmlns:a16="http://schemas.microsoft.com/office/drawing/2014/main" id="{2122877A-6FE8-4E88-ADFB-C6F49B6A403E}"/>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16" name="正方形/長方形 615">
          <a:extLst>
            <a:ext uri="{FF2B5EF4-FFF2-40B4-BE49-F238E27FC236}">
              <a16:creationId xmlns:a16="http://schemas.microsoft.com/office/drawing/2014/main" id="{25AE5595-B5FF-48A4-AF3F-2F7A19377E1F}"/>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17" name="正方形/長方形 616">
          <a:extLst>
            <a:ext uri="{FF2B5EF4-FFF2-40B4-BE49-F238E27FC236}">
              <a16:creationId xmlns:a16="http://schemas.microsoft.com/office/drawing/2014/main" id="{0587F009-28A1-471C-861E-CDA4EA5974B6}"/>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18" name="正方形/長方形 617">
          <a:extLst>
            <a:ext uri="{FF2B5EF4-FFF2-40B4-BE49-F238E27FC236}">
              <a16:creationId xmlns:a16="http://schemas.microsoft.com/office/drawing/2014/main" id="{78D339DA-7211-4A74-A2D9-A0E8E23C1B01}"/>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19" name="正方形/長方形 618">
          <a:extLst>
            <a:ext uri="{FF2B5EF4-FFF2-40B4-BE49-F238E27FC236}">
              <a16:creationId xmlns:a16="http://schemas.microsoft.com/office/drawing/2014/main" id="{68D57982-FE4F-47CD-9230-71FBE88729E6}"/>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20" name="正方形/長方形 619">
          <a:extLst>
            <a:ext uri="{FF2B5EF4-FFF2-40B4-BE49-F238E27FC236}">
              <a16:creationId xmlns:a16="http://schemas.microsoft.com/office/drawing/2014/main" id="{62DFE0B6-9F09-4C58-A049-783FB39A5046}"/>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21" name="正方形/長方形 620">
          <a:extLst>
            <a:ext uri="{FF2B5EF4-FFF2-40B4-BE49-F238E27FC236}">
              <a16:creationId xmlns:a16="http://schemas.microsoft.com/office/drawing/2014/main" id="{C53FB150-D500-4017-AAFF-11DFA1341859}"/>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22" name="テキスト ボックス 621">
          <a:extLst>
            <a:ext uri="{FF2B5EF4-FFF2-40B4-BE49-F238E27FC236}">
              <a16:creationId xmlns:a16="http://schemas.microsoft.com/office/drawing/2014/main" id="{8D10EB02-5435-4923-87E1-3FF787874C21}"/>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23" name="直線コネクタ 622">
          <a:extLst>
            <a:ext uri="{FF2B5EF4-FFF2-40B4-BE49-F238E27FC236}">
              <a16:creationId xmlns:a16="http://schemas.microsoft.com/office/drawing/2014/main" id="{F183DD24-A610-4299-B737-41A1E4A60B69}"/>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24" name="直線コネクタ 623">
          <a:extLst>
            <a:ext uri="{FF2B5EF4-FFF2-40B4-BE49-F238E27FC236}">
              <a16:creationId xmlns:a16="http://schemas.microsoft.com/office/drawing/2014/main" id="{FABD7C78-767B-41F9-A015-6B643F02CAA3}"/>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25" name="テキスト ボックス 624">
          <a:extLst>
            <a:ext uri="{FF2B5EF4-FFF2-40B4-BE49-F238E27FC236}">
              <a16:creationId xmlns:a16="http://schemas.microsoft.com/office/drawing/2014/main" id="{76EB3359-6F5A-44C7-B010-8BCCD86E9741}"/>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26" name="直線コネクタ 625">
          <a:extLst>
            <a:ext uri="{FF2B5EF4-FFF2-40B4-BE49-F238E27FC236}">
              <a16:creationId xmlns:a16="http://schemas.microsoft.com/office/drawing/2014/main" id="{E732F8D5-4543-4247-8CDD-6B703E9AF204}"/>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27" name="テキスト ボックス 626">
          <a:extLst>
            <a:ext uri="{FF2B5EF4-FFF2-40B4-BE49-F238E27FC236}">
              <a16:creationId xmlns:a16="http://schemas.microsoft.com/office/drawing/2014/main" id="{D5D3713D-C9B1-45AA-BCC1-9078C4AE1582}"/>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28" name="直線コネクタ 627">
          <a:extLst>
            <a:ext uri="{FF2B5EF4-FFF2-40B4-BE49-F238E27FC236}">
              <a16:creationId xmlns:a16="http://schemas.microsoft.com/office/drawing/2014/main" id="{B5F22039-61F4-46E9-B797-5323F1DCB8AD}"/>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29" name="テキスト ボックス 628">
          <a:extLst>
            <a:ext uri="{FF2B5EF4-FFF2-40B4-BE49-F238E27FC236}">
              <a16:creationId xmlns:a16="http://schemas.microsoft.com/office/drawing/2014/main" id="{97C596C5-C888-455D-9A9F-AB8B99058367}"/>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30" name="直線コネクタ 629">
          <a:extLst>
            <a:ext uri="{FF2B5EF4-FFF2-40B4-BE49-F238E27FC236}">
              <a16:creationId xmlns:a16="http://schemas.microsoft.com/office/drawing/2014/main" id="{8EE710B1-FF74-4EB3-8B42-BD7132309909}"/>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31" name="テキスト ボックス 630">
          <a:extLst>
            <a:ext uri="{FF2B5EF4-FFF2-40B4-BE49-F238E27FC236}">
              <a16:creationId xmlns:a16="http://schemas.microsoft.com/office/drawing/2014/main" id="{DC8DDD5C-D18F-4805-8D78-BAC55F09B949}"/>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32" name="直線コネクタ 631">
          <a:extLst>
            <a:ext uri="{FF2B5EF4-FFF2-40B4-BE49-F238E27FC236}">
              <a16:creationId xmlns:a16="http://schemas.microsoft.com/office/drawing/2014/main" id="{BEEEA4A2-3A34-431E-A9B9-149A41539EAD}"/>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33" name="テキスト ボックス 632">
          <a:extLst>
            <a:ext uri="{FF2B5EF4-FFF2-40B4-BE49-F238E27FC236}">
              <a16:creationId xmlns:a16="http://schemas.microsoft.com/office/drawing/2014/main" id="{F4A118FD-7F09-4C6E-88EE-9197C5E7A24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34" name="【消防施設】&#10;一人当たり面積グラフ枠">
          <a:extLst>
            <a:ext uri="{FF2B5EF4-FFF2-40B4-BE49-F238E27FC236}">
              <a16:creationId xmlns:a16="http://schemas.microsoft.com/office/drawing/2014/main" id="{E610E63E-C481-432C-A1B0-63A80072EE7D}"/>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159258</xdr:rowOff>
    </xdr:from>
    <xdr:to>
      <xdr:col>116</xdr:col>
      <xdr:colOff>62864</xdr:colOff>
      <xdr:row>86</xdr:row>
      <xdr:rowOff>24612</xdr:rowOff>
    </xdr:to>
    <xdr:cxnSp macro="">
      <xdr:nvCxnSpPr>
        <xdr:cNvPr id="635" name="直線コネクタ 634">
          <a:extLst>
            <a:ext uri="{FF2B5EF4-FFF2-40B4-BE49-F238E27FC236}">
              <a16:creationId xmlns:a16="http://schemas.microsoft.com/office/drawing/2014/main" id="{2A0CD7C0-9591-478B-B113-65369E6AEEC6}"/>
            </a:ext>
          </a:extLst>
        </xdr:cNvPr>
        <xdr:cNvCxnSpPr/>
      </xdr:nvCxnSpPr>
      <xdr:spPr>
        <a:xfrm flipV="1">
          <a:off x="22160864" y="13532358"/>
          <a:ext cx="0" cy="12369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28439</xdr:rowOff>
    </xdr:from>
    <xdr:ext cx="469744" cy="259045"/>
    <xdr:sp macro="" textlink="">
      <xdr:nvSpPr>
        <xdr:cNvPr id="636" name="【消防施設】&#10;一人当たり面積最小値テキスト">
          <a:extLst>
            <a:ext uri="{FF2B5EF4-FFF2-40B4-BE49-F238E27FC236}">
              <a16:creationId xmlns:a16="http://schemas.microsoft.com/office/drawing/2014/main" id="{A51C3CBC-2B67-4B2D-B8F0-7496117CE7FA}"/>
            </a:ext>
          </a:extLst>
        </xdr:cNvPr>
        <xdr:cNvSpPr txBox="1"/>
      </xdr:nvSpPr>
      <xdr:spPr>
        <a:xfrm>
          <a:off x="22199600" y="14773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24612</xdr:rowOff>
    </xdr:from>
    <xdr:to>
      <xdr:col>116</xdr:col>
      <xdr:colOff>152400</xdr:colOff>
      <xdr:row>86</xdr:row>
      <xdr:rowOff>24612</xdr:rowOff>
    </xdr:to>
    <xdr:cxnSp macro="">
      <xdr:nvCxnSpPr>
        <xdr:cNvPr id="637" name="直線コネクタ 636">
          <a:extLst>
            <a:ext uri="{FF2B5EF4-FFF2-40B4-BE49-F238E27FC236}">
              <a16:creationId xmlns:a16="http://schemas.microsoft.com/office/drawing/2014/main" id="{0838A49B-30FA-4B67-972A-84BEA0D37F2A}"/>
            </a:ext>
          </a:extLst>
        </xdr:cNvPr>
        <xdr:cNvCxnSpPr/>
      </xdr:nvCxnSpPr>
      <xdr:spPr>
        <a:xfrm>
          <a:off x="22072600" y="14769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105935</xdr:rowOff>
    </xdr:from>
    <xdr:ext cx="469744" cy="259045"/>
    <xdr:sp macro="" textlink="">
      <xdr:nvSpPr>
        <xdr:cNvPr id="638" name="【消防施設】&#10;一人当たり面積最大値テキスト">
          <a:extLst>
            <a:ext uri="{FF2B5EF4-FFF2-40B4-BE49-F238E27FC236}">
              <a16:creationId xmlns:a16="http://schemas.microsoft.com/office/drawing/2014/main" id="{48B92240-2C23-4A38-9B63-616F9045CFB1}"/>
            </a:ext>
          </a:extLst>
        </xdr:cNvPr>
        <xdr:cNvSpPr txBox="1"/>
      </xdr:nvSpPr>
      <xdr:spPr>
        <a:xfrm>
          <a:off x="22199600" y="13307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159258</xdr:rowOff>
    </xdr:from>
    <xdr:to>
      <xdr:col>116</xdr:col>
      <xdr:colOff>152400</xdr:colOff>
      <xdr:row>78</xdr:row>
      <xdr:rowOff>159258</xdr:rowOff>
    </xdr:to>
    <xdr:cxnSp macro="">
      <xdr:nvCxnSpPr>
        <xdr:cNvPr id="639" name="直線コネクタ 638">
          <a:extLst>
            <a:ext uri="{FF2B5EF4-FFF2-40B4-BE49-F238E27FC236}">
              <a16:creationId xmlns:a16="http://schemas.microsoft.com/office/drawing/2014/main" id="{01F1D675-C0BD-4ACF-9114-1E76FA8651B3}"/>
            </a:ext>
          </a:extLst>
        </xdr:cNvPr>
        <xdr:cNvCxnSpPr/>
      </xdr:nvCxnSpPr>
      <xdr:spPr>
        <a:xfrm>
          <a:off x="22072600" y="13532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109617</xdr:rowOff>
    </xdr:from>
    <xdr:ext cx="469744" cy="259045"/>
    <xdr:sp macro="" textlink="">
      <xdr:nvSpPr>
        <xdr:cNvPr id="640" name="【消防施設】&#10;一人当たり面積平均値テキスト">
          <a:extLst>
            <a:ext uri="{FF2B5EF4-FFF2-40B4-BE49-F238E27FC236}">
              <a16:creationId xmlns:a16="http://schemas.microsoft.com/office/drawing/2014/main" id="{E73A72D1-D09E-4248-8B18-417EE4562235}"/>
            </a:ext>
          </a:extLst>
        </xdr:cNvPr>
        <xdr:cNvSpPr txBox="1"/>
      </xdr:nvSpPr>
      <xdr:spPr>
        <a:xfrm>
          <a:off x="22199600" y="145114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86740</xdr:rowOff>
    </xdr:from>
    <xdr:to>
      <xdr:col>116</xdr:col>
      <xdr:colOff>114300</xdr:colOff>
      <xdr:row>86</xdr:row>
      <xdr:rowOff>16890</xdr:rowOff>
    </xdr:to>
    <xdr:sp macro="" textlink="">
      <xdr:nvSpPr>
        <xdr:cNvPr id="641" name="フローチャート: 判断 640">
          <a:extLst>
            <a:ext uri="{FF2B5EF4-FFF2-40B4-BE49-F238E27FC236}">
              <a16:creationId xmlns:a16="http://schemas.microsoft.com/office/drawing/2014/main" id="{7D5D6663-4687-4DDA-9D46-B1B56A3827BC}"/>
            </a:ext>
          </a:extLst>
        </xdr:cNvPr>
        <xdr:cNvSpPr/>
      </xdr:nvSpPr>
      <xdr:spPr>
        <a:xfrm>
          <a:off x="22110700" y="1465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78054</xdr:rowOff>
    </xdr:from>
    <xdr:to>
      <xdr:col>112</xdr:col>
      <xdr:colOff>38100</xdr:colOff>
      <xdr:row>86</xdr:row>
      <xdr:rowOff>8204</xdr:rowOff>
    </xdr:to>
    <xdr:sp macro="" textlink="">
      <xdr:nvSpPr>
        <xdr:cNvPr id="642" name="フローチャート: 判断 641">
          <a:extLst>
            <a:ext uri="{FF2B5EF4-FFF2-40B4-BE49-F238E27FC236}">
              <a16:creationId xmlns:a16="http://schemas.microsoft.com/office/drawing/2014/main" id="{A16D051E-708C-4133-8D66-A1CFC999D825}"/>
            </a:ext>
          </a:extLst>
        </xdr:cNvPr>
        <xdr:cNvSpPr/>
      </xdr:nvSpPr>
      <xdr:spPr>
        <a:xfrm>
          <a:off x="21272500" y="14651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35306</xdr:rowOff>
    </xdr:from>
    <xdr:to>
      <xdr:col>107</xdr:col>
      <xdr:colOff>101600</xdr:colOff>
      <xdr:row>85</xdr:row>
      <xdr:rowOff>136906</xdr:rowOff>
    </xdr:to>
    <xdr:sp macro="" textlink="">
      <xdr:nvSpPr>
        <xdr:cNvPr id="643" name="フローチャート: 判断 642">
          <a:extLst>
            <a:ext uri="{FF2B5EF4-FFF2-40B4-BE49-F238E27FC236}">
              <a16:creationId xmlns:a16="http://schemas.microsoft.com/office/drawing/2014/main" id="{A5A719BB-EE2C-4DB7-8A6C-924DA7743CBE}"/>
            </a:ext>
          </a:extLst>
        </xdr:cNvPr>
        <xdr:cNvSpPr/>
      </xdr:nvSpPr>
      <xdr:spPr>
        <a:xfrm>
          <a:off x="20383500" y="14608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85370</xdr:rowOff>
    </xdr:from>
    <xdr:to>
      <xdr:col>102</xdr:col>
      <xdr:colOff>165100</xdr:colOff>
      <xdr:row>86</xdr:row>
      <xdr:rowOff>15520</xdr:rowOff>
    </xdr:to>
    <xdr:sp macro="" textlink="">
      <xdr:nvSpPr>
        <xdr:cNvPr id="644" name="フローチャート: 判断 643">
          <a:extLst>
            <a:ext uri="{FF2B5EF4-FFF2-40B4-BE49-F238E27FC236}">
              <a16:creationId xmlns:a16="http://schemas.microsoft.com/office/drawing/2014/main" id="{C69E70BB-0454-4144-807C-1C1C61E19D45}"/>
            </a:ext>
          </a:extLst>
        </xdr:cNvPr>
        <xdr:cNvSpPr/>
      </xdr:nvSpPr>
      <xdr:spPr>
        <a:xfrm>
          <a:off x="19494500" y="1465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45" name="テキスト ボックス 644">
          <a:extLst>
            <a:ext uri="{FF2B5EF4-FFF2-40B4-BE49-F238E27FC236}">
              <a16:creationId xmlns:a16="http://schemas.microsoft.com/office/drawing/2014/main" id="{B053DE58-DF20-4976-9C6E-4B9FC2B3625F}"/>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46" name="テキスト ボックス 645">
          <a:extLst>
            <a:ext uri="{FF2B5EF4-FFF2-40B4-BE49-F238E27FC236}">
              <a16:creationId xmlns:a16="http://schemas.microsoft.com/office/drawing/2014/main" id="{BD871A2F-6622-4257-8867-E9FC8E6B20C4}"/>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47" name="テキスト ボックス 646">
          <a:extLst>
            <a:ext uri="{FF2B5EF4-FFF2-40B4-BE49-F238E27FC236}">
              <a16:creationId xmlns:a16="http://schemas.microsoft.com/office/drawing/2014/main" id="{ED49BC4C-0F3E-4A0F-9B45-0D1CC30AB7CC}"/>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48" name="テキスト ボックス 647">
          <a:extLst>
            <a:ext uri="{FF2B5EF4-FFF2-40B4-BE49-F238E27FC236}">
              <a16:creationId xmlns:a16="http://schemas.microsoft.com/office/drawing/2014/main" id="{62885125-18B6-4D6A-A977-708F8CD783C3}"/>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49" name="テキスト ボックス 648">
          <a:extLst>
            <a:ext uri="{FF2B5EF4-FFF2-40B4-BE49-F238E27FC236}">
              <a16:creationId xmlns:a16="http://schemas.microsoft.com/office/drawing/2014/main" id="{E2F74FE3-2E5A-49DD-9837-FB156C0E7EC3}"/>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123089</xdr:rowOff>
    </xdr:from>
    <xdr:to>
      <xdr:col>116</xdr:col>
      <xdr:colOff>114300</xdr:colOff>
      <xdr:row>86</xdr:row>
      <xdr:rowOff>53239</xdr:rowOff>
    </xdr:to>
    <xdr:sp macro="" textlink="">
      <xdr:nvSpPr>
        <xdr:cNvPr id="650" name="楕円 649">
          <a:extLst>
            <a:ext uri="{FF2B5EF4-FFF2-40B4-BE49-F238E27FC236}">
              <a16:creationId xmlns:a16="http://schemas.microsoft.com/office/drawing/2014/main" id="{BFD222B1-2552-4D68-B709-6CBDD2F60A6A}"/>
            </a:ext>
          </a:extLst>
        </xdr:cNvPr>
        <xdr:cNvSpPr/>
      </xdr:nvSpPr>
      <xdr:spPr>
        <a:xfrm>
          <a:off x="22110700" y="14696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65169</xdr:rowOff>
    </xdr:from>
    <xdr:ext cx="469744" cy="259045"/>
    <xdr:sp macro="" textlink="">
      <xdr:nvSpPr>
        <xdr:cNvPr id="651" name="【消防施設】&#10;一人当たり面積該当値テキスト">
          <a:extLst>
            <a:ext uri="{FF2B5EF4-FFF2-40B4-BE49-F238E27FC236}">
              <a16:creationId xmlns:a16="http://schemas.microsoft.com/office/drawing/2014/main" id="{D6E36F5F-B1B1-453B-802A-ACE739953374}"/>
            </a:ext>
          </a:extLst>
        </xdr:cNvPr>
        <xdr:cNvSpPr txBox="1"/>
      </xdr:nvSpPr>
      <xdr:spPr>
        <a:xfrm>
          <a:off x="22199600" y="14638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123546</xdr:rowOff>
    </xdr:from>
    <xdr:to>
      <xdr:col>112</xdr:col>
      <xdr:colOff>38100</xdr:colOff>
      <xdr:row>86</xdr:row>
      <xdr:rowOff>53696</xdr:rowOff>
    </xdr:to>
    <xdr:sp macro="" textlink="">
      <xdr:nvSpPr>
        <xdr:cNvPr id="652" name="楕円 651">
          <a:extLst>
            <a:ext uri="{FF2B5EF4-FFF2-40B4-BE49-F238E27FC236}">
              <a16:creationId xmlns:a16="http://schemas.microsoft.com/office/drawing/2014/main" id="{F6E7D9DE-83B0-4A82-95D7-18B5873497F5}"/>
            </a:ext>
          </a:extLst>
        </xdr:cNvPr>
        <xdr:cNvSpPr/>
      </xdr:nvSpPr>
      <xdr:spPr>
        <a:xfrm>
          <a:off x="21272500" y="14696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2439</xdr:rowOff>
    </xdr:from>
    <xdr:to>
      <xdr:col>116</xdr:col>
      <xdr:colOff>63500</xdr:colOff>
      <xdr:row>86</xdr:row>
      <xdr:rowOff>2896</xdr:rowOff>
    </xdr:to>
    <xdr:cxnSp macro="">
      <xdr:nvCxnSpPr>
        <xdr:cNvPr id="653" name="直線コネクタ 652">
          <a:extLst>
            <a:ext uri="{FF2B5EF4-FFF2-40B4-BE49-F238E27FC236}">
              <a16:creationId xmlns:a16="http://schemas.microsoft.com/office/drawing/2014/main" id="{2618525A-FAB7-4FEE-8E1B-5FB32D6E64E6}"/>
            </a:ext>
          </a:extLst>
        </xdr:cNvPr>
        <xdr:cNvCxnSpPr/>
      </xdr:nvCxnSpPr>
      <xdr:spPr>
        <a:xfrm flipV="1">
          <a:off x="21323300" y="14747139"/>
          <a:ext cx="8382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123774</xdr:rowOff>
    </xdr:from>
    <xdr:to>
      <xdr:col>107</xdr:col>
      <xdr:colOff>101600</xdr:colOff>
      <xdr:row>86</xdr:row>
      <xdr:rowOff>53924</xdr:rowOff>
    </xdr:to>
    <xdr:sp macro="" textlink="">
      <xdr:nvSpPr>
        <xdr:cNvPr id="654" name="楕円 653">
          <a:extLst>
            <a:ext uri="{FF2B5EF4-FFF2-40B4-BE49-F238E27FC236}">
              <a16:creationId xmlns:a16="http://schemas.microsoft.com/office/drawing/2014/main" id="{44844628-337A-4D0A-9DD1-3F34B172D857}"/>
            </a:ext>
          </a:extLst>
        </xdr:cNvPr>
        <xdr:cNvSpPr/>
      </xdr:nvSpPr>
      <xdr:spPr>
        <a:xfrm>
          <a:off x="20383500" y="14697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2896</xdr:rowOff>
    </xdr:from>
    <xdr:to>
      <xdr:col>111</xdr:col>
      <xdr:colOff>177800</xdr:colOff>
      <xdr:row>86</xdr:row>
      <xdr:rowOff>3124</xdr:rowOff>
    </xdr:to>
    <xdr:cxnSp macro="">
      <xdr:nvCxnSpPr>
        <xdr:cNvPr id="655" name="直線コネクタ 654">
          <a:extLst>
            <a:ext uri="{FF2B5EF4-FFF2-40B4-BE49-F238E27FC236}">
              <a16:creationId xmlns:a16="http://schemas.microsoft.com/office/drawing/2014/main" id="{E0DD32DE-08DE-4F49-AE43-3E4CCC1D013F}"/>
            </a:ext>
          </a:extLst>
        </xdr:cNvPr>
        <xdr:cNvCxnSpPr/>
      </xdr:nvCxnSpPr>
      <xdr:spPr>
        <a:xfrm flipV="1">
          <a:off x="20434300" y="14747596"/>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122174</xdr:rowOff>
    </xdr:from>
    <xdr:to>
      <xdr:col>102</xdr:col>
      <xdr:colOff>165100</xdr:colOff>
      <xdr:row>86</xdr:row>
      <xdr:rowOff>52324</xdr:rowOff>
    </xdr:to>
    <xdr:sp macro="" textlink="">
      <xdr:nvSpPr>
        <xdr:cNvPr id="656" name="楕円 655">
          <a:extLst>
            <a:ext uri="{FF2B5EF4-FFF2-40B4-BE49-F238E27FC236}">
              <a16:creationId xmlns:a16="http://schemas.microsoft.com/office/drawing/2014/main" id="{958F5D9D-6E47-43A3-8786-F8E96185F4F5}"/>
            </a:ext>
          </a:extLst>
        </xdr:cNvPr>
        <xdr:cNvSpPr/>
      </xdr:nvSpPr>
      <xdr:spPr>
        <a:xfrm>
          <a:off x="19494500" y="14695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1524</xdr:rowOff>
    </xdr:from>
    <xdr:to>
      <xdr:col>107</xdr:col>
      <xdr:colOff>50800</xdr:colOff>
      <xdr:row>86</xdr:row>
      <xdr:rowOff>3124</xdr:rowOff>
    </xdr:to>
    <xdr:cxnSp macro="">
      <xdr:nvCxnSpPr>
        <xdr:cNvPr id="657" name="直線コネクタ 656">
          <a:extLst>
            <a:ext uri="{FF2B5EF4-FFF2-40B4-BE49-F238E27FC236}">
              <a16:creationId xmlns:a16="http://schemas.microsoft.com/office/drawing/2014/main" id="{E25E0DF6-340A-4D07-A137-A5E358A6281F}"/>
            </a:ext>
          </a:extLst>
        </xdr:cNvPr>
        <xdr:cNvCxnSpPr/>
      </xdr:nvCxnSpPr>
      <xdr:spPr>
        <a:xfrm>
          <a:off x="19545300" y="14746224"/>
          <a:ext cx="8890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24731</xdr:rowOff>
    </xdr:from>
    <xdr:ext cx="469744" cy="259045"/>
    <xdr:sp macro="" textlink="">
      <xdr:nvSpPr>
        <xdr:cNvPr id="658" name="n_1aveValue【消防施設】&#10;一人当たり面積">
          <a:extLst>
            <a:ext uri="{FF2B5EF4-FFF2-40B4-BE49-F238E27FC236}">
              <a16:creationId xmlns:a16="http://schemas.microsoft.com/office/drawing/2014/main" id="{9C943A60-BF41-4041-B912-BC484BACC6ED}"/>
            </a:ext>
          </a:extLst>
        </xdr:cNvPr>
        <xdr:cNvSpPr txBox="1"/>
      </xdr:nvSpPr>
      <xdr:spPr>
        <a:xfrm>
          <a:off x="21075727" y="14426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153433</xdr:rowOff>
    </xdr:from>
    <xdr:ext cx="469744" cy="259045"/>
    <xdr:sp macro="" textlink="">
      <xdr:nvSpPr>
        <xdr:cNvPr id="659" name="n_2aveValue【消防施設】&#10;一人当たり面積">
          <a:extLst>
            <a:ext uri="{FF2B5EF4-FFF2-40B4-BE49-F238E27FC236}">
              <a16:creationId xmlns:a16="http://schemas.microsoft.com/office/drawing/2014/main" id="{258BDAC0-19BB-434E-9281-1AE33D51C9BE}"/>
            </a:ext>
          </a:extLst>
        </xdr:cNvPr>
        <xdr:cNvSpPr txBox="1"/>
      </xdr:nvSpPr>
      <xdr:spPr>
        <a:xfrm>
          <a:off x="20199427" y="14383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32047</xdr:rowOff>
    </xdr:from>
    <xdr:ext cx="469744" cy="259045"/>
    <xdr:sp macro="" textlink="">
      <xdr:nvSpPr>
        <xdr:cNvPr id="660" name="n_3aveValue【消防施設】&#10;一人当たり面積">
          <a:extLst>
            <a:ext uri="{FF2B5EF4-FFF2-40B4-BE49-F238E27FC236}">
              <a16:creationId xmlns:a16="http://schemas.microsoft.com/office/drawing/2014/main" id="{F452FF94-99F8-4622-9A51-E237031F1868}"/>
            </a:ext>
          </a:extLst>
        </xdr:cNvPr>
        <xdr:cNvSpPr txBox="1"/>
      </xdr:nvSpPr>
      <xdr:spPr>
        <a:xfrm>
          <a:off x="19310427" y="1443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44823</xdr:rowOff>
    </xdr:from>
    <xdr:ext cx="469744" cy="259045"/>
    <xdr:sp macro="" textlink="">
      <xdr:nvSpPr>
        <xdr:cNvPr id="661" name="n_1mainValue【消防施設】&#10;一人当たり面積">
          <a:extLst>
            <a:ext uri="{FF2B5EF4-FFF2-40B4-BE49-F238E27FC236}">
              <a16:creationId xmlns:a16="http://schemas.microsoft.com/office/drawing/2014/main" id="{C4B4D59A-CFC9-46F6-A329-BB051EA9B022}"/>
            </a:ext>
          </a:extLst>
        </xdr:cNvPr>
        <xdr:cNvSpPr txBox="1"/>
      </xdr:nvSpPr>
      <xdr:spPr>
        <a:xfrm>
          <a:off x="21075727" y="14789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45051</xdr:rowOff>
    </xdr:from>
    <xdr:ext cx="469744" cy="259045"/>
    <xdr:sp macro="" textlink="">
      <xdr:nvSpPr>
        <xdr:cNvPr id="662" name="n_2mainValue【消防施設】&#10;一人当たり面積">
          <a:extLst>
            <a:ext uri="{FF2B5EF4-FFF2-40B4-BE49-F238E27FC236}">
              <a16:creationId xmlns:a16="http://schemas.microsoft.com/office/drawing/2014/main" id="{5AD1661D-57F1-4C39-B630-0A073E55F471}"/>
            </a:ext>
          </a:extLst>
        </xdr:cNvPr>
        <xdr:cNvSpPr txBox="1"/>
      </xdr:nvSpPr>
      <xdr:spPr>
        <a:xfrm>
          <a:off x="20199427" y="14789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43451</xdr:rowOff>
    </xdr:from>
    <xdr:ext cx="469744" cy="259045"/>
    <xdr:sp macro="" textlink="">
      <xdr:nvSpPr>
        <xdr:cNvPr id="663" name="n_3mainValue【消防施設】&#10;一人当たり面積">
          <a:extLst>
            <a:ext uri="{FF2B5EF4-FFF2-40B4-BE49-F238E27FC236}">
              <a16:creationId xmlns:a16="http://schemas.microsoft.com/office/drawing/2014/main" id="{7ED140F6-C933-474D-8055-533D6B613EFA}"/>
            </a:ext>
          </a:extLst>
        </xdr:cNvPr>
        <xdr:cNvSpPr txBox="1"/>
      </xdr:nvSpPr>
      <xdr:spPr>
        <a:xfrm>
          <a:off x="19310427" y="14788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64" name="正方形/長方形 663">
          <a:extLst>
            <a:ext uri="{FF2B5EF4-FFF2-40B4-BE49-F238E27FC236}">
              <a16:creationId xmlns:a16="http://schemas.microsoft.com/office/drawing/2014/main" id="{E66709F8-B631-443A-AC8A-71FD782D59F4}"/>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65" name="正方形/長方形 664">
          <a:extLst>
            <a:ext uri="{FF2B5EF4-FFF2-40B4-BE49-F238E27FC236}">
              <a16:creationId xmlns:a16="http://schemas.microsoft.com/office/drawing/2014/main" id="{28089DCC-78D6-4422-89EC-151C2E851CDD}"/>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66" name="正方形/長方形 665">
          <a:extLst>
            <a:ext uri="{FF2B5EF4-FFF2-40B4-BE49-F238E27FC236}">
              <a16:creationId xmlns:a16="http://schemas.microsoft.com/office/drawing/2014/main" id="{1458C3C6-CBF1-4E18-9762-EF7A11BEF598}"/>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67" name="正方形/長方形 666">
          <a:extLst>
            <a:ext uri="{FF2B5EF4-FFF2-40B4-BE49-F238E27FC236}">
              <a16:creationId xmlns:a16="http://schemas.microsoft.com/office/drawing/2014/main" id="{4ECB7D3E-2446-41BE-B87B-AC138D401601}"/>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68" name="正方形/長方形 667">
          <a:extLst>
            <a:ext uri="{FF2B5EF4-FFF2-40B4-BE49-F238E27FC236}">
              <a16:creationId xmlns:a16="http://schemas.microsoft.com/office/drawing/2014/main" id="{36A0D180-0CDD-43A5-A216-1356D751C5B6}"/>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69" name="正方形/長方形 668">
          <a:extLst>
            <a:ext uri="{FF2B5EF4-FFF2-40B4-BE49-F238E27FC236}">
              <a16:creationId xmlns:a16="http://schemas.microsoft.com/office/drawing/2014/main" id="{1459BE06-6FF6-4E87-9B9A-FD1EE9AFAA34}"/>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70" name="正方形/長方形 669">
          <a:extLst>
            <a:ext uri="{FF2B5EF4-FFF2-40B4-BE49-F238E27FC236}">
              <a16:creationId xmlns:a16="http://schemas.microsoft.com/office/drawing/2014/main" id="{34A4320B-AA72-41FF-8378-0565CECE1F2C}"/>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71" name="正方形/長方形 670">
          <a:extLst>
            <a:ext uri="{FF2B5EF4-FFF2-40B4-BE49-F238E27FC236}">
              <a16:creationId xmlns:a16="http://schemas.microsoft.com/office/drawing/2014/main" id="{1327C90F-899F-4EDA-91F3-D786D80FCF83}"/>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72" name="テキスト ボックス 671">
          <a:extLst>
            <a:ext uri="{FF2B5EF4-FFF2-40B4-BE49-F238E27FC236}">
              <a16:creationId xmlns:a16="http://schemas.microsoft.com/office/drawing/2014/main" id="{8C654B67-FBC3-419C-9ACA-FCA13F1580C8}"/>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73" name="直線コネクタ 672">
          <a:extLst>
            <a:ext uri="{FF2B5EF4-FFF2-40B4-BE49-F238E27FC236}">
              <a16:creationId xmlns:a16="http://schemas.microsoft.com/office/drawing/2014/main" id="{1548F4C3-6D17-45A3-B023-EF9FF4E532AF}"/>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74" name="直線コネクタ 673">
          <a:extLst>
            <a:ext uri="{FF2B5EF4-FFF2-40B4-BE49-F238E27FC236}">
              <a16:creationId xmlns:a16="http://schemas.microsoft.com/office/drawing/2014/main" id="{3C2BE714-5D48-43B1-9687-BF7B670DFE3E}"/>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75" name="テキスト ボックス 674">
          <a:extLst>
            <a:ext uri="{FF2B5EF4-FFF2-40B4-BE49-F238E27FC236}">
              <a16:creationId xmlns:a16="http://schemas.microsoft.com/office/drawing/2014/main" id="{77C785AA-2C5A-489B-BE0E-E2BAA8C2A364}"/>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76" name="直線コネクタ 675">
          <a:extLst>
            <a:ext uri="{FF2B5EF4-FFF2-40B4-BE49-F238E27FC236}">
              <a16:creationId xmlns:a16="http://schemas.microsoft.com/office/drawing/2014/main" id="{BD0F381E-A61F-41A4-BA28-69B96BED37FE}"/>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77" name="テキスト ボックス 676">
          <a:extLst>
            <a:ext uri="{FF2B5EF4-FFF2-40B4-BE49-F238E27FC236}">
              <a16:creationId xmlns:a16="http://schemas.microsoft.com/office/drawing/2014/main" id="{811F8A04-A760-481C-96CA-090503131F9C}"/>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78" name="直線コネクタ 677">
          <a:extLst>
            <a:ext uri="{FF2B5EF4-FFF2-40B4-BE49-F238E27FC236}">
              <a16:creationId xmlns:a16="http://schemas.microsoft.com/office/drawing/2014/main" id="{E9619A00-E4A1-4842-9301-6135C1E04457}"/>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79" name="テキスト ボックス 678">
          <a:extLst>
            <a:ext uri="{FF2B5EF4-FFF2-40B4-BE49-F238E27FC236}">
              <a16:creationId xmlns:a16="http://schemas.microsoft.com/office/drawing/2014/main" id="{BD543D32-5ED5-437E-B3DB-44514B06BB62}"/>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80" name="直線コネクタ 679">
          <a:extLst>
            <a:ext uri="{FF2B5EF4-FFF2-40B4-BE49-F238E27FC236}">
              <a16:creationId xmlns:a16="http://schemas.microsoft.com/office/drawing/2014/main" id="{F50F0FFC-13B2-44E8-99DB-5435A90BFCD8}"/>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81" name="テキスト ボックス 680">
          <a:extLst>
            <a:ext uri="{FF2B5EF4-FFF2-40B4-BE49-F238E27FC236}">
              <a16:creationId xmlns:a16="http://schemas.microsoft.com/office/drawing/2014/main" id="{0290EBB2-5AC6-4D45-B4A3-9C84BBB22A4C}"/>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82" name="直線コネクタ 681">
          <a:extLst>
            <a:ext uri="{FF2B5EF4-FFF2-40B4-BE49-F238E27FC236}">
              <a16:creationId xmlns:a16="http://schemas.microsoft.com/office/drawing/2014/main" id="{2A168337-C49C-44CA-ABAB-685C842C93D3}"/>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83" name="テキスト ボックス 682">
          <a:extLst>
            <a:ext uri="{FF2B5EF4-FFF2-40B4-BE49-F238E27FC236}">
              <a16:creationId xmlns:a16="http://schemas.microsoft.com/office/drawing/2014/main" id="{42C16BAD-F6F1-4570-B07F-B2EF0051A8F3}"/>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84" name="直線コネクタ 683">
          <a:extLst>
            <a:ext uri="{FF2B5EF4-FFF2-40B4-BE49-F238E27FC236}">
              <a16:creationId xmlns:a16="http://schemas.microsoft.com/office/drawing/2014/main" id="{45D0D2AE-50FC-4C8A-A20F-8AF0C9EAD044}"/>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85" name="テキスト ボックス 684">
          <a:extLst>
            <a:ext uri="{FF2B5EF4-FFF2-40B4-BE49-F238E27FC236}">
              <a16:creationId xmlns:a16="http://schemas.microsoft.com/office/drawing/2014/main" id="{731409D3-E613-4A87-B703-698B8ABE084D}"/>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86" name="直線コネクタ 685">
          <a:extLst>
            <a:ext uri="{FF2B5EF4-FFF2-40B4-BE49-F238E27FC236}">
              <a16:creationId xmlns:a16="http://schemas.microsoft.com/office/drawing/2014/main" id="{B240E9E2-0B3B-4B8E-A182-4F8023B84214}"/>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87" name="テキスト ボックス 686">
          <a:extLst>
            <a:ext uri="{FF2B5EF4-FFF2-40B4-BE49-F238E27FC236}">
              <a16:creationId xmlns:a16="http://schemas.microsoft.com/office/drawing/2014/main" id="{D6174678-6C6D-4D06-9276-3589FEFDA521}"/>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88" name="【庁舎】&#10;有形固定資産減価償却率グラフ枠">
          <a:extLst>
            <a:ext uri="{FF2B5EF4-FFF2-40B4-BE49-F238E27FC236}">
              <a16:creationId xmlns:a16="http://schemas.microsoft.com/office/drawing/2014/main" id="{A825EB3E-C331-4D47-A6E2-2E7F3884CE98}"/>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74568</xdr:rowOff>
    </xdr:to>
    <xdr:cxnSp macro="">
      <xdr:nvCxnSpPr>
        <xdr:cNvPr id="689" name="直線コネクタ 688">
          <a:extLst>
            <a:ext uri="{FF2B5EF4-FFF2-40B4-BE49-F238E27FC236}">
              <a16:creationId xmlns:a16="http://schemas.microsoft.com/office/drawing/2014/main" id="{89BBFC50-8C55-469F-B864-9D596F7D13EC}"/>
            </a:ext>
          </a:extLst>
        </xdr:cNvPr>
        <xdr:cNvCxnSpPr/>
      </xdr:nvCxnSpPr>
      <xdr:spPr>
        <a:xfrm flipV="1">
          <a:off x="16318864" y="17090571"/>
          <a:ext cx="0" cy="15005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78395</xdr:rowOff>
    </xdr:from>
    <xdr:ext cx="340478" cy="259045"/>
    <xdr:sp macro="" textlink="">
      <xdr:nvSpPr>
        <xdr:cNvPr id="690" name="【庁舎】&#10;有形固定資産減価償却率最小値テキスト">
          <a:extLst>
            <a:ext uri="{FF2B5EF4-FFF2-40B4-BE49-F238E27FC236}">
              <a16:creationId xmlns:a16="http://schemas.microsoft.com/office/drawing/2014/main" id="{E441F70B-FCB0-4E6E-AA17-64ED0D4A20EF}"/>
            </a:ext>
          </a:extLst>
        </xdr:cNvPr>
        <xdr:cNvSpPr txBox="1"/>
      </xdr:nvSpPr>
      <xdr:spPr>
        <a:xfrm>
          <a:off x="16357600" y="1859499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74568</xdr:rowOff>
    </xdr:from>
    <xdr:to>
      <xdr:col>86</xdr:col>
      <xdr:colOff>25400</xdr:colOff>
      <xdr:row>108</xdr:row>
      <xdr:rowOff>74568</xdr:rowOff>
    </xdr:to>
    <xdr:cxnSp macro="">
      <xdr:nvCxnSpPr>
        <xdr:cNvPr id="691" name="直線コネクタ 690">
          <a:extLst>
            <a:ext uri="{FF2B5EF4-FFF2-40B4-BE49-F238E27FC236}">
              <a16:creationId xmlns:a16="http://schemas.microsoft.com/office/drawing/2014/main" id="{CF63D189-8BEC-466B-8DC1-82C19F1E7077}"/>
            </a:ext>
          </a:extLst>
        </xdr:cNvPr>
        <xdr:cNvCxnSpPr/>
      </xdr:nvCxnSpPr>
      <xdr:spPr>
        <a:xfrm>
          <a:off x="16230600" y="18591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92" name="【庁舎】&#10;有形固定資産減価償却率最大値テキスト">
          <a:extLst>
            <a:ext uri="{FF2B5EF4-FFF2-40B4-BE49-F238E27FC236}">
              <a16:creationId xmlns:a16="http://schemas.microsoft.com/office/drawing/2014/main" id="{0B63C1BA-1EA8-4CB3-BC8F-A7C8FA0EF7F7}"/>
            </a:ext>
          </a:extLst>
        </xdr:cNvPr>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93" name="直線コネクタ 692">
          <a:extLst>
            <a:ext uri="{FF2B5EF4-FFF2-40B4-BE49-F238E27FC236}">
              <a16:creationId xmlns:a16="http://schemas.microsoft.com/office/drawing/2014/main" id="{C6B74789-6871-43FF-9FFB-FB05581765C0}"/>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5459</xdr:rowOff>
    </xdr:from>
    <xdr:ext cx="405111" cy="259045"/>
    <xdr:sp macro="" textlink="">
      <xdr:nvSpPr>
        <xdr:cNvPr id="694" name="【庁舎】&#10;有形固定資産減価償却率平均値テキスト">
          <a:extLst>
            <a:ext uri="{FF2B5EF4-FFF2-40B4-BE49-F238E27FC236}">
              <a16:creationId xmlns:a16="http://schemas.microsoft.com/office/drawing/2014/main" id="{E78AE008-CE56-48ED-820D-E8D783EB0159}"/>
            </a:ext>
          </a:extLst>
        </xdr:cNvPr>
        <xdr:cNvSpPr txBox="1"/>
      </xdr:nvSpPr>
      <xdr:spPr>
        <a:xfrm>
          <a:off x="16357600" y="176648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27032</xdr:rowOff>
    </xdr:from>
    <xdr:to>
      <xdr:col>85</xdr:col>
      <xdr:colOff>177800</xdr:colOff>
      <xdr:row>103</xdr:row>
      <xdr:rowOff>128632</xdr:rowOff>
    </xdr:to>
    <xdr:sp macro="" textlink="">
      <xdr:nvSpPr>
        <xdr:cNvPr id="695" name="フローチャート: 判断 694">
          <a:extLst>
            <a:ext uri="{FF2B5EF4-FFF2-40B4-BE49-F238E27FC236}">
              <a16:creationId xmlns:a16="http://schemas.microsoft.com/office/drawing/2014/main" id="{D22681A0-3714-473C-9A60-E46B67AB8CA7}"/>
            </a:ext>
          </a:extLst>
        </xdr:cNvPr>
        <xdr:cNvSpPr/>
      </xdr:nvSpPr>
      <xdr:spPr>
        <a:xfrm>
          <a:off x="16268700" y="17686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165826</xdr:rowOff>
    </xdr:from>
    <xdr:to>
      <xdr:col>81</xdr:col>
      <xdr:colOff>101600</xdr:colOff>
      <xdr:row>103</xdr:row>
      <xdr:rowOff>95976</xdr:rowOff>
    </xdr:to>
    <xdr:sp macro="" textlink="">
      <xdr:nvSpPr>
        <xdr:cNvPr id="696" name="フローチャート: 判断 695">
          <a:extLst>
            <a:ext uri="{FF2B5EF4-FFF2-40B4-BE49-F238E27FC236}">
              <a16:creationId xmlns:a16="http://schemas.microsoft.com/office/drawing/2014/main" id="{D5B22D4E-8D0D-4864-AC0B-015CF6B9FB2B}"/>
            </a:ext>
          </a:extLst>
        </xdr:cNvPr>
        <xdr:cNvSpPr/>
      </xdr:nvSpPr>
      <xdr:spPr>
        <a:xfrm>
          <a:off x="15430500" y="17653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71120</xdr:rowOff>
    </xdr:from>
    <xdr:to>
      <xdr:col>76</xdr:col>
      <xdr:colOff>165100</xdr:colOff>
      <xdr:row>104</xdr:row>
      <xdr:rowOff>1270</xdr:rowOff>
    </xdr:to>
    <xdr:sp macro="" textlink="">
      <xdr:nvSpPr>
        <xdr:cNvPr id="697" name="フローチャート: 判断 696">
          <a:extLst>
            <a:ext uri="{FF2B5EF4-FFF2-40B4-BE49-F238E27FC236}">
              <a16:creationId xmlns:a16="http://schemas.microsoft.com/office/drawing/2014/main" id="{239AFC46-3A09-4BC8-8824-1165CEDDA78C}"/>
            </a:ext>
          </a:extLst>
        </xdr:cNvPr>
        <xdr:cNvSpPr/>
      </xdr:nvSpPr>
      <xdr:spPr>
        <a:xfrm>
          <a:off x="14541500" y="1773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20501</xdr:rowOff>
    </xdr:from>
    <xdr:to>
      <xdr:col>72</xdr:col>
      <xdr:colOff>38100</xdr:colOff>
      <xdr:row>103</xdr:row>
      <xdr:rowOff>122101</xdr:rowOff>
    </xdr:to>
    <xdr:sp macro="" textlink="">
      <xdr:nvSpPr>
        <xdr:cNvPr id="698" name="フローチャート: 判断 697">
          <a:extLst>
            <a:ext uri="{FF2B5EF4-FFF2-40B4-BE49-F238E27FC236}">
              <a16:creationId xmlns:a16="http://schemas.microsoft.com/office/drawing/2014/main" id="{D6CD7E3A-E4FB-4C9C-BECC-3117B35CA2E0}"/>
            </a:ext>
          </a:extLst>
        </xdr:cNvPr>
        <xdr:cNvSpPr/>
      </xdr:nvSpPr>
      <xdr:spPr>
        <a:xfrm>
          <a:off x="13652500" y="1767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99" name="テキスト ボックス 698">
          <a:extLst>
            <a:ext uri="{FF2B5EF4-FFF2-40B4-BE49-F238E27FC236}">
              <a16:creationId xmlns:a16="http://schemas.microsoft.com/office/drawing/2014/main" id="{DC3785A1-BA3F-4935-818B-3FF331527586}"/>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00" name="テキスト ボックス 699">
          <a:extLst>
            <a:ext uri="{FF2B5EF4-FFF2-40B4-BE49-F238E27FC236}">
              <a16:creationId xmlns:a16="http://schemas.microsoft.com/office/drawing/2014/main" id="{C2BAAD76-4B21-4E4F-AA68-70A49BA8F152}"/>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01" name="テキスト ボックス 700">
          <a:extLst>
            <a:ext uri="{FF2B5EF4-FFF2-40B4-BE49-F238E27FC236}">
              <a16:creationId xmlns:a16="http://schemas.microsoft.com/office/drawing/2014/main" id="{66D8EA19-C4FB-4B42-A895-133735BE4C35}"/>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02" name="テキスト ボックス 701">
          <a:extLst>
            <a:ext uri="{FF2B5EF4-FFF2-40B4-BE49-F238E27FC236}">
              <a16:creationId xmlns:a16="http://schemas.microsoft.com/office/drawing/2014/main" id="{F18241A8-2A8A-47AB-A01E-6BB988E4BA31}"/>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03" name="テキスト ボックス 702">
          <a:extLst>
            <a:ext uri="{FF2B5EF4-FFF2-40B4-BE49-F238E27FC236}">
              <a16:creationId xmlns:a16="http://schemas.microsoft.com/office/drawing/2014/main" id="{AA09141B-B734-4919-AE65-A26C94D7684B}"/>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89081</xdr:rowOff>
    </xdr:from>
    <xdr:to>
      <xdr:col>85</xdr:col>
      <xdr:colOff>177800</xdr:colOff>
      <xdr:row>102</xdr:row>
      <xdr:rowOff>19231</xdr:rowOff>
    </xdr:to>
    <xdr:sp macro="" textlink="">
      <xdr:nvSpPr>
        <xdr:cNvPr id="704" name="楕円 703">
          <a:extLst>
            <a:ext uri="{FF2B5EF4-FFF2-40B4-BE49-F238E27FC236}">
              <a16:creationId xmlns:a16="http://schemas.microsoft.com/office/drawing/2014/main" id="{3246F5B7-F73F-4E41-A9C8-C08DEA1F8B91}"/>
            </a:ext>
          </a:extLst>
        </xdr:cNvPr>
        <xdr:cNvSpPr/>
      </xdr:nvSpPr>
      <xdr:spPr>
        <a:xfrm>
          <a:off x="16268700" y="17405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111958</xdr:rowOff>
    </xdr:from>
    <xdr:ext cx="405111" cy="259045"/>
    <xdr:sp macro="" textlink="">
      <xdr:nvSpPr>
        <xdr:cNvPr id="705" name="【庁舎】&#10;有形固定資産減価償却率該当値テキスト">
          <a:extLst>
            <a:ext uri="{FF2B5EF4-FFF2-40B4-BE49-F238E27FC236}">
              <a16:creationId xmlns:a16="http://schemas.microsoft.com/office/drawing/2014/main" id="{D88B9A46-189C-4ECC-82C7-E45AA21642D4}"/>
            </a:ext>
          </a:extLst>
        </xdr:cNvPr>
        <xdr:cNvSpPr txBox="1"/>
      </xdr:nvSpPr>
      <xdr:spPr>
        <a:xfrm>
          <a:off x="16357600" y="17256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100512</xdr:rowOff>
    </xdr:from>
    <xdr:to>
      <xdr:col>81</xdr:col>
      <xdr:colOff>101600</xdr:colOff>
      <xdr:row>102</xdr:row>
      <xdr:rowOff>30662</xdr:rowOff>
    </xdr:to>
    <xdr:sp macro="" textlink="">
      <xdr:nvSpPr>
        <xdr:cNvPr id="706" name="楕円 705">
          <a:extLst>
            <a:ext uri="{FF2B5EF4-FFF2-40B4-BE49-F238E27FC236}">
              <a16:creationId xmlns:a16="http://schemas.microsoft.com/office/drawing/2014/main" id="{EA4DCE26-A800-4679-A642-1FD164375530}"/>
            </a:ext>
          </a:extLst>
        </xdr:cNvPr>
        <xdr:cNvSpPr/>
      </xdr:nvSpPr>
      <xdr:spPr>
        <a:xfrm>
          <a:off x="15430500" y="17416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139881</xdr:rowOff>
    </xdr:from>
    <xdr:to>
      <xdr:col>85</xdr:col>
      <xdr:colOff>127000</xdr:colOff>
      <xdr:row>101</xdr:row>
      <xdr:rowOff>151312</xdr:rowOff>
    </xdr:to>
    <xdr:cxnSp macro="">
      <xdr:nvCxnSpPr>
        <xdr:cNvPr id="707" name="直線コネクタ 706">
          <a:extLst>
            <a:ext uri="{FF2B5EF4-FFF2-40B4-BE49-F238E27FC236}">
              <a16:creationId xmlns:a16="http://schemas.microsoft.com/office/drawing/2014/main" id="{2846716B-B293-4135-9828-569E73084F9D}"/>
            </a:ext>
          </a:extLst>
        </xdr:cNvPr>
        <xdr:cNvCxnSpPr/>
      </xdr:nvCxnSpPr>
      <xdr:spPr>
        <a:xfrm flipV="1">
          <a:off x="15481300" y="17456331"/>
          <a:ext cx="8382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133169</xdr:rowOff>
    </xdr:from>
    <xdr:to>
      <xdr:col>76</xdr:col>
      <xdr:colOff>165100</xdr:colOff>
      <xdr:row>102</xdr:row>
      <xdr:rowOff>63319</xdr:rowOff>
    </xdr:to>
    <xdr:sp macro="" textlink="">
      <xdr:nvSpPr>
        <xdr:cNvPr id="708" name="楕円 707">
          <a:extLst>
            <a:ext uri="{FF2B5EF4-FFF2-40B4-BE49-F238E27FC236}">
              <a16:creationId xmlns:a16="http://schemas.microsoft.com/office/drawing/2014/main" id="{B6235D12-DD3A-41F3-AE3E-E1F0A5807D80}"/>
            </a:ext>
          </a:extLst>
        </xdr:cNvPr>
        <xdr:cNvSpPr/>
      </xdr:nvSpPr>
      <xdr:spPr>
        <a:xfrm>
          <a:off x="14541500" y="17449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151312</xdr:rowOff>
    </xdr:from>
    <xdr:to>
      <xdr:col>81</xdr:col>
      <xdr:colOff>50800</xdr:colOff>
      <xdr:row>102</xdr:row>
      <xdr:rowOff>12519</xdr:rowOff>
    </xdr:to>
    <xdr:cxnSp macro="">
      <xdr:nvCxnSpPr>
        <xdr:cNvPr id="709" name="直線コネクタ 708">
          <a:extLst>
            <a:ext uri="{FF2B5EF4-FFF2-40B4-BE49-F238E27FC236}">
              <a16:creationId xmlns:a16="http://schemas.microsoft.com/office/drawing/2014/main" id="{8A7DA087-19E2-4CE6-9AF1-6286ABA28A31}"/>
            </a:ext>
          </a:extLst>
        </xdr:cNvPr>
        <xdr:cNvCxnSpPr/>
      </xdr:nvCxnSpPr>
      <xdr:spPr>
        <a:xfrm flipV="1">
          <a:off x="14592300" y="17467762"/>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17236</xdr:rowOff>
    </xdr:from>
    <xdr:to>
      <xdr:col>72</xdr:col>
      <xdr:colOff>38100</xdr:colOff>
      <xdr:row>102</xdr:row>
      <xdr:rowOff>118836</xdr:rowOff>
    </xdr:to>
    <xdr:sp macro="" textlink="">
      <xdr:nvSpPr>
        <xdr:cNvPr id="710" name="楕円 709">
          <a:extLst>
            <a:ext uri="{FF2B5EF4-FFF2-40B4-BE49-F238E27FC236}">
              <a16:creationId xmlns:a16="http://schemas.microsoft.com/office/drawing/2014/main" id="{B8277DD8-AB3D-46D2-9840-DE7CFA395DC0}"/>
            </a:ext>
          </a:extLst>
        </xdr:cNvPr>
        <xdr:cNvSpPr/>
      </xdr:nvSpPr>
      <xdr:spPr>
        <a:xfrm>
          <a:off x="13652500" y="17505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12519</xdr:rowOff>
    </xdr:from>
    <xdr:to>
      <xdr:col>76</xdr:col>
      <xdr:colOff>114300</xdr:colOff>
      <xdr:row>102</xdr:row>
      <xdr:rowOff>68036</xdr:rowOff>
    </xdr:to>
    <xdr:cxnSp macro="">
      <xdr:nvCxnSpPr>
        <xdr:cNvPr id="711" name="直線コネクタ 710">
          <a:extLst>
            <a:ext uri="{FF2B5EF4-FFF2-40B4-BE49-F238E27FC236}">
              <a16:creationId xmlns:a16="http://schemas.microsoft.com/office/drawing/2014/main" id="{9BE5AC67-A7BF-4969-8947-B0328EA418C7}"/>
            </a:ext>
          </a:extLst>
        </xdr:cNvPr>
        <xdr:cNvCxnSpPr/>
      </xdr:nvCxnSpPr>
      <xdr:spPr>
        <a:xfrm flipV="1">
          <a:off x="13703300" y="17500419"/>
          <a:ext cx="889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87103</xdr:rowOff>
    </xdr:from>
    <xdr:ext cx="405111" cy="259045"/>
    <xdr:sp macro="" textlink="">
      <xdr:nvSpPr>
        <xdr:cNvPr id="712" name="n_1aveValue【庁舎】&#10;有形固定資産減価償却率">
          <a:extLst>
            <a:ext uri="{FF2B5EF4-FFF2-40B4-BE49-F238E27FC236}">
              <a16:creationId xmlns:a16="http://schemas.microsoft.com/office/drawing/2014/main" id="{9D08F8ED-379F-43C5-9AAF-835DE22DEB77}"/>
            </a:ext>
          </a:extLst>
        </xdr:cNvPr>
        <xdr:cNvSpPr txBox="1"/>
      </xdr:nvSpPr>
      <xdr:spPr>
        <a:xfrm>
          <a:off x="15266044" y="17746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163847</xdr:rowOff>
    </xdr:from>
    <xdr:ext cx="405111" cy="259045"/>
    <xdr:sp macro="" textlink="">
      <xdr:nvSpPr>
        <xdr:cNvPr id="713" name="n_2aveValue【庁舎】&#10;有形固定資産減価償却率">
          <a:extLst>
            <a:ext uri="{FF2B5EF4-FFF2-40B4-BE49-F238E27FC236}">
              <a16:creationId xmlns:a16="http://schemas.microsoft.com/office/drawing/2014/main" id="{68D1EA45-3ED9-4119-BA7A-F047F7F15DDF}"/>
            </a:ext>
          </a:extLst>
        </xdr:cNvPr>
        <xdr:cNvSpPr txBox="1"/>
      </xdr:nvSpPr>
      <xdr:spPr>
        <a:xfrm>
          <a:off x="14389744" y="1782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113228</xdr:rowOff>
    </xdr:from>
    <xdr:ext cx="405111" cy="259045"/>
    <xdr:sp macro="" textlink="">
      <xdr:nvSpPr>
        <xdr:cNvPr id="714" name="n_3aveValue【庁舎】&#10;有形固定資産減価償却率">
          <a:extLst>
            <a:ext uri="{FF2B5EF4-FFF2-40B4-BE49-F238E27FC236}">
              <a16:creationId xmlns:a16="http://schemas.microsoft.com/office/drawing/2014/main" id="{6D80DAE2-4E28-4B42-B9E8-C1DF5A495FE6}"/>
            </a:ext>
          </a:extLst>
        </xdr:cNvPr>
        <xdr:cNvSpPr txBox="1"/>
      </xdr:nvSpPr>
      <xdr:spPr>
        <a:xfrm>
          <a:off x="13500744" y="17772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47189</xdr:rowOff>
    </xdr:from>
    <xdr:ext cx="405111" cy="259045"/>
    <xdr:sp macro="" textlink="">
      <xdr:nvSpPr>
        <xdr:cNvPr id="715" name="n_1mainValue【庁舎】&#10;有形固定資産減価償却率">
          <a:extLst>
            <a:ext uri="{FF2B5EF4-FFF2-40B4-BE49-F238E27FC236}">
              <a16:creationId xmlns:a16="http://schemas.microsoft.com/office/drawing/2014/main" id="{AF52B16D-36DE-4D65-80DC-AA5022D9281D}"/>
            </a:ext>
          </a:extLst>
        </xdr:cNvPr>
        <xdr:cNvSpPr txBox="1"/>
      </xdr:nvSpPr>
      <xdr:spPr>
        <a:xfrm>
          <a:off x="15266044" y="17192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79846</xdr:rowOff>
    </xdr:from>
    <xdr:ext cx="405111" cy="259045"/>
    <xdr:sp macro="" textlink="">
      <xdr:nvSpPr>
        <xdr:cNvPr id="716" name="n_2mainValue【庁舎】&#10;有形固定資産減価償却率">
          <a:extLst>
            <a:ext uri="{FF2B5EF4-FFF2-40B4-BE49-F238E27FC236}">
              <a16:creationId xmlns:a16="http://schemas.microsoft.com/office/drawing/2014/main" id="{364271CA-F495-46A9-BF37-6EAFA7FFB7CE}"/>
            </a:ext>
          </a:extLst>
        </xdr:cNvPr>
        <xdr:cNvSpPr txBox="1"/>
      </xdr:nvSpPr>
      <xdr:spPr>
        <a:xfrm>
          <a:off x="14389744" y="17224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135363</xdr:rowOff>
    </xdr:from>
    <xdr:ext cx="405111" cy="259045"/>
    <xdr:sp macro="" textlink="">
      <xdr:nvSpPr>
        <xdr:cNvPr id="717" name="n_3mainValue【庁舎】&#10;有形固定資産減価償却率">
          <a:extLst>
            <a:ext uri="{FF2B5EF4-FFF2-40B4-BE49-F238E27FC236}">
              <a16:creationId xmlns:a16="http://schemas.microsoft.com/office/drawing/2014/main" id="{5FC937E3-294E-4206-A681-FE9194FD0330}"/>
            </a:ext>
          </a:extLst>
        </xdr:cNvPr>
        <xdr:cNvSpPr txBox="1"/>
      </xdr:nvSpPr>
      <xdr:spPr>
        <a:xfrm>
          <a:off x="13500744" y="17280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18" name="正方形/長方形 717">
          <a:extLst>
            <a:ext uri="{FF2B5EF4-FFF2-40B4-BE49-F238E27FC236}">
              <a16:creationId xmlns:a16="http://schemas.microsoft.com/office/drawing/2014/main" id="{62972084-4FE3-42FA-9C47-D3A647CF70CF}"/>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19" name="正方形/長方形 718">
          <a:extLst>
            <a:ext uri="{FF2B5EF4-FFF2-40B4-BE49-F238E27FC236}">
              <a16:creationId xmlns:a16="http://schemas.microsoft.com/office/drawing/2014/main" id="{6135D603-2921-4CB1-8FFA-7241021CBF89}"/>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20" name="正方形/長方形 719">
          <a:extLst>
            <a:ext uri="{FF2B5EF4-FFF2-40B4-BE49-F238E27FC236}">
              <a16:creationId xmlns:a16="http://schemas.microsoft.com/office/drawing/2014/main" id="{9535731D-43B5-4365-BF2C-C91FBA89106F}"/>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21" name="正方形/長方形 720">
          <a:extLst>
            <a:ext uri="{FF2B5EF4-FFF2-40B4-BE49-F238E27FC236}">
              <a16:creationId xmlns:a16="http://schemas.microsoft.com/office/drawing/2014/main" id="{7117589A-FEB8-43A0-9788-6F2CDB79E5EA}"/>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22" name="正方形/長方形 721">
          <a:extLst>
            <a:ext uri="{FF2B5EF4-FFF2-40B4-BE49-F238E27FC236}">
              <a16:creationId xmlns:a16="http://schemas.microsoft.com/office/drawing/2014/main" id="{EDDDFE57-32DE-486A-BD64-81A8A49CCFDF}"/>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23" name="正方形/長方形 722">
          <a:extLst>
            <a:ext uri="{FF2B5EF4-FFF2-40B4-BE49-F238E27FC236}">
              <a16:creationId xmlns:a16="http://schemas.microsoft.com/office/drawing/2014/main" id="{53B1689C-2480-4127-83EB-541E656C744E}"/>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24" name="正方形/長方形 723">
          <a:extLst>
            <a:ext uri="{FF2B5EF4-FFF2-40B4-BE49-F238E27FC236}">
              <a16:creationId xmlns:a16="http://schemas.microsoft.com/office/drawing/2014/main" id="{7A4979FD-D551-4DFC-B42F-CB5035F8E971}"/>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25" name="正方形/長方形 724">
          <a:extLst>
            <a:ext uri="{FF2B5EF4-FFF2-40B4-BE49-F238E27FC236}">
              <a16:creationId xmlns:a16="http://schemas.microsoft.com/office/drawing/2014/main" id="{0294820D-BA30-4F3E-A77B-0512F349DBFF}"/>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26" name="テキスト ボックス 725">
          <a:extLst>
            <a:ext uri="{FF2B5EF4-FFF2-40B4-BE49-F238E27FC236}">
              <a16:creationId xmlns:a16="http://schemas.microsoft.com/office/drawing/2014/main" id="{94A34A16-7D63-4246-AF22-A39498717F7E}"/>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27" name="直線コネクタ 726">
          <a:extLst>
            <a:ext uri="{FF2B5EF4-FFF2-40B4-BE49-F238E27FC236}">
              <a16:creationId xmlns:a16="http://schemas.microsoft.com/office/drawing/2014/main" id="{2D116858-3519-4E23-95C2-4CDC648CB3F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28" name="直線コネクタ 727">
          <a:extLst>
            <a:ext uri="{FF2B5EF4-FFF2-40B4-BE49-F238E27FC236}">
              <a16:creationId xmlns:a16="http://schemas.microsoft.com/office/drawing/2014/main" id="{1B45C60D-53AB-4CAB-A02C-A8B7D119523C}"/>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29" name="テキスト ボックス 728">
          <a:extLst>
            <a:ext uri="{FF2B5EF4-FFF2-40B4-BE49-F238E27FC236}">
              <a16:creationId xmlns:a16="http://schemas.microsoft.com/office/drawing/2014/main" id="{AC6C71B3-DABD-48BC-8BF6-6EE55172C042}"/>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30" name="直線コネクタ 729">
          <a:extLst>
            <a:ext uri="{FF2B5EF4-FFF2-40B4-BE49-F238E27FC236}">
              <a16:creationId xmlns:a16="http://schemas.microsoft.com/office/drawing/2014/main" id="{7B6903BB-254F-4D50-B70C-EFAE1AEE285A}"/>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31" name="テキスト ボックス 730">
          <a:extLst>
            <a:ext uri="{FF2B5EF4-FFF2-40B4-BE49-F238E27FC236}">
              <a16:creationId xmlns:a16="http://schemas.microsoft.com/office/drawing/2014/main" id="{5BABA2DE-07F2-41E4-9991-00DB41566259}"/>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32" name="直線コネクタ 731">
          <a:extLst>
            <a:ext uri="{FF2B5EF4-FFF2-40B4-BE49-F238E27FC236}">
              <a16:creationId xmlns:a16="http://schemas.microsoft.com/office/drawing/2014/main" id="{6E78BE20-1ACC-4A35-A94F-805834B6560B}"/>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33" name="テキスト ボックス 732">
          <a:extLst>
            <a:ext uri="{FF2B5EF4-FFF2-40B4-BE49-F238E27FC236}">
              <a16:creationId xmlns:a16="http://schemas.microsoft.com/office/drawing/2014/main" id="{5039DDC9-6242-4406-A5F7-8768F18ABFDC}"/>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34" name="直線コネクタ 733">
          <a:extLst>
            <a:ext uri="{FF2B5EF4-FFF2-40B4-BE49-F238E27FC236}">
              <a16:creationId xmlns:a16="http://schemas.microsoft.com/office/drawing/2014/main" id="{4D94945F-2ED7-48AC-AD49-E8F1F1A8D106}"/>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35" name="テキスト ボックス 734">
          <a:extLst>
            <a:ext uri="{FF2B5EF4-FFF2-40B4-BE49-F238E27FC236}">
              <a16:creationId xmlns:a16="http://schemas.microsoft.com/office/drawing/2014/main" id="{8A503E2F-A9B5-4A22-95A4-CD439E5BB80D}"/>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36" name="直線コネクタ 735">
          <a:extLst>
            <a:ext uri="{FF2B5EF4-FFF2-40B4-BE49-F238E27FC236}">
              <a16:creationId xmlns:a16="http://schemas.microsoft.com/office/drawing/2014/main" id="{8953A7D6-04F6-41EC-A90C-64D6A1A7B063}"/>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37" name="テキスト ボックス 736">
          <a:extLst>
            <a:ext uri="{FF2B5EF4-FFF2-40B4-BE49-F238E27FC236}">
              <a16:creationId xmlns:a16="http://schemas.microsoft.com/office/drawing/2014/main" id="{2B63EA4D-9C2D-434A-81D7-A9E141524C2E}"/>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38" name="直線コネクタ 737">
          <a:extLst>
            <a:ext uri="{FF2B5EF4-FFF2-40B4-BE49-F238E27FC236}">
              <a16:creationId xmlns:a16="http://schemas.microsoft.com/office/drawing/2014/main" id="{61272F7E-ACE9-4D20-9958-10644BF06BA4}"/>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98</xdr:row>
      <xdr:rowOff>146248</xdr:rowOff>
    </xdr:from>
    <xdr:ext cx="531299" cy="259045"/>
    <xdr:sp macro="" textlink="">
      <xdr:nvSpPr>
        <xdr:cNvPr id="739" name="テキスト ボックス 738">
          <a:extLst>
            <a:ext uri="{FF2B5EF4-FFF2-40B4-BE49-F238E27FC236}">
              <a16:creationId xmlns:a16="http://schemas.microsoft.com/office/drawing/2014/main" id="{86DD4204-B3DE-4957-AEBE-663D59E79381}"/>
            </a:ext>
          </a:extLst>
        </xdr:cNvPr>
        <xdr:cNvSpPr txBox="1"/>
      </xdr:nvSpPr>
      <xdr:spPr>
        <a:xfrm>
          <a:off x="17756701" y="1694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40" name="直線コネクタ 739">
          <a:extLst>
            <a:ext uri="{FF2B5EF4-FFF2-40B4-BE49-F238E27FC236}">
              <a16:creationId xmlns:a16="http://schemas.microsoft.com/office/drawing/2014/main" id="{6FF6B595-C680-471D-9290-FD59C9AF5BCB}"/>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741" name="テキスト ボックス 740">
          <a:extLst>
            <a:ext uri="{FF2B5EF4-FFF2-40B4-BE49-F238E27FC236}">
              <a16:creationId xmlns:a16="http://schemas.microsoft.com/office/drawing/2014/main" id="{48081AC7-B7F6-4334-876F-831392A0F674}"/>
            </a:ext>
          </a:extLst>
        </xdr:cNvPr>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42" name="【庁舎】&#10;一人当たり面積グラフ枠">
          <a:extLst>
            <a:ext uri="{FF2B5EF4-FFF2-40B4-BE49-F238E27FC236}">
              <a16:creationId xmlns:a16="http://schemas.microsoft.com/office/drawing/2014/main" id="{F0810914-F869-4283-B7B8-51B448A7241F}"/>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114246</xdr:rowOff>
    </xdr:from>
    <xdr:to>
      <xdr:col>116</xdr:col>
      <xdr:colOff>62864</xdr:colOff>
      <xdr:row>108</xdr:row>
      <xdr:rowOff>147720</xdr:rowOff>
    </xdr:to>
    <xdr:cxnSp macro="">
      <xdr:nvCxnSpPr>
        <xdr:cNvPr id="743" name="直線コネクタ 742">
          <a:extLst>
            <a:ext uri="{FF2B5EF4-FFF2-40B4-BE49-F238E27FC236}">
              <a16:creationId xmlns:a16="http://schemas.microsoft.com/office/drawing/2014/main" id="{42725F9E-2E56-47FC-BB7B-A224C7D10C5C}"/>
            </a:ext>
          </a:extLst>
        </xdr:cNvPr>
        <xdr:cNvCxnSpPr/>
      </xdr:nvCxnSpPr>
      <xdr:spPr>
        <a:xfrm flipV="1">
          <a:off x="22160864" y="17087796"/>
          <a:ext cx="0" cy="15765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151547</xdr:rowOff>
    </xdr:from>
    <xdr:ext cx="469744" cy="259045"/>
    <xdr:sp macro="" textlink="">
      <xdr:nvSpPr>
        <xdr:cNvPr id="744" name="【庁舎】&#10;一人当たり面積最小値テキスト">
          <a:extLst>
            <a:ext uri="{FF2B5EF4-FFF2-40B4-BE49-F238E27FC236}">
              <a16:creationId xmlns:a16="http://schemas.microsoft.com/office/drawing/2014/main" id="{CB4C21BC-50E7-4438-B481-B828EBFEB75D}"/>
            </a:ext>
          </a:extLst>
        </xdr:cNvPr>
        <xdr:cNvSpPr txBox="1"/>
      </xdr:nvSpPr>
      <xdr:spPr>
        <a:xfrm>
          <a:off x="22199600" y="18668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147720</xdr:rowOff>
    </xdr:from>
    <xdr:to>
      <xdr:col>116</xdr:col>
      <xdr:colOff>152400</xdr:colOff>
      <xdr:row>108</xdr:row>
      <xdr:rowOff>147720</xdr:rowOff>
    </xdr:to>
    <xdr:cxnSp macro="">
      <xdr:nvCxnSpPr>
        <xdr:cNvPr id="745" name="直線コネクタ 744">
          <a:extLst>
            <a:ext uri="{FF2B5EF4-FFF2-40B4-BE49-F238E27FC236}">
              <a16:creationId xmlns:a16="http://schemas.microsoft.com/office/drawing/2014/main" id="{52E276D2-AA86-4CD0-91C6-3D967EABBEDD}"/>
            </a:ext>
          </a:extLst>
        </xdr:cNvPr>
        <xdr:cNvCxnSpPr/>
      </xdr:nvCxnSpPr>
      <xdr:spPr>
        <a:xfrm>
          <a:off x="22072600" y="18664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60923</xdr:rowOff>
    </xdr:from>
    <xdr:ext cx="534377" cy="259045"/>
    <xdr:sp macro="" textlink="">
      <xdr:nvSpPr>
        <xdr:cNvPr id="746" name="【庁舎】&#10;一人当たり面積最大値テキスト">
          <a:extLst>
            <a:ext uri="{FF2B5EF4-FFF2-40B4-BE49-F238E27FC236}">
              <a16:creationId xmlns:a16="http://schemas.microsoft.com/office/drawing/2014/main" id="{0E44CAB2-6551-4563-873A-CFC1CAEE4047}"/>
            </a:ext>
          </a:extLst>
        </xdr:cNvPr>
        <xdr:cNvSpPr txBox="1"/>
      </xdr:nvSpPr>
      <xdr:spPr>
        <a:xfrm>
          <a:off x="22199600" y="16863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114246</xdr:rowOff>
    </xdr:from>
    <xdr:to>
      <xdr:col>116</xdr:col>
      <xdr:colOff>152400</xdr:colOff>
      <xdr:row>99</xdr:row>
      <xdr:rowOff>114246</xdr:rowOff>
    </xdr:to>
    <xdr:cxnSp macro="">
      <xdr:nvCxnSpPr>
        <xdr:cNvPr id="747" name="直線コネクタ 746">
          <a:extLst>
            <a:ext uri="{FF2B5EF4-FFF2-40B4-BE49-F238E27FC236}">
              <a16:creationId xmlns:a16="http://schemas.microsoft.com/office/drawing/2014/main" id="{EC98A99A-1ED4-48F3-AB1E-73493F8FE9A1}"/>
            </a:ext>
          </a:extLst>
        </xdr:cNvPr>
        <xdr:cNvCxnSpPr/>
      </xdr:nvCxnSpPr>
      <xdr:spPr>
        <a:xfrm>
          <a:off x="22072600" y="17087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29663</xdr:rowOff>
    </xdr:from>
    <xdr:ext cx="469744" cy="259045"/>
    <xdr:sp macro="" textlink="">
      <xdr:nvSpPr>
        <xdr:cNvPr id="748" name="【庁舎】&#10;一人当たり面積平均値テキスト">
          <a:extLst>
            <a:ext uri="{FF2B5EF4-FFF2-40B4-BE49-F238E27FC236}">
              <a16:creationId xmlns:a16="http://schemas.microsoft.com/office/drawing/2014/main" id="{56ECC2C4-9763-4C46-A532-98615BAB7A00}"/>
            </a:ext>
          </a:extLst>
        </xdr:cNvPr>
        <xdr:cNvSpPr txBox="1"/>
      </xdr:nvSpPr>
      <xdr:spPr>
        <a:xfrm>
          <a:off x="22199600" y="183748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6786</xdr:rowOff>
    </xdr:from>
    <xdr:to>
      <xdr:col>116</xdr:col>
      <xdr:colOff>114300</xdr:colOff>
      <xdr:row>108</xdr:row>
      <xdr:rowOff>108386</xdr:rowOff>
    </xdr:to>
    <xdr:sp macro="" textlink="">
      <xdr:nvSpPr>
        <xdr:cNvPr id="749" name="フローチャート: 判断 748">
          <a:extLst>
            <a:ext uri="{FF2B5EF4-FFF2-40B4-BE49-F238E27FC236}">
              <a16:creationId xmlns:a16="http://schemas.microsoft.com/office/drawing/2014/main" id="{5DE703EC-16C5-418B-9F09-4A3A065733FD}"/>
            </a:ext>
          </a:extLst>
        </xdr:cNvPr>
        <xdr:cNvSpPr/>
      </xdr:nvSpPr>
      <xdr:spPr>
        <a:xfrm>
          <a:off x="22110700" y="1852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4173</xdr:rowOff>
    </xdr:from>
    <xdr:to>
      <xdr:col>112</xdr:col>
      <xdr:colOff>38100</xdr:colOff>
      <xdr:row>108</xdr:row>
      <xdr:rowOff>105773</xdr:rowOff>
    </xdr:to>
    <xdr:sp macro="" textlink="">
      <xdr:nvSpPr>
        <xdr:cNvPr id="750" name="フローチャート: 判断 749">
          <a:extLst>
            <a:ext uri="{FF2B5EF4-FFF2-40B4-BE49-F238E27FC236}">
              <a16:creationId xmlns:a16="http://schemas.microsoft.com/office/drawing/2014/main" id="{A4CE8557-E340-4B94-B4FF-F4BBFFB75637}"/>
            </a:ext>
          </a:extLst>
        </xdr:cNvPr>
        <xdr:cNvSpPr/>
      </xdr:nvSpPr>
      <xdr:spPr>
        <a:xfrm>
          <a:off x="21272500" y="18520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11685</xdr:rowOff>
    </xdr:from>
    <xdr:to>
      <xdr:col>107</xdr:col>
      <xdr:colOff>101600</xdr:colOff>
      <xdr:row>108</xdr:row>
      <xdr:rowOff>113285</xdr:rowOff>
    </xdr:to>
    <xdr:sp macro="" textlink="">
      <xdr:nvSpPr>
        <xdr:cNvPr id="751" name="フローチャート: 判断 750">
          <a:extLst>
            <a:ext uri="{FF2B5EF4-FFF2-40B4-BE49-F238E27FC236}">
              <a16:creationId xmlns:a16="http://schemas.microsoft.com/office/drawing/2014/main" id="{ABD80A4E-AF6B-4CDB-9FCA-1922F7E43BB8}"/>
            </a:ext>
          </a:extLst>
        </xdr:cNvPr>
        <xdr:cNvSpPr/>
      </xdr:nvSpPr>
      <xdr:spPr>
        <a:xfrm>
          <a:off x="20383500" y="18528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108</xdr:row>
      <xdr:rowOff>16582</xdr:rowOff>
    </xdr:from>
    <xdr:to>
      <xdr:col>102</xdr:col>
      <xdr:colOff>165100</xdr:colOff>
      <xdr:row>108</xdr:row>
      <xdr:rowOff>118182</xdr:rowOff>
    </xdr:to>
    <xdr:sp macro="" textlink="">
      <xdr:nvSpPr>
        <xdr:cNvPr id="752" name="フローチャート: 判断 751">
          <a:extLst>
            <a:ext uri="{FF2B5EF4-FFF2-40B4-BE49-F238E27FC236}">
              <a16:creationId xmlns:a16="http://schemas.microsoft.com/office/drawing/2014/main" id="{F4BA2504-7D0A-440E-A391-979DD504EC53}"/>
            </a:ext>
          </a:extLst>
        </xdr:cNvPr>
        <xdr:cNvSpPr/>
      </xdr:nvSpPr>
      <xdr:spPr>
        <a:xfrm>
          <a:off x="19494500" y="18533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53" name="テキスト ボックス 752">
          <a:extLst>
            <a:ext uri="{FF2B5EF4-FFF2-40B4-BE49-F238E27FC236}">
              <a16:creationId xmlns:a16="http://schemas.microsoft.com/office/drawing/2014/main" id="{8F0AED47-98C0-4F3D-92B5-BADDE75E9B3C}"/>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54" name="テキスト ボックス 753">
          <a:extLst>
            <a:ext uri="{FF2B5EF4-FFF2-40B4-BE49-F238E27FC236}">
              <a16:creationId xmlns:a16="http://schemas.microsoft.com/office/drawing/2014/main" id="{FCB179B1-87DE-42A5-8F3A-49D898141024}"/>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55" name="テキスト ボックス 754">
          <a:extLst>
            <a:ext uri="{FF2B5EF4-FFF2-40B4-BE49-F238E27FC236}">
              <a16:creationId xmlns:a16="http://schemas.microsoft.com/office/drawing/2014/main" id="{0469E75C-1224-4331-A39B-8B939165375B}"/>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56" name="テキスト ボックス 755">
          <a:extLst>
            <a:ext uri="{FF2B5EF4-FFF2-40B4-BE49-F238E27FC236}">
              <a16:creationId xmlns:a16="http://schemas.microsoft.com/office/drawing/2014/main" id="{9D0626C7-3079-429E-A822-4F1ACF505FC6}"/>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57" name="テキスト ボックス 756">
          <a:extLst>
            <a:ext uri="{FF2B5EF4-FFF2-40B4-BE49-F238E27FC236}">
              <a16:creationId xmlns:a16="http://schemas.microsoft.com/office/drawing/2014/main" id="{EA9C3D50-5F6D-4EA1-A420-26688F321CE1}"/>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93163</xdr:rowOff>
    </xdr:from>
    <xdr:to>
      <xdr:col>116</xdr:col>
      <xdr:colOff>114300</xdr:colOff>
      <xdr:row>109</xdr:row>
      <xdr:rowOff>23313</xdr:rowOff>
    </xdr:to>
    <xdr:sp macro="" textlink="">
      <xdr:nvSpPr>
        <xdr:cNvPr id="758" name="楕円 757">
          <a:extLst>
            <a:ext uri="{FF2B5EF4-FFF2-40B4-BE49-F238E27FC236}">
              <a16:creationId xmlns:a16="http://schemas.microsoft.com/office/drawing/2014/main" id="{7D695C2A-00BE-41A4-A6B0-8E78BFD26E5A}"/>
            </a:ext>
          </a:extLst>
        </xdr:cNvPr>
        <xdr:cNvSpPr/>
      </xdr:nvSpPr>
      <xdr:spPr>
        <a:xfrm>
          <a:off x="22110700" y="18609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108</xdr:row>
      <xdr:rowOff>8090</xdr:rowOff>
    </xdr:from>
    <xdr:ext cx="469744" cy="259045"/>
    <xdr:sp macro="" textlink="">
      <xdr:nvSpPr>
        <xdr:cNvPr id="759" name="【庁舎】&#10;一人当たり面積該当値テキスト">
          <a:extLst>
            <a:ext uri="{FF2B5EF4-FFF2-40B4-BE49-F238E27FC236}">
              <a16:creationId xmlns:a16="http://schemas.microsoft.com/office/drawing/2014/main" id="{9DFAB06D-42F3-406A-90FE-272DFBE02995}"/>
            </a:ext>
          </a:extLst>
        </xdr:cNvPr>
        <xdr:cNvSpPr txBox="1"/>
      </xdr:nvSpPr>
      <xdr:spPr>
        <a:xfrm>
          <a:off x="22199600" y="18524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93980</xdr:rowOff>
    </xdr:from>
    <xdr:to>
      <xdr:col>112</xdr:col>
      <xdr:colOff>38100</xdr:colOff>
      <xdr:row>109</xdr:row>
      <xdr:rowOff>24130</xdr:rowOff>
    </xdr:to>
    <xdr:sp macro="" textlink="">
      <xdr:nvSpPr>
        <xdr:cNvPr id="760" name="楕円 759">
          <a:extLst>
            <a:ext uri="{FF2B5EF4-FFF2-40B4-BE49-F238E27FC236}">
              <a16:creationId xmlns:a16="http://schemas.microsoft.com/office/drawing/2014/main" id="{0EBAB8DD-F9AF-49F6-B35C-1752D8ADD7E6}"/>
            </a:ext>
          </a:extLst>
        </xdr:cNvPr>
        <xdr:cNvSpPr/>
      </xdr:nvSpPr>
      <xdr:spPr>
        <a:xfrm>
          <a:off x="21272500" y="1861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143963</xdr:rowOff>
    </xdr:from>
    <xdr:to>
      <xdr:col>116</xdr:col>
      <xdr:colOff>63500</xdr:colOff>
      <xdr:row>108</xdr:row>
      <xdr:rowOff>144780</xdr:rowOff>
    </xdr:to>
    <xdr:cxnSp macro="">
      <xdr:nvCxnSpPr>
        <xdr:cNvPr id="761" name="直線コネクタ 760">
          <a:extLst>
            <a:ext uri="{FF2B5EF4-FFF2-40B4-BE49-F238E27FC236}">
              <a16:creationId xmlns:a16="http://schemas.microsoft.com/office/drawing/2014/main" id="{0FA1B588-CCB1-4749-A5B7-8C767667F577}"/>
            </a:ext>
          </a:extLst>
        </xdr:cNvPr>
        <xdr:cNvCxnSpPr/>
      </xdr:nvCxnSpPr>
      <xdr:spPr>
        <a:xfrm flipV="1">
          <a:off x="21323300" y="18660563"/>
          <a:ext cx="838200" cy="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94796</xdr:rowOff>
    </xdr:from>
    <xdr:to>
      <xdr:col>107</xdr:col>
      <xdr:colOff>101600</xdr:colOff>
      <xdr:row>109</xdr:row>
      <xdr:rowOff>24946</xdr:rowOff>
    </xdr:to>
    <xdr:sp macro="" textlink="">
      <xdr:nvSpPr>
        <xdr:cNvPr id="762" name="楕円 761">
          <a:extLst>
            <a:ext uri="{FF2B5EF4-FFF2-40B4-BE49-F238E27FC236}">
              <a16:creationId xmlns:a16="http://schemas.microsoft.com/office/drawing/2014/main" id="{4ACE5C57-9450-4CB9-BC62-B796C91D3B77}"/>
            </a:ext>
          </a:extLst>
        </xdr:cNvPr>
        <xdr:cNvSpPr/>
      </xdr:nvSpPr>
      <xdr:spPr>
        <a:xfrm>
          <a:off x="20383500" y="1861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144780</xdr:rowOff>
    </xdr:from>
    <xdr:to>
      <xdr:col>111</xdr:col>
      <xdr:colOff>177800</xdr:colOff>
      <xdr:row>108</xdr:row>
      <xdr:rowOff>145596</xdr:rowOff>
    </xdr:to>
    <xdr:cxnSp macro="">
      <xdr:nvCxnSpPr>
        <xdr:cNvPr id="763" name="直線コネクタ 762">
          <a:extLst>
            <a:ext uri="{FF2B5EF4-FFF2-40B4-BE49-F238E27FC236}">
              <a16:creationId xmlns:a16="http://schemas.microsoft.com/office/drawing/2014/main" id="{D81E0C80-8F1C-434F-B87F-B2748B56DBC7}"/>
            </a:ext>
          </a:extLst>
        </xdr:cNvPr>
        <xdr:cNvCxnSpPr/>
      </xdr:nvCxnSpPr>
      <xdr:spPr>
        <a:xfrm flipV="1">
          <a:off x="20434300" y="18661380"/>
          <a:ext cx="889000" cy="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95776</xdr:rowOff>
    </xdr:from>
    <xdr:to>
      <xdr:col>102</xdr:col>
      <xdr:colOff>165100</xdr:colOff>
      <xdr:row>109</xdr:row>
      <xdr:rowOff>25926</xdr:rowOff>
    </xdr:to>
    <xdr:sp macro="" textlink="">
      <xdr:nvSpPr>
        <xdr:cNvPr id="764" name="楕円 763">
          <a:extLst>
            <a:ext uri="{FF2B5EF4-FFF2-40B4-BE49-F238E27FC236}">
              <a16:creationId xmlns:a16="http://schemas.microsoft.com/office/drawing/2014/main" id="{301B437A-0C88-4300-BF0C-53B32CA21F89}"/>
            </a:ext>
          </a:extLst>
        </xdr:cNvPr>
        <xdr:cNvSpPr/>
      </xdr:nvSpPr>
      <xdr:spPr>
        <a:xfrm>
          <a:off x="19494500" y="18612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145596</xdr:rowOff>
    </xdr:from>
    <xdr:to>
      <xdr:col>107</xdr:col>
      <xdr:colOff>50800</xdr:colOff>
      <xdr:row>108</xdr:row>
      <xdr:rowOff>146576</xdr:rowOff>
    </xdr:to>
    <xdr:cxnSp macro="">
      <xdr:nvCxnSpPr>
        <xdr:cNvPr id="765" name="直線コネクタ 764">
          <a:extLst>
            <a:ext uri="{FF2B5EF4-FFF2-40B4-BE49-F238E27FC236}">
              <a16:creationId xmlns:a16="http://schemas.microsoft.com/office/drawing/2014/main" id="{0FBFF7F6-21BC-4E82-B9F2-A0539E8FF863}"/>
            </a:ext>
          </a:extLst>
        </xdr:cNvPr>
        <xdr:cNvCxnSpPr/>
      </xdr:nvCxnSpPr>
      <xdr:spPr>
        <a:xfrm flipV="1">
          <a:off x="19545300" y="18662196"/>
          <a:ext cx="889000" cy="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122300</xdr:rowOff>
    </xdr:from>
    <xdr:ext cx="469744" cy="259045"/>
    <xdr:sp macro="" textlink="">
      <xdr:nvSpPr>
        <xdr:cNvPr id="766" name="n_1aveValue【庁舎】&#10;一人当たり面積">
          <a:extLst>
            <a:ext uri="{FF2B5EF4-FFF2-40B4-BE49-F238E27FC236}">
              <a16:creationId xmlns:a16="http://schemas.microsoft.com/office/drawing/2014/main" id="{81F965CD-4D53-4E4F-8928-EFC71345F347}"/>
            </a:ext>
          </a:extLst>
        </xdr:cNvPr>
        <xdr:cNvSpPr txBox="1"/>
      </xdr:nvSpPr>
      <xdr:spPr>
        <a:xfrm>
          <a:off x="21075727" y="18296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129812</xdr:rowOff>
    </xdr:from>
    <xdr:ext cx="469744" cy="259045"/>
    <xdr:sp macro="" textlink="">
      <xdr:nvSpPr>
        <xdr:cNvPr id="767" name="n_2aveValue【庁舎】&#10;一人当たり面積">
          <a:extLst>
            <a:ext uri="{FF2B5EF4-FFF2-40B4-BE49-F238E27FC236}">
              <a16:creationId xmlns:a16="http://schemas.microsoft.com/office/drawing/2014/main" id="{5640F15E-99F8-4CE8-9DF3-C58BA5D6D042}"/>
            </a:ext>
          </a:extLst>
        </xdr:cNvPr>
        <xdr:cNvSpPr txBox="1"/>
      </xdr:nvSpPr>
      <xdr:spPr>
        <a:xfrm>
          <a:off x="20199427" y="18303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134709</xdr:rowOff>
    </xdr:from>
    <xdr:ext cx="469744" cy="259045"/>
    <xdr:sp macro="" textlink="">
      <xdr:nvSpPr>
        <xdr:cNvPr id="768" name="n_3aveValue【庁舎】&#10;一人当たり面積">
          <a:extLst>
            <a:ext uri="{FF2B5EF4-FFF2-40B4-BE49-F238E27FC236}">
              <a16:creationId xmlns:a16="http://schemas.microsoft.com/office/drawing/2014/main" id="{39FFFCF9-460E-45CB-A7A9-804FE2456B43}"/>
            </a:ext>
          </a:extLst>
        </xdr:cNvPr>
        <xdr:cNvSpPr txBox="1"/>
      </xdr:nvSpPr>
      <xdr:spPr>
        <a:xfrm>
          <a:off x="19310427" y="18308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109</xdr:row>
      <xdr:rowOff>15257</xdr:rowOff>
    </xdr:from>
    <xdr:ext cx="469744" cy="259045"/>
    <xdr:sp macro="" textlink="">
      <xdr:nvSpPr>
        <xdr:cNvPr id="769" name="n_1mainValue【庁舎】&#10;一人当たり面積">
          <a:extLst>
            <a:ext uri="{FF2B5EF4-FFF2-40B4-BE49-F238E27FC236}">
              <a16:creationId xmlns:a16="http://schemas.microsoft.com/office/drawing/2014/main" id="{F4089742-F3CE-4524-9AEB-76E9C26B4ADC}"/>
            </a:ext>
          </a:extLst>
        </xdr:cNvPr>
        <xdr:cNvSpPr txBox="1"/>
      </xdr:nvSpPr>
      <xdr:spPr>
        <a:xfrm>
          <a:off x="21075727" y="18703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109</xdr:row>
      <xdr:rowOff>16073</xdr:rowOff>
    </xdr:from>
    <xdr:ext cx="469744" cy="259045"/>
    <xdr:sp macro="" textlink="">
      <xdr:nvSpPr>
        <xdr:cNvPr id="770" name="n_2mainValue【庁舎】&#10;一人当たり面積">
          <a:extLst>
            <a:ext uri="{FF2B5EF4-FFF2-40B4-BE49-F238E27FC236}">
              <a16:creationId xmlns:a16="http://schemas.microsoft.com/office/drawing/2014/main" id="{023EB66B-56EF-4F22-B561-12CA1B93A686}"/>
            </a:ext>
          </a:extLst>
        </xdr:cNvPr>
        <xdr:cNvSpPr txBox="1"/>
      </xdr:nvSpPr>
      <xdr:spPr>
        <a:xfrm>
          <a:off x="20199427" y="18704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109</xdr:row>
      <xdr:rowOff>17053</xdr:rowOff>
    </xdr:from>
    <xdr:ext cx="469744" cy="259045"/>
    <xdr:sp macro="" textlink="">
      <xdr:nvSpPr>
        <xdr:cNvPr id="771" name="n_3mainValue【庁舎】&#10;一人当たり面積">
          <a:extLst>
            <a:ext uri="{FF2B5EF4-FFF2-40B4-BE49-F238E27FC236}">
              <a16:creationId xmlns:a16="http://schemas.microsoft.com/office/drawing/2014/main" id="{7ACD86D2-F0D4-4B09-8762-C5659FE3B821}"/>
            </a:ext>
          </a:extLst>
        </xdr:cNvPr>
        <xdr:cNvSpPr txBox="1"/>
      </xdr:nvSpPr>
      <xdr:spPr>
        <a:xfrm>
          <a:off x="19310427" y="18705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72" name="正方形/長方形 771">
          <a:extLst>
            <a:ext uri="{FF2B5EF4-FFF2-40B4-BE49-F238E27FC236}">
              <a16:creationId xmlns:a16="http://schemas.microsoft.com/office/drawing/2014/main" id="{F3C6F6E3-BA57-4903-B9AF-F720CFA65D0D}"/>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73" name="正方形/長方形 772">
          <a:extLst>
            <a:ext uri="{FF2B5EF4-FFF2-40B4-BE49-F238E27FC236}">
              <a16:creationId xmlns:a16="http://schemas.microsoft.com/office/drawing/2014/main" id="{54E12A81-89FA-4C38-BF09-155F3A12471A}"/>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74" name="テキスト ボックス 773">
          <a:extLst>
            <a:ext uri="{FF2B5EF4-FFF2-40B4-BE49-F238E27FC236}">
              <a16:creationId xmlns:a16="http://schemas.microsoft.com/office/drawing/2014/main" id="{B15392AB-3E59-4D59-A37D-4294251069B2}"/>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aseline="0">
              <a:solidFill>
                <a:schemeClr val="dk1"/>
              </a:solidFill>
              <a:effectLst/>
              <a:latin typeface="+mn-lt"/>
              <a:ea typeface="+mn-ea"/>
              <a:cs typeface="+mn-cs"/>
            </a:rPr>
            <a:t>  </a:t>
          </a:r>
          <a:r>
            <a:rPr kumimoji="1" lang="ja-JP" altLang="en-US" sz="1100" baseline="0">
              <a:solidFill>
                <a:schemeClr val="dk1"/>
              </a:solidFill>
              <a:effectLst/>
              <a:latin typeface="+mn-lt"/>
              <a:ea typeface="+mn-ea"/>
              <a:cs typeface="+mn-cs"/>
            </a:rPr>
            <a:t>  図書館は、</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年度末に新設図書館が竣工したことにより、</a:t>
          </a:r>
          <a:r>
            <a:rPr kumimoji="1" lang="ja-JP" altLang="en-US" sz="1100">
              <a:solidFill>
                <a:schemeClr val="dk1"/>
              </a:solidFill>
              <a:effectLst/>
              <a:latin typeface="+mn-lt"/>
              <a:ea typeface="+mn-ea"/>
              <a:cs typeface="+mn-cs"/>
            </a:rPr>
            <a:t>減価償却率は非常に低い数値</a:t>
          </a:r>
          <a:r>
            <a:rPr kumimoji="1" lang="ja-JP" altLang="ja-JP" sz="1100">
              <a:solidFill>
                <a:schemeClr val="dk1"/>
              </a:solidFill>
              <a:effectLst/>
              <a:latin typeface="+mn-lt"/>
              <a:ea typeface="+mn-ea"/>
              <a:cs typeface="+mn-cs"/>
            </a:rPr>
            <a:t>となっています。</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福祉施設については、他団体と比較し高齢化率が従前より高いこともあり充実していると言えます。</a:t>
          </a:r>
          <a:endParaRPr kumimoji="1" lang="en-US" altLang="ja-JP" sz="1100" b="0" i="0" baseline="0">
            <a:solidFill>
              <a:schemeClr val="dk1"/>
            </a:solidFill>
            <a:effectLst/>
            <a:latin typeface="+mn-lt"/>
            <a:ea typeface="+mn-ea"/>
            <a:cs typeface="+mn-cs"/>
          </a:endParaRPr>
        </a:p>
        <a:p>
          <a:pPr eaLnBrk="1" fontAlgn="auto" latinLnBrk="0" hangingPunct="1"/>
          <a:r>
            <a:rPr kumimoji="1" lang="ja-JP" altLang="en-US" sz="1100" b="0" i="0" baseline="0">
              <a:solidFill>
                <a:schemeClr val="dk1"/>
              </a:solidFill>
              <a:effectLst/>
              <a:latin typeface="+mn-lt"/>
              <a:ea typeface="+mn-ea"/>
              <a:cs typeface="+mn-cs"/>
            </a:rPr>
            <a:t>　一般廃棄物処理施設は、新焼却施設が完成したことにより減価償却率が大きく改善しています。</a:t>
          </a:r>
          <a:endParaRPr kumimoji="1" lang="en-US" altLang="ja-JP" sz="1100" b="0" i="0" baseline="0">
            <a:solidFill>
              <a:schemeClr val="dk1"/>
            </a:solidFill>
            <a:effectLst/>
            <a:latin typeface="+mn-lt"/>
            <a:ea typeface="+mn-ea"/>
            <a:cs typeface="+mn-cs"/>
          </a:endParaRPr>
        </a:p>
        <a:p>
          <a:pPr eaLnBrk="1" fontAlgn="auto" latinLnBrk="0" hangingPunct="1"/>
          <a:r>
            <a:rPr kumimoji="1" lang="ja-JP" altLang="ja-JP" sz="1100" b="0" i="0" baseline="0">
              <a:solidFill>
                <a:schemeClr val="dk1"/>
              </a:solidFill>
              <a:effectLst/>
              <a:latin typeface="+mn-lt"/>
              <a:ea typeface="+mn-ea"/>
              <a:cs typeface="+mn-cs"/>
            </a:rPr>
            <a:t>　庁舎については、平成</a:t>
          </a:r>
          <a:r>
            <a:rPr kumimoji="1" lang="en-US" altLang="ja-JP" sz="1100" b="0" i="0" baseline="0">
              <a:solidFill>
                <a:schemeClr val="dk1"/>
              </a:solidFill>
              <a:effectLst/>
              <a:latin typeface="+mn-lt"/>
              <a:ea typeface="+mn-ea"/>
              <a:cs typeface="+mn-cs"/>
            </a:rPr>
            <a:t>30</a:t>
          </a:r>
          <a:r>
            <a:rPr kumimoji="1" lang="ja-JP" altLang="ja-JP" sz="1100" b="0" i="0" baseline="0">
              <a:solidFill>
                <a:schemeClr val="dk1"/>
              </a:solidFill>
              <a:effectLst/>
              <a:latin typeface="+mn-lt"/>
              <a:ea typeface="+mn-ea"/>
              <a:cs typeface="+mn-cs"/>
            </a:rPr>
            <a:t>年度から令和</a:t>
          </a:r>
          <a:r>
            <a:rPr kumimoji="1" lang="en-US" altLang="ja-JP" sz="1100" b="0" i="0" baseline="0">
              <a:solidFill>
                <a:schemeClr val="dk1"/>
              </a:solidFill>
              <a:effectLst/>
              <a:latin typeface="+mn-lt"/>
              <a:ea typeface="+mn-ea"/>
              <a:cs typeface="+mn-cs"/>
            </a:rPr>
            <a:t>2</a:t>
          </a:r>
          <a:r>
            <a:rPr kumimoji="1" lang="ja-JP" altLang="ja-JP" sz="1100" b="0" i="0" baseline="0">
              <a:solidFill>
                <a:schemeClr val="dk1"/>
              </a:solidFill>
              <a:effectLst/>
              <a:latin typeface="+mn-lt"/>
              <a:ea typeface="+mn-ea"/>
              <a:cs typeface="+mn-cs"/>
            </a:rPr>
            <a:t>年度にかけ新庁舎を建設する予定としおり、減価償却率、一人当たり面積ともに改善する見込みです。</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島根県西ノ島町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2,850
2,830
55.96
5,693,836
5,605,031
75,814
2,680,193
11,808,826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11.8
87.2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本土から約</a:t>
          </a:r>
          <a:r>
            <a:rPr kumimoji="1" lang="en-US" altLang="ja-JP" sz="1100">
              <a:latin typeface="ＭＳ Ｐゴシック" panose="020B0600070205080204" pitchFamily="50" charset="-128"/>
              <a:ea typeface="ＭＳ Ｐゴシック" panose="020B0600070205080204" pitchFamily="50" charset="-128"/>
            </a:rPr>
            <a:t>65㎞</a:t>
          </a:r>
          <a:r>
            <a:rPr kumimoji="1" lang="ja-JP" altLang="en-US" sz="1100">
              <a:latin typeface="ＭＳ Ｐゴシック" panose="020B0600070205080204" pitchFamily="50" charset="-128"/>
              <a:ea typeface="ＭＳ Ｐゴシック" panose="020B0600070205080204" pitchFamily="50" charset="-128"/>
            </a:rPr>
            <a:t>離れた離島にある本町は、漁業、畜産、観光等が基幹産業だが、地理的要件等から大きな企業がなく、また、人口の減少や、少子高齢化の進展により、自主財源が乏しく財政基盤が弱い。そのため、財政力指数は、類似団体平均値を下回り</a:t>
          </a:r>
          <a:r>
            <a:rPr kumimoji="1" lang="en-US" altLang="ja-JP" sz="1100">
              <a:latin typeface="ＭＳ Ｐゴシック" panose="020B0600070205080204" pitchFamily="50" charset="-128"/>
              <a:ea typeface="ＭＳ Ｐゴシック" panose="020B0600070205080204" pitchFamily="50" charset="-128"/>
            </a:rPr>
            <a:t>0.12</a:t>
          </a:r>
          <a:r>
            <a:rPr kumimoji="1" lang="ja-JP" altLang="en-US" sz="1100">
              <a:latin typeface="ＭＳ Ｐゴシック" panose="020B0600070205080204" pitchFamily="50" charset="-128"/>
              <a:ea typeface="ＭＳ Ｐゴシック" panose="020B0600070205080204" pitchFamily="50" charset="-128"/>
            </a:rPr>
            <a:t>となっています。</a:t>
          </a:r>
        </a:p>
        <a:p>
          <a:r>
            <a:rPr kumimoji="1" lang="ja-JP" altLang="en-US" sz="1100">
              <a:latin typeface="ＭＳ Ｐゴシック" panose="020B0600070205080204" pitchFamily="50" charset="-128"/>
              <a:ea typeface="ＭＳ Ｐゴシック" panose="020B0600070205080204" pitchFamily="50" charset="-128"/>
            </a:rPr>
            <a:t>　漁業や畜産をはじめとした産業振興に対する支援制度の拡充や、航路運賃の助成・イベント等による交流の促進、子育て環境の充実等により、人口増加・地域活性化を図り、自主財源の確保に取り組んでいます。</a:t>
          </a:r>
        </a:p>
        <a:p>
          <a:r>
            <a:rPr kumimoji="1" lang="ja-JP" altLang="en-US" sz="1100">
              <a:latin typeface="ＭＳ Ｐゴシック" panose="020B0600070205080204" pitchFamily="50" charset="-128"/>
              <a:ea typeface="ＭＳ Ｐゴシック" panose="020B0600070205080204" pitchFamily="50" charset="-128"/>
            </a:rPr>
            <a:t>　また、自主財源が乏しい財政構造が大きく変わることは見込めないことから、歳出の削減に努め、財政の健全化を図っています。</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44</xdr:row>
      <xdr:rowOff>165100</xdr:rowOff>
    </xdr:from>
    <xdr:to>
      <xdr:col>27</xdr:col>
      <xdr:colOff>184150</xdr:colOff>
      <xdr:row>44</xdr:row>
      <xdr:rowOff>165100</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0" name="財政力グラフ枠">
          <a:extLst>
            <a:ext uri="{FF2B5EF4-FFF2-40B4-BE49-F238E27FC236}">
              <a16:creationId xmlns:a16="http://schemas.microsoft.com/office/drawing/2014/main" id="{00000000-0008-0000-0300-00003C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115570</xdr:rowOff>
    </xdr:from>
    <xdr:to>
      <xdr:col>23</xdr:col>
      <xdr:colOff>133350</xdr:colOff>
      <xdr:row>44</xdr:row>
      <xdr:rowOff>107188</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flipV="1">
          <a:off x="4953000" y="6116320"/>
          <a:ext cx="0" cy="15346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79265</xdr:rowOff>
    </xdr:from>
    <xdr:ext cx="762000" cy="259045"/>
    <xdr:sp macro="" textlink="">
      <xdr:nvSpPr>
        <xdr:cNvPr id="62" name="財政力最小値テキスト">
          <a:extLst>
            <a:ext uri="{FF2B5EF4-FFF2-40B4-BE49-F238E27FC236}">
              <a16:creationId xmlns:a16="http://schemas.microsoft.com/office/drawing/2014/main" id="{00000000-0008-0000-0300-00003E000000}"/>
            </a:ext>
          </a:extLst>
        </xdr:cNvPr>
        <xdr:cNvSpPr txBox="1"/>
      </xdr:nvSpPr>
      <xdr:spPr>
        <a:xfrm>
          <a:off x="5041900" y="762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107188</xdr:rowOff>
    </xdr:from>
    <xdr:to>
      <xdr:col>24</xdr:col>
      <xdr:colOff>12700</xdr:colOff>
      <xdr:row>44</xdr:row>
      <xdr:rowOff>107188</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4864100" y="7650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30497</xdr:rowOff>
    </xdr:from>
    <xdr:ext cx="762000" cy="259045"/>
    <xdr:sp macro="" textlink="">
      <xdr:nvSpPr>
        <xdr:cNvPr id="64" name="財政力最大値テキスト">
          <a:extLst>
            <a:ext uri="{FF2B5EF4-FFF2-40B4-BE49-F238E27FC236}">
              <a16:creationId xmlns:a16="http://schemas.microsoft.com/office/drawing/2014/main" id="{00000000-0008-0000-0300-000040000000}"/>
            </a:ext>
          </a:extLst>
        </xdr:cNvPr>
        <xdr:cNvSpPr txBox="1"/>
      </xdr:nvSpPr>
      <xdr:spPr>
        <a:xfrm>
          <a:off x="5041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115570</xdr:rowOff>
    </xdr:from>
    <xdr:to>
      <xdr:col>24</xdr:col>
      <xdr:colOff>12700</xdr:colOff>
      <xdr:row>35</xdr:row>
      <xdr:rowOff>115570</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49276</xdr:rowOff>
    </xdr:from>
    <xdr:to>
      <xdr:col>23</xdr:col>
      <xdr:colOff>133350</xdr:colOff>
      <xdr:row>44</xdr:row>
      <xdr:rowOff>49276</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114800" y="759307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99585</xdr:rowOff>
    </xdr:from>
    <xdr:ext cx="762000" cy="259045"/>
    <xdr:sp macro="" textlink="">
      <xdr:nvSpPr>
        <xdr:cNvPr id="67" name="財政力平均値テキスト">
          <a:extLst>
            <a:ext uri="{FF2B5EF4-FFF2-40B4-BE49-F238E27FC236}">
              <a16:creationId xmlns:a16="http://schemas.microsoft.com/office/drawing/2014/main" id="{00000000-0008-0000-0300-000043000000}"/>
            </a:ext>
          </a:extLst>
        </xdr:cNvPr>
        <xdr:cNvSpPr txBox="1"/>
      </xdr:nvSpPr>
      <xdr:spPr>
        <a:xfrm>
          <a:off x="5041900" y="7300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83058</xdr:rowOff>
    </xdr:from>
    <xdr:to>
      <xdr:col>23</xdr:col>
      <xdr:colOff>184150</xdr:colOff>
      <xdr:row>44</xdr:row>
      <xdr:rowOff>13208</xdr:rowOff>
    </xdr:to>
    <xdr:sp macro="" textlink="">
      <xdr:nvSpPr>
        <xdr:cNvPr id="68" name="フローチャート: 判断 67">
          <a:extLst>
            <a:ext uri="{FF2B5EF4-FFF2-40B4-BE49-F238E27FC236}">
              <a16:creationId xmlns:a16="http://schemas.microsoft.com/office/drawing/2014/main" id="{00000000-0008-0000-0300-000044000000}"/>
            </a:ext>
          </a:extLst>
        </xdr:cNvPr>
        <xdr:cNvSpPr/>
      </xdr:nvSpPr>
      <xdr:spPr>
        <a:xfrm>
          <a:off x="4902200" y="74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39624</xdr:rowOff>
    </xdr:from>
    <xdr:to>
      <xdr:col>19</xdr:col>
      <xdr:colOff>133350</xdr:colOff>
      <xdr:row>44</xdr:row>
      <xdr:rowOff>49276</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3225800" y="7583424"/>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83058</xdr:rowOff>
    </xdr:from>
    <xdr:to>
      <xdr:col>19</xdr:col>
      <xdr:colOff>184150</xdr:colOff>
      <xdr:row>44</xdr:row>
      <xdr:rowOff>13208</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064000" y="74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23385</xdr:rowOff>
    </xdr:from>
    <xdr:ext cx="736600" cy="259045"/>
    <xdr:sp macro="" textlink="">
      <xdr:nvSpPr>
        <xdr:cNvPr id="71" name="テキスト ボックス 70">
          <a:extLst>
            <a:ext uri="{FF2B5EF4-FFF2-40B4-BE49-F238E27FC236}">
              <a16:creationId xmlns:a16="http://schemas.microsoft.com/office/drawing/2014/main" id="{00000000-0008-0000-0300-000047000000}"/>
            </a:ext>
          </a:extLst>
        </xdr:cNvPr>
        <xdr:cNvSpPr txBox="1"/>
      </xdr:nvSpPr>
      <xdr:spPr>
        <a:xfrm>
          <a:off x="3733800" y="7224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39624</xdr:rowOff>
    </xdr:from>
    <xdr:to>
      <xdr:col>15</xdr:col>
      <xdr:colOff>82550</xdr:colOff>
      <xdr:row>44</xdr:row>
      <xdr:rowOff>39624</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2336800" y="75834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73406</xdr:rowOff>
    </xdr:from>
    <xdr:to>
      <xdr:col>15</xdr:col>
      <xdr:colOff>133350</xdr:colOff>
      <xdr:row>44</xdr:row>
      <xdr:rowOff>3556</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3175000" y="744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13733</xdr:rowOff>
    </xdr:from>
    <xdr:ext cx="7620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2844800" y="721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39624</xdr:rowOff>
    </xdr:from>
    <xdr:to>
      <xdr:col>11</xdr:col>
      <xdr:colOff>31750</xdr:colOff>
      <xdr:row>44</xdr:row>
      <xdr:rowOff>39624</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1447800" y="75834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15494</xdr:rowOff>
    </xdr:from>
    <xdr:to>
      <xdr:col>11</xdr:col>
      <xdr:colOff>82550</xdr:colOff>
      <xdr:row>43</xdr:row>
      <xdr:rowOff>117094</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2286000" y="7387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127271</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1955800" y="7156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54102</xdr:rowOff>
    </xdr:from>
    <xdr:to>
      <xdr:col>7</xdr:col>
      <xdr:colOff>31750</xdr:colOff>
      <xdr:row>43</xdr:row>
      <xdr:rowOff>155702</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1397000" y="7426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165879</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066800" y="7195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169926</xdr:rowOff>
    </xdr:from>
    <xdr:to>
      <xdr:col>23</xdr:col>
      <xdr:colOff>184150</xdr:colOff>
      <xdr:row>44</xdr:row>
      <xdr:rowOff>100076</xdr:rowOff>
    </xdr:to>
    <xdr:sp macro="" textlink="">
      <xdr:nvSpPr>
        <xdr:cNvPr id="85" name="楕円 84">
          <a:extLst>
            <a:ext uri="{FF2B5EF4-FFF2-40B4-BE49-F238E27FC236}">
              <a16:creationId xmlns:a16="http://schemas.microsoft.com/office/drawing/2014/main" id="{00000000-0008-0000-0300-000055000000}"/>
            </a:ext>
          </a:extLst>
        </xdr:cNvPr>
        <xdr:cNvSpPr/>
      </xdr:nvSpPr>
      <xdr:spPr>
        <a:xfrm>
          <a:off x="4902200" y="754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65803</xdr:rowOff>
    </xdr:from>
    <xdr:ext cx="762000" cy="259045"/>
    <xdr:sp macro="" textlink="">
      <xdr:nvSpPr>
        <xdr:cNvPr id="86" name="財政力該当値テキスト">
          <a:extLst>
            <a:ext uri="{FF2B5EF4-FFF2-40B4-BE49-F238E27FC236}">
              <a16:creationId xmlns:a16="http://schemas.microsoft.com/office/drawing/2014/main" id="{00000000-0008-0000-0300-000056000000}"/>
            </a:ext>
          </a:extLst>
        </xdr:cNvPr>
        <xdr:cNvSpPr txBox="1"/>
      </xdr:nvSpPr>
      <xdr:spPr>
        <a:xfrm>
          <a:off x="5041900" y="7438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169926</xdr:rowOff>
    </xdr:from>
    <xdr:to>
      <xdr:col>19</xdr:col>
      <xdr:colOff>184150</xdr:colOff>
      <xdr:row>44</xdr:row>
      <xdr:rowOff>100076</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064000" y="754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84853</xdr:rowOff>
    </xdr:from>
    <xdr:ext cx="7366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3733800" y="7628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160274</xdr:rowOff>
    </xdr:from>
    <xdr:to>
      <xdr:col>15</xdr:col>
      <xdr:colOff>133350</xdr:colOff>
      <xdr:row>44</xdr:row>
      <xdr:rowOff>90424</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3175000" y="753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75201</xdr:rowOff>
    </xdr:from>
    <xdr:ext cx="7620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2844800" y="7619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160274</xdr:rowOff>
    </xdr:from>
    <xdr:to>
      <xdr:col>11</xdr:col>
      <xdr:colOff>82550</xdr:colOff>
      <xdr:row>44</xdr:row>
      <xdr:rowOff>90424</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2286000" y="753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75201</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1955800" y="7619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160274</xdr:rowOff>
    </xdr:from>
    <xdr:to>
      <xdr:col>7</xdr:col>
      <xdr:colOff>31750</xdr:colOff>
      <xdr:row>44</xdr:row>
      <xdr:rowOff>90424</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1397000" y="753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75201</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066800" y="7619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5" name="正方形/長方形 94">
          <a:extLst>
            <a:ext uri="{FF2B5EF4-FFF2-40B4-BE49-F238E27FC236}">
              <a16:creationId xmlns:a16="http://schemas.microsoft.com/office/drawing/2014/main" id="{00000000-0008-0000-0300-00005F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7" name="テキスト ボックス 106">
          <a:extLst>
            <a:ext uri="{FF2B5EF4-FFF2-40B4-BE49-F238E27FC236}">
              <a16:creationId xmlns:a16="http://schemas.microsoft.com/office/drawing/2014/main" id="{00000000-0008-0000-0300-00006B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歳入では、前年度と比較し地方税（町民税、固定資産税、軽自動車税）は微減となり、普通交付税が大きく増加しました。</a:t>
          </a:r>
        </a:p>
        <a:p>
          <a:r>
            <a:rPr kumimoji="1" lang="ja-JP" altLang="en-US" sz="1050">
              <a:latin typeface="ＭＳ Ｐゴシック" panose="020B0600070205080204" pitchFamily="50" charset="-128"/>
              <a:ea typeface="ＭＳ Ｐゴシック" panose="020B0600070205080204" pitchFamily="50" charset="-128"/>
            </a:rPr>
            <a:t>　歳出では、維持補修費、繰出金は減少しましたが、人件費（職員数の増）、物件費、公債費が大きく増加したため歳出全体では増加となりました。</a:t>
          </a:r>
        </a:p>
        <a:p>
          <a:r>
            <a:rPr kumimoji="1" lang="ja-JP" altLang="en-US" sz="1050">
              <a:latin typeface="ＭＳ Ｐゴシック" panose="020B0600070205080204" pitchFamily="50" charset="-128"/>
              <a:ea typeface="ＭＳ Ｐゴシック" panose="020B0600070205080204" pitchFamily="50" charset="-128"/>
            </a:rPr>
            <a:t>　歳入に比べ歳出の増加が多く、人件費、公債費だけでなく物件費で新規施設（ごみ処理施設、コミュニティ図書館）の維持管理費が増加したため比率は</a:t>
          </a:r>
          <a:r>
            <a:rPr kumimoji="1" lang="en-US" altLang="ja-JP" sz="1050">
              <a:latin typeface="ＭＳ Ｐゴシック" panose="020B0600070205080204" pitchFamily="50" charset="-128"/>
              <a:ea typeface="ＭＳ Ｐゴシック" panose="020B0600070205080204" pitchFamily="50" charset="-128"/>
            </a:rPr>
            <a:t>3.7</a:t>
          </a:r>
          <a:r>
            <a:rPr kumimoji="1" lang="ja-JP" altLang="en-US" sz="1050">
              <a:latin typeface="ＭＳ Ｐゴシック" panose="020B0600070205080204" pitchFamily="50" charset="-128"/>
              <a:ea typeface="ＭＳ Ｐゴシック" panose="020B0600070205080204" pitchFamily="50" charset="-128"/>
            </a:rPr>
            <a:t>ポイントと急激に悪化しました。</a:t>
          </a:r>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　類似団体平均値を</a:t>
          </a:r>
          <a:r>
            <a:rPr kumimoji="1" lang="en-US" altLang="ja-JP" sz="1050">
              <a:latin typeface="ＭＳ Ｐゴシック" panose="020B0600070205080204" pitchFamily="50" charset="-128"/>
              <a:ea typeface="ＭＳ Ｐゴシック" panose="020B0600070205080204" pitchFamily="50" charset="-128"/>
            </a:rPr>
            <a:t>0.7</a:t>
          </a:r>
          <a:r>
            <a:rPr kumimoji="1" lang="ja-JP" altLang="en-US" sz="1050">
              <a:latin typeface="ＭＳ Ｐゴシック" panose="020B0600070205080204" pitchFamily="50" charset="-128"/>
              <a:ea typeface="ＭＳ Ｐゴシック" panose="020B0600070205080204" pitchFamily="50" charset="-128"/>
            </a:rPr>
            <a:t>ポイント上回っており改善が必要ですが、大型事業の元金償還が始まるため公債費の急激な増加が予想されており令和</a:t>
          </a:r>
          <a:r>
            <a:rPr kumimoji="1" lang="en-US" altLang="ja-JP" sz="1050">
              <a:latin typeface="ＭＳ Ｐゴシック" panose="020B0600070205080204" pitchFamily="50" charset="-128"/>
              <a:ea typeface="ＭＳ Ｐゴシック" panose="020B0600070205080204" pitchFamily="50" charset="-128"/>
            </a:rPr>
            <a:t>2</a:t>
          </a:r>
          <a:r>
            <a:rPr kumimoji="1" lang="ja-JP" altLang="en-US" sz="1050">
              <a:latin typeface="ＭＳ Ｐゴシック" panose="020B0600070205080204" pitchFamily="50" charset="-128"/>
              <a:ea typeface="ＭＳ Ｐゴシック" panose="020B0600070205080204" pitchFamily="50" charset="-128"/>
            </a:rPr>
            <a:t>年度に定期償還分公債費のピークを迎えるため今後も悪化することが見込まれています。</a:t>
          </a:r>
        </a:p>
      </xdr:txBody>
    </xdr:sp>
    <xdr:clientData/>
  </xdr:twoCellAnchor>
  <xdr:oneCellAnchor>
    <xdr:from>
      <xdr:col>3</xdr:col>
      <xdr:colOff>95250</xdr:colOff>
      <xdr:row>54</xdr:row>
      <xdr:rowOff>139700</xdr:rowOff>
    </xdr:from>
    <xdr:ext cx="298543" cy="225703"/>
    <xdr:sp macro="" textlink="">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9" name="直線コネクタ 108">
          <a:extLst>
            <a:ext uri="{FF2B5EF4-FFF2-40B4-BE49-F238E27FC236}">
              <a16:creationId xmlns:a16="http://schemas.microsoft.com/office/drawing/2014/main" id="{00000000-0008-0000-0300-00006D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a:extLst>
            <a:ext uri="{FF2B5EF4-FFF2-40B4-BE49-F238E27FC236}">
              <a16:creationId xmlns:a16="http://schemas.microsoft.com/office/drawing/2014/main" id="{00000000-0008-0000-0300-00007B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80751</xdr:rowOff>
    </xdr:from>
    <xdr:to>
      <xdr:col>23</xdr:col>
      <xdr:colOff>133350</xdr:colOff>
      <xdr:row>66</xdr:row>
      <xdr:rowOff>106</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flipV="1">
          <a:off x="4953000" y="10024851"/>
          <a:ext cx="0" cy="12909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143633</xdr:rowOff>
    </xdr:from>
    <xdr:ext cx="762000" cy="259045"/>
    <xdr:sp macro="" textlink="">
      <xdr:nvSpPr>
        <xdr:cNvPr id="125" name="財政構造の弾力性最小値テキスト">
          <a:extLst>
            <a:ext uri="{FF2B5EF4-FFF2-40B4-BE49-F238E27FC236}">
              <a16:creationId xmlns:a16="http://schemas.microsoft.com/office/drawing/2014/main" id="{00000000-0008-0000-0300-00007D000000}"/>
            </a:ext>
          </a:extLst>
        </xdr:cNvPr>
        <xdr:cNvSpPr txBox="1"/>
      </xdr:nvSpPr>
      <xdr:spPr>
        <a:xfrm>
          <a:off x="5041900" y="11287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106</xdr:rowOff>
    </xdr:from>
    <xdr:to>
      <xdr:col>24</xdr:col>
      <xdr:colOff>12700</xdr:colOff>
      <xdr:row>66</xdr:row>
      <xdr:rowOff>106</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4864100" y="11315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167128</xdr:rowOff>
    </xdr:from>
    <xdr:ext cx="762000" cy="259045"/>
    <xdr:sp macro="" textlink="">
      <xdr:nvSpPr>
        <xdr:cNvPr id="127" name="財政構造の弾力性最大値テキスト">
          <a:extLst>
            <a:ext uri="{FF2B5EF4-FFF2-40B4-BE49-F238E27FC236}">
              <a16:creationId xmlns:a16="http://schemas.microsoft.com/office/drawing/2014/main" id="{00000000-0008-0000-0300-00007F000000}"/>
            </a:ext>
          </a:extLst>
        </xdr:cNvPr>
        <xdr:cNvSpPr txBox="1"/>
      </xdr:nvSpPr>
      <xdr:spPr>
        <a:xfrm>
          <a:off x="5041900" y="9768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80751</xdr:rowOff>
    </xdr:from>
    <xdr:to>
      <xdr:col>24</xdr:col>
      <xdr:colOff>12700</xdr:colOff>
      <xdr:row>58</xdr:row>
      <xdr:rowOff>80751</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0024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98213</xdr:rowOff>
    </xdr:from>
    <xdr:to>
      <xdr:col>23</xdr:col>
      <xdr:colOff>133350</xdr:colOff>
      <xdr:row>64</xdr:row>
      <xdr:rowOff>1164</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114800" y="10899563"/>
          <a:ext cx="838200" cy="74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124265</xdr:rowOff>
    </xdr:from>
    <xdr:ext cx="762000" cy="259045"/>
    <xdr:sp macro="" textlink="">
      <xdr:nvSpPr>
        <xdr:cNvPr id="130" name="財政構造の弾力性平均値テキスト">
          <a:extLst>
            <a:ext uri="{FF2B5EF4-FFF2-40B4-BE49-F238E27FC236}">
              <a16:creationId xmlns:a16="http://schemas.microsoft.com/office/drawing/2014/main" id="{00000000-0008-0000-0300-000082000000}"/>
            </a:ext>
          </a:extLst>
        </xdr:cNvPr>
        <xdr:cNvSpPr txBox="1"/>
      </xdr:nvSpPr>
      <xdr:spPr>
        <a:xfrm>
          <a:off x="5041900" y="107541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107738</xdr:rowOff>
    </xdr:from>
    <xdr:to>
      <xdr:col>23</xdr:col>
      <xdr:colOff>184150</xdr:colOff>
      <xdr:row>64</xdr:row>
      <xdr:rowOff>37888</xdr:rowOff>
    </xdr:to>
    <xdr:sp macro="" textlink="">
      <xdr:nvSpPr>
        <xdr:cNvPr id="131" name="フローチャート: 判断 130">
          <a:extLst>
            <a:ext uri="{FF2B5EF4-FFF2-40B4-BE49-F238E27FC236}">
              <a16:creationId xmlns:a16="http://schemas.microsoft.com/office/drawing/2014/main" id="{00000000-0008-0000-0300-000083000000}"/>
            </a:ext>
          </a:extLst>
        </xdr:cNvPr>
        <xdr:cNvSpPr/>
      </xdr:nvSpPr>
      <xdr:spPr>
        <a:xfrm>
          <a:off x="4902200" y="1090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98213</xdr:rowOff>
    </xdr:from>
    <xdr:to>
      <xdr:col>19</xdr:col>
      <xdr:colOff>133350</xdr:colOff>
      <xdr:row>63</xdr:row>
      <xdr:rowOff>104246</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3225800" y="10899563"/>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101706</xdr:rowOff>
    </xdr:from>
    <xdr:to>
      <xdr:col>19</xdr:col>
      <xdr:colOff>184150</xdr:colOff>
      <xdr:row>64</xdr:row>
      <xdr:rowOff>31856</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064000" y="1090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16633</xdr:rowOff>
    </xdr:from>
    <xdr:ext cx="736600" cy="259045"/>
    <xdr:sp macro="" textlink="">
      <xdr:nvSpPr>
        <xdr:cNvPr id="134" name="テキスト ボックス 133">
          <a:extLst>
            <a:ext uri="{FF2B5EF4-FFF2-40B4-BE49-F238E27FC236}">
              <a16:creationId xmlns:a16="http://schemas.microsoft.com/office/drawing/2014/main" id="{00000000-0008-0000-0300-000086000000}"/>
            </a:ext>
          </a:extLst>
        </xdr:cNvPr>
        <xdr:cNvSpPr txBox="1"/>
      </xdr:nvSpPr>
      <xdr:spPr>
        <a:xfrm>
          <a:off x="3733800" y="10989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19791</xdr:rowOff>
    </xdr:from>
    <xdr:to>
      <xdr:col>15</xdr:col>
      <xdr:colOff>82550</xdr:colOff>
      <xdr:row>63</xdr:row>
      <xdr:rowOff>104246</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2336800" y="10821141"/>
          <a:ext cx="889000" cy="8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45403</xdr:rowOff>
    </xdr:from>
    <xdr:to>
      <xdr:col>15</xdr:col>
      <xdr:colOff>133350</xdr:colOff>
      <xdr:row>63</xdr:row>
      <xdr:rowOff>147003</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3175000" y="10846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157180</xdr:rowOff>
    </xdr:from>
    <xdr:ext cx="7620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2844800" y="10615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19791</xdr:rowOff>
    </xdr:from>
    <xdr:to>
      <xdr:col>11</xdr:col>
      <xdr:colOff>31750</xdr:colOff>
      <xdr:row>63</xdr:row>
      <xdr:rowOff>112289</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1447800" y="10821141"/>
          <a:ext cx="889000" cy="92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100224</xdr:rowOff>
    </xdr:from>
    <xdr:to>
      <xdr:col>11</xdr:col>
      <xdr:colOff>82550</xdr:colOff>
      <xdr:row>63</xdr:row>
      <xdr:rowOff>30374</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2286000" y="10730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40551</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1955800" y="10499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23283</xdr:rowOff>
    </xdr:from>
    <xdr:to>
      <xdr:col>7</xdr:col>
      <xdr:colOff>31750</xdr:colOff>
      <xdr:row>63</xdr:row>
      <xdr:rowOff>124883</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1397000" y="1082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135060</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066800" y="1059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121814</xdr:rowOff>
    </xdr:from>
    <xdr:to>
      <xdr:col>23</xdr:col>
      <xdr:colOff>184150</xdr:colOff>
      <xdr:row>64</xdr:row>
      <xdr:rowOff>51964</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4902200" y="10923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93891</xdr:rowOff>
    </xdr:from>
    <xdr:ext cx="762000" cy="259045"/>
    <xdr:sp macro="" textlink="">
      <xdr:nvSpPr>
        <xdr:cNvPr id="149" name="財政構造の弾力性該当値テキスト">
          <a:extLst>
            <a:ext uri="{FF2B5EF4-FFF2-40B4-BE49-F238E27FC236}">
              <a16:creationId xmlns:a16="http://schemas.microsoft.com/office/drawing/2014/main" id="{00000000-0008-0000-0300-000095000000}"/>
            </a:ext>
          </a:extLst>
        </xdr:cNvPr>
        <xdr:cNvSpPr txBox="1"/>
      </xdr:nvSpPr>
      <xdr:spPr>
        <a:xfrm>
          <a:off x="5041900" y="10895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47413</xdr:rowOff>
    </xdr:from>
    <xdr:to>
      <xdr:col>19</xdr:col>
      <xdr:colOff>184150</xdr:colOff>
      <xdr:row>63</xdr:row>
      <xdr:rowOff>149013</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064000" y="1084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159190</xdr:rowOff>
    </xdr:from>
    <xdr:ext cx="7366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733800" y="106176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53446</xdr:rowOff>
    </xdr:from>
    <xdr:to>
      <xdr:col>15</xdr:col>
      <xdr:colOff>133350</xdr:colOff>
      <xdr:row>63</xdr:row>
      <xdr:rowOff>155046</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3175000" y="10854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139823</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2844800" y="10941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140441</xdr:rowOff>
    </xdr:from>
    <xdr:to>
      <xdr:col>11</xdr:col>
      <xdr:colOff>82550</xdr:colOff>
      <xdr:row>63</xdr:row>
      <xdr:rowOff>70591</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2286000" y="10770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55368</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955800" y="10856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61489</xdr:rowOff>
    </xdr:from>
    <xdr:to>
      <xdr:col>7</xdr:col>
      <xdr:colOff>31750</xdr:colOff>
      <xdr:row>63</xdr:row>
      <xdr:rowOff>163089</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1397000" y="10862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147866</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066800" y="10949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[511,587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166,344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離島という地理的条件から、社会福祉施設・環境衛生施設等の広域的な取り組みが難しく管理運営にかかるコストが高くなります。</a:t>
          </a:r>
        </a:p>
        <a:p>
          <a:r>
            <a:rPr kumimoji="1" lang="ja-JP" altLang="en-US" sz="1100">
              <a:latin typeface="ＭＳ Ｐゴシック" panose="020B0600070205080204" pitchFamily="50" charset="-128"/>
              <a:ea typeface="ＭＳ Ｐゴシック" panose="020B0600070205080204" pitchFamily="50" charset="-128"/>
            </a:rPr>
            <a:t>　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年度は維持補修費は微減となりましたが、人件費、物件費が大きく増加したことにより人口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人当たり人件費・物件費決算額は大きく増加しました。</a:t>
          </a:r>
        </a:p>
        <a:p>
          <a:r>
            <a:rPr kumimoji="1" lang="ja-JP" altLang="en-US" sz="1100">
              <a:latin typeface="ＭＳ Ｐゴシック" panose="020B0600070205080204" pitchFamily="50" charset="-128"/>
              <a:ea typeface="ＭＳ Ｐゴシック" panose="020B0600070205080204" pitchFamily="50" charset="-128"/>
            </a:rPr>
            <a:t>　人件費は職員数が増となったことによる増加です。</a:t>
          </a:r>
        </a:p>
        <a:p>
          <a:r>
            <a:rPr kumimoji="1" lang="ja-JP" altLang="en-US" sz="1100">
              <a:latin typeface="ＭＳ Ｐゴシック" panose="020B0600070205080204" pitchFamily="50" charset="-128"/>
              <a:ea typeface="ＭＳ Ｐゴシック" panose="020B0600070205080204" pitchFamily="50" charset="-128"/>
            </a:rPr>
            <a:t>　物件費については前述した新規施設の稼働開始による維持管理費が大きく増加したことによるものです。</a:t>
          </a:r>
        </a:p>
        <a:p>
          <a:r>
            <a:rPr kumimoji="1" lang="ja-JP" altLang="en-US" sz="1100">
              <a:latin typeface="ＭＳ Ｐゴシック" panose="020B0600070205080204" pitchFamily="50" charset="-128"/>
              <a:ea typeface="ＭＳ Ｐゴシック" panose="020B0600070205080204" pitchFamily="50" charset="-128"/>
            </a:rPr>
            <a:t>　類似団体平均と比較しても高い状況にあるため改善を行っていく必要があると言えます。</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102386</xdr:rowOff>
    </xdr:from>
    <xdr:to>
      <xdr:col>23</xdr:col>
      <xdr:colOff>133350</xdr:colOff>
      <xdr:row>89</xdr:row>
      <xdr:rowOff>50730</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3818386"/>
          <a:ext cx="0" cy="14913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22807</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28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4,544,533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50730</xdr:rowOff>
    </xdr:from>
    <xdr:to>
      <xdr:col>24</xdr:col>
      <xdr:colOff>12700</xdr:colOff>
      <xdr:row>89</xdr:row>
      <xdr:rowOff>50730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30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17313</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561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102386</xdr:rowOff>
    </xdr:from>
    <xdr:to>
      <xdr:col>24</xdr:col>
      <xdr:colOff>12700</xdr:colOff>
      <xdr:row>80</xdr:row>
      <xdr:rowOff>102386</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3818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19909</xdr:rowOff>
    </xdr:from>
    <xdr:to>
      <xdr:col>23</xdr:col>
      <xdr:colOff>133350</xdr:colOff>
      <xdr:row>81</xdr:row>
      <xdr:rowOff>32116</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3907359"/>
          <a:ext cx="838200" cy="12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164994</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37095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148467</xdr:rowOff>
    </xdr:from>
    <xdr:to>
      <xdr:col>23</xdr:col>
      <xdr:colOff>184150</xdr:colOff>
      <xdr:row>81</xdr:row>
      <xdr:rowOff>78617</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3864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16552</xdr:rowOff>
    </xdr:from>
    <xdr:to>
      <xdr:col>19</xdr:col>
      <xdr:colOff>133350</xdr:colOff>
      <xdr:row>81</xdr:row>
      <xdr:rowOff>19909</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3904002"/>
          <a:ext cx="889000" cy="3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150213</xdr:rowOff>
    </xdr:from>
    <xdr:to>
      <xdr:col>19</xdr:col>
      <xdr:colOff>184150</xdr:colOff>
      <xdr:row>81</xdr:row>
      <xdr:rowOff>80363</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3866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65140</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39525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16552</xdr:rowOff>
    </xdr:from>
    <xdr:to>
      <xdr:col>15</xdr:col>
      <xdr:colOff>82550</xdr:colOff>
      <xdr:row>81</xdr:row>
      <xdr:rowOff>18473</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flipV="1">
          <a:off x="2336800" y="13904002"/>
          <a:ext cx="889000" cy="1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146359</xdr:rowOff>
    </xdr:from>
    <xdr:to>
      <xdr:col>15</xdr:col>
      <xdr:colOff>133350</xdr:colOff>
      <xdr:row>81</xdr:row>
      <xdr:rowOff>76509</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3862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61286</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3948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3750</xdr:rowOff>
    </xdr:from>
    <xdr:to>
      <xdr:col>11</xdr:col>
      <xdr:colOff>31750</xdr:colOff>
      <xdr:row>81</xdr:row>
      <xdr:rowOff>18473</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1447800" y="13891200"/>
          <a:ext cx="889000" cy="14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147259</xdr:rowOff>
    </xdr:from>
    <xdr:to>
      <xdr:col>11</xdr:col>
      <xdr:colOff>82550</xdr:colOff>
      <xdr:row>81</xdr:row>
      <xdr:rowOff>77409</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3863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62186</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3949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114083</xdr:rowOff>
    </xdr:from>
    <xdr:to>
      <xdr:col>7</xdr:col>
      <xdr:colOff>31750</xdr:colOff>
      <xdr:row>81</xdr:row>
      <xdr:rowOff>44233</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383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54410</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3598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152766</xdr:rowOff>
    </xdr:from>
    <xdr:to>
      <xdr:col>23</xdr:col>
      <xdr:colOff>184150</xdr:colOff>
      <xdr:row>81</xdr:row>
      <xdr:rowOff>82916</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3868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29593</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3917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511,587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140559</xdr:rowOff>
    </xdr:from>
    <xdr:to>
      <xdr:col>19</xdr:col>
      <xdr:colOff>184150</xdr:colOff>
      <xdr:row>81</xdr:row>
      <xdr:rowOff>70709</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3856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80886</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36254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137202</xdr:rowOff>
    </xdr:from>
    <xdr:to>
      <xdr:col>15</xdr:col>
      <xdr:colOff>133350</xdr:colOff>
      <xdr:row>81</xdr:row>
      <xdr:rowOff>67352</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3853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77529</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3622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139123</xdr:rowOff>
    </xdr:from>
    <xdr:to>
      <xdr:col>11</xdr:col>
      <xdr:colOff>82550</xdr:colOff>
      <xdr:row>81</xdr:row>
      <xdr:rowOff>69273</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3855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79450</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3624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124400</xdr:rowOff>
    </xdr:from>
    <xdr:to>
      <xdr:col>7</xdr:col>
      <xdr:colOff>31750</xdr:colOff>
      <xdr:row>81</xdr:row>
      <xdr:rowOff>54550</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384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39327</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392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平成</a:t>
          </a:r>
          <a:r>
            <a:rPr kumimoji="1" lang="en-US" altLang="ja-JP" sz="1100">
              <a:latin typeface="ＭＳ Ｐゴシック" panose="020B0600070205080204" pitchFamily="50" charset="-128"/>
              <a:ea typeface="ＭＳ Ｐゴシック" panose="020B0600070205080204" pitchFamily="50" charset="-128"/>
            </a:rPr>
            <a:t>24</a:t>
          </a:r>
          <a:r>
            <a:rPr kumimoji="1" lang="ja-JP" altLang="en-US" sz="1100">
              <a:latin typeface="ＭＳ Ｐゴシック" panose="020B0600070205080204" pitchFamily="50" charset="-128"/>
              <a:ea typeface="ＭＳ Ｐゴシック" panose="020B0600070205080204" pitchFamily="50" charset="-128"/>
            </a:rPr>
            <a:t>年度に国家公務員が給与削減措置を行っていた際は、指数が</a:t>
          </a:r>
          <a:r>
            <a:rPr kumimoji="1" lang="en-US" altLang="ja-JP" sz="1100">
              <a:latin typeface="ＭＳ Ｐゴシック" panose="020B0600070205080204" pitchFamily="50" charset="-128"/>
              <a:ea typeface="ＭＳ Ｐゴシック" panose="020B0600070205080204" pitchFamily="50" charset="-128"/>
            </a:rPr>
            <a:t>100</a:t>
          </a:r>
          <a:r>
            <a:rPr kumimoji="1" lang="ja-JP" altLang="en-US" sz="1100">
              <a:latin typeface="ＭＳ Ｐゴシック" panose="020B0600070205080204" pitchFamily="50" charset="-128"/>
              <a:ea typeface="ＭＳ Ｐゴシック" panose="020B0600070205080204" pitchFamily="50" charset="-128"/>
            </a:rPr>
            <a:t>を超えていましたが、その措置が終了したことにより数値は</a:t>
          </a:r>
          <a:r>
            <a:rPr kumimoji="1" lang="en-US" altLang="ja-JP" sz="1100">
              <a:latin typeface="ＭＳ Ｐゴシック" panose="020B0600070205080204" pitchFamily="50" charset="-128"/>
              <a:ea typeface="ＭＳ Ｐゴシック" panose="020B0600070205080204" pitchFamily="50" charset="-128"/>
            </a:rPr>
            <a:t>100</a:t>
          </a:r>
          <a:r>
            <a:rPr kumimoji="1" lang="ja-JP" altLang="en-US" sz="1100">
              <a:latin typeface="ＭＳ Ｐゴシック" panose="020B0600070205080204" pitchFamily="50" charset="-128"/>
              <a:ea typeface="ＭＳ Ｐゴシック" panose="020B0600070205080204" pitchFamily="50" charset="-128"/>
            </a:rPr>
            <a:t>を下回る状況が続いています。</a:t>
          </a:r>
        </a:p>
        <a:p>
          <a:r>
            <a:rPr kumimoji="1" lang="ja-JP" altLang="en-US" sz="1100">
              <a:latin typeface="ＭＳ Ｐゴシック" panose="020B0600070205080204" pitchFamily="50" charset="-128"/>
              <a:ea typeface="ＭＳ Ｐゴシック" panose="020B0600070205080204" pitchFamily="50" charset="-128"/>
            </a:rPr>
            <a:t>　引き続き職員給与の適正化に努めてまいります。</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5" name="給与水準   （国との比較）グラフ枠">
          <a:extLst>
            <a:ext uri="{FF2B5EF4-FFF2-40B4-BE49-F238E27FC236}">
              <a16:creationId xmlns:a16="http://schemas.microsoft.com/office/drawing/2014/main" id="{00000000-0008-0000-0300-0000F5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15239</xdr:rowOff>
    </xdr:from>
    <xdr:to>
      <xdr:col>81</xdr:col>
      <xdr:colOff>44450</xdr:colOff>
      <xdr:row>89</xdr:row>
      <xdr:rowOff>21589</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flipV="1">
          <a:off x="17018000" y="14074139"/>
          <a:ext cx="0" cy="1206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165116</xdr:rowOff>
    </xdr:from>
    <xdr:ext cx="762000" cy="259045"/>
    <xdr:sp macro="" textlink="">
      <xdr:nvSpPr>
        <xdr:cNvPr id="247" name="給与水準   （国との比較）最小値テキスト">
          <a:extLst>
            <a:ext uri="{FF2B5EF4-FFF2-40B4-BE49-F238E27FC236}">
              <a16:creationId xmlns:a16="http://schemas.microsoft.com/office/drawing/2014/main" id="{00000000-0008-0000-0300-0000F7000000}"/>
            </a:ext>
          </a:extLst>
        </xdr:cNvPr>
        <xdr:cNvSpPr txBox="1"/>
      </xdr:nvSpPr>
      <xdr:spPr>
        <a:xfrm>
          <a:off x="17106900" y="15252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21589</xdr:rowOff>
    </xdr:from>
    <xdr:to>
      <xdr:col>81</xdr:col>
      <xdr:colOff>133350</xdr:colOff>
      <xdr:row>89</xdr:row>
      <xdr:rowOff>21589</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6929100" y="15280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101616</xdr:rowOff>
    </xdr:from>
    <xdr:ext cx="762000" cy="259045"/>
    <xdr:sp macro="" textlink="">
      <xdr:nvSpPr>
        <xdr:cNvPr id="249" name="給与水準   （国との比較）最大値テキスト">
          <a:extLst>
            <a:ext uri="{FF2B5EF4-FFF2-40B4-BE49-F238E27FC236}">
              <a16:creationId xmlns:a16="http://schemas.microsoft.com/office/drawing/2014/main" id="{00000000-0008-0000-0300-0000F9000000}"/>
            </a:ext>
          </a:extLst>
        </xdr:cNvPr>
        <xdr:cNvSpPr txBox="1"/>
      </xdr:nvSpPr>
      <xdr:spPr>
        <a:xfrm>
          <a:off x="17106900" y="13817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15239</xdr:rowOff>
    </xdr:from>
    <xdr:to>
      <xdr:col>81</xdr:col>
      <xdr:colOff>133350</xdr:colOff>
      <xdr:row>82</xdr:row>
      <xdr:rowOff>15239</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6929100" y="14074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24130</xdr:rowOff>
    </xdr:from>
    <xdr:to>
      <xdr:col>81</xdr:col>
      <xdr:colOff>44450</xdr:colOff>
      <xdr:row>88</xdr:row>
      <xdr:rowOff>66357</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6179800" y="15111730"/>
          <a:ext cx="838200" cy="4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49229</xdr:rowOff>
    </xdr:from>
    <xdr:ext cx="762000" cy="259045"/>
    <xdr:sp macro="" textlink="">
      <xdr:nvSpPr>
        <xdr:cNvPr id="252" name="給与水準   （国との比較）平均値テキスト">
          <a:extLst>
            <a:ext uri="{FF2B5EF4-FFF2-40B4-BE49-F238E27FC236}">
              <a16:creationId xmlns:a16="http://schemas.microsoft.com/office/drawing/2014/main" id="{00000000-0008-0000-0300-0000FC000000}"/>
            </a:ext>
          </a:extLst>
        </xdr:cNvPr>
        <xdr:cNvSpPr txBox="1"/>
      </xdr:nvSpPr>
      <xdr:spPr>
        <a:xfrm>
          <a:off x="17106900" y="146224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32702</xdr:rowOff>
    </xdr:from>
    <xdr:to>
      <xdr:col>81</xdr:col>
      <xdr:colOff>95250</xdr:colOff>
      <xdr:row>86</xdr:row>
      <xdr:rowOff>134302</xdr:rowOff>
    </xdr:to>
    <xdr:sp macro="" textlink="">
      <xdr:nvSpPr>
        <xdr:cNvPr id="253" name="フローチャート: 判断 252">
          <a:extLst>
            <a:ext uri="{FF2B5EF4-FFF2-40B4-BE49-F238E27FC236}">
              <a16:creationId xmlns:a16="http://schemas.microsoft.com/office/drawing/2014/main" id="{00000000-0008-0000-0300-0000FD000000}"/>
            </a:ext>
          </a:extLst>
        </xdr:cNvPr>
        <xdr:cNvSpPr/>
      </xdr:nvSpPr>
      <xdr:spPr>
        <a:xfrm>
          <a:off x="16967200" y="1477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62864</xdr:rowOff>
    </xdr:from>
    <xdr:to>
      <xdr:col>77</xdr:col>
      <xdr:colOff>44450</xdr:colOff>
      <xdr:row>88</xdr:row>
      <xdr:rowOff>24130</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5290800" y="14979014"/>
          <a:ext cx="889000" cy="132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50800</xdr:rowOff>
    </xdr:from>
    <xdr:to>
      <xdr:col>77</xdr:col>
      <xdr:colOff>95250</xdr:colOff>
      <xdr:row>86</xdr:row>
      <xdr:rowOff>152400</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6129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162577</xdr:rowOff>
    </xdr:from>
    <xdr:ext cx="736600" cy="259045"/>
    <xdr:sp macro="" textlink="">
      <xdr:nvSpPr>
        <xdr:cNvPr id="256" name="テキスト ボックス 255">
          <a:extLst>
            <a:ext uri="{FF2B5EF4-FFF2-40B4-BE49-F238E27FC236}">
              <a16:creationId xmlns:a16="http://schemas.microsoft.com/office/drawing/2014/main" id="{00000000-0008-0000-0300-000000010000}"/>
            </a:ext>
          </a:extLst>
        </xdr:cNvPr>
        <xdr:cNvSpPr txBox="1"/>
      </xdr:nvSpPr>
      <xdr:spPr>
        <a:xfrm>
          <a:off x="15798800" y="1456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38736</xdr:rowOff>
    </xdr:from>
    <xdr:to>
      <xdr:col>72</xdr:col>
      <xdr:colOff>203200</xdr:colOff>
      <xdr:row>87</xdr:row>
      <xdr:rowOff>62864</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4401800" y="14954886"/>
          <a:ext cx="889000" cy="24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62864</xdr:rowOff>
    </xdr:from>
    <xdr:to>
      <xdr:col>73</xdr:col>
      <xdr:colOff>44450</xdr:colOff>
      <xdr:row>86</xdr:row>
      <xdr:rowOff>164464</xdr:rowOff>
    </xdr:to>
    <xdr:sp macro="" textlink="">
      <xdr:nvSpPr>
        <xdr:cNvPr id="258" name="フローチャート: 判断 257">
          <a:extLst>
            <a:ext uri="{FF2B5EF4-FFF2-40B4-BE49-F238E27FC236}">
              <a16:creationId xmlns:a16="http://schemas.microsoft.com/office/drawing/2014/main" id="{00000000-0008-0000-0300-000002010000}"/>
            </a:ext>
          </a:extLst>
        </xdr:cNvPr>
        <xdr:cNvSpPr/>
      </xdr:nvSpPr>
      <xdr:spPr>
        <a:xfrm>
          <a:off x="15240000" y="14807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3191</xdr:rowOff>
    </xdr:from>
    <xdr:ext cx="762000" cy="259045"/>
    <xdr:sp macro="" textlink="">
      <xdr:nvSpPr>
        <xdr:cNvPr id="259" name="テキスト ボックス 258">
          <a:extLst>
            <a:ext uri="{FF2B5EF4-FFF2-40B4-BE49-F238E27FC236}">
              <a16:creationId xmlns:a16="http://schemas.microsoft.com/office/drawing/2014/main" id="{00000000-0008-0000-0300-000003010000}"/>
            </a:ext>
          </a:extLst>
        </xdr:cNvPr>
        <xdr:cNvSpPr txBox="1"/>
      </xdr:nvSpPr>
      <xdr:spPr>
        <a:xfrm>
          <a:off x="14909800" y="14576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155893</xdr:rowOff>
    </xdr:from>
    <xdr:to>
      <xdr:col>68</xdr:col>
      <xdr:colOff>152400</xdr:colOff>
      <xdr:row>87</xdr:row>
      <xdr:rowOff>38736</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3512800" y="14900593"/>
          <a:ext cx="889000" cy="5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80963</xdr:rowOff>
    </xdr:from>
    <xdr:to>
      <xdr:col>68</xdr:col>
      <xdr:colOff>203200</xdr:colOff>
      <xdr:row>87</xdr:row>
      <xdr:rowOff>11113</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4351000" y="14825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21290</xdr:rowOff>
    </xdr:from>
    <xdr:ext cx="7620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4020800" y="14594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20638</xdr:rowOff>
    </xdr:from>
    <xdr:to>
      <xdr:col>64</xdr:col>
      <xdr:colOff>152400</xdr:colOff>
      <xdr:row>86</xdr:row>
      <xdr:rowOff>122238</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3462000" y="14765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132415</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3131800" y="14534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15557</xdr:rowOff>
    </xdr:from>
    <xdr:to>
      <xdr:col>81</xdr:col>
      <xdr:colOff>95250</xdr:colOff>
      <xdr:row>88</xdr:row>
      <xdr:rowOff>117157</xdr:rowOff>
    </xdr:to>
    <xdr:sp macro="" textlink="">
      <xdr:nvSpPr>
        <xdr:cNvPr id="270" name="楕円 269">
          <a:extLst>
            <a:ext uri="{FF2B5EF4-FFF2-40B4-BE49-F238E27FC236}">
              <a16:creationId xmlns:a16="http://schemas.microsoft.com/office/drawing/2014/main" id="{00000000-0008-0000-0300-00000E010000}"/>
            </a:ext>
          </a:extLst>
        </xdr:cNvPr>
        <xdr:cNvSpPr/>
      </xdr:nvSpPr>
      <xdr:spPr>
        <a:xfrm>
          <a:off x="16967200" y="1510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82884</xdr:rowOff>
    </xdr:from>
    <xdr:ext cx="762000" cy="259045"/>
    <xdr:sp macro="" textlink="">
      <xdr:nvSpPr>
        <xdr:cNvPr id="271" name="給与水準   （国との比較）該当値テキスト">
          <a:extLst>
            <a:ext uri="{FF2B5EF4-FFF2-40B4-BE49-F238E27FC236}">
              <a16:creationId xmlns:a16="http://schemas.microsoft.com/office/drawing/2014/main" id="{00000000-0008-0000-0300-00000F010000}"/>
            </a:ext>
          </a:extLst>
        </xdr:cNvPr>
        <xdr:cNvSpPr txBox="1"/>
      </xdr:nvSpPr>
      <xdr:spPr>
        <a:xfrm>
          <a:off x="17106900" y="14999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144780</xdr:rowOff>
    </xdr:from>
    <xdr:to>
      <xdr:col>77</xdr:col>
      <xdr:colOff>95250</xdr:colOff>
      <xdr:row>88</xdr:row>
      <xdr:rowOff>74930</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6129000" y="1506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59707</xdr:rowOff>
    </xdr:from>
    <xdr:ext cx="7366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798800" y="15147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12064</xdr:rowOff>
    </xdr:from>
    <xdr:to>
      <xdr:col>73</xdr:col>
      <xdr:colOff>44450</xdr:colOff>
      <xdr:row>87</xdr:row>
      <xdr:rowOff>113664</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5240000" y="14928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98441</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909800" y="15014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159386</xdr:rowOff>
    </xdr:from>
    <xdr:to>
      <xdr:col>68</xdr:col>
      <xdr:colOff>203200</xdr:colOff>
      <xdr:row>87</xdr:row>
      <xdr:rowOff>89536</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4351000" y="14904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74313</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020800" y="14990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105093</xdr:rowOff>
    </xdr:from>
    <xdr:to>
      <xdr:col>64</xdr:col>
      <xdr:colOff>152400</xdr:colOff>
      <xdr:row>87</xdr:row>
      <xdr:rowOff>35243</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3462000" y="14849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20020</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131800" y="14936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0" name="正方形/長方形 279">
          <a:extLst>
            <a:ext uri="{FF2B5EF4-FFF2-40B4-BE49-F238E27FC236}">
              <a16:creationId xmlns:a16="http://schemas.microsoft.com/office/drawing/2014/main" id="{00000000-0008-0000-0300-000018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[25.61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3" name="正方形/長方形 282">
          <a:extLst>
            <a:ext uri="{FF2B5EF4-FFF2-40B4-BE49-F238E27FC236}">
              <a16:creationId xmlns:a16="http://schemas.microsoft.com/office/drawing/2014/main" id="{00000000-0008-0000-0300-00001B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前年度と比較し</a:t>
          </a:r>
          <a:r>
            <a:rPr kumimoji="1" lang="en-US" altLang="ja-JP" sz="1100">
              <a:latin typeface="ＭＳ Ｐゴシック" panose="020B0600070205080204" pitchFamily="50" charset="-128"/>
              <a:ea typeface="ＭＳ Ｐゴシック" panose="020B0600070205080204" pitchFamily="50" charset="-128"/>
            </a:rPr>
            <a:t>0.32</a:t>
          </a:r>
          <a:r>
            <a:rPr kumimoji="1" lang="ja-JP" altLang="en-US" sz="1100">
              <a:latin typeface="ＭＳ Ｐゴシック" panose="020B0600070205080204" pitchFamily="50" charset="-128"/>
              <a:ea typeface="ＭＳ Ｐゴシック" panose="020B0600070205080204" pitchFamily="50" charset="-128"/>
            </a:rPr>
            <a:t>人増加し、類似団体の平均値と比較し</a:t>
          </a:r>
          <a:r>
            <a:rPr kumimoji="1" lang="en-US" altLang="ja-JP" sz="1100">
              <a:latin typeface="ＭＳ Ｐゴシック" panose="020B0600070205080204" pitchFamily="50" charset="-128"/>
              <a:ea typeface="ＭＳ Ｐゴシック" panose="020B0600070205080204" pitchFamily="50" charset="-128"/>
            </a:rPr>
            <a:t>0.55</a:t>
          </a:r>
          <a:r>
            <a:rPr kumimoji="1" lang="ja-JP" altLang="en-US" sz="1100">
              <a:latin typeface="ＭＳ Ｐゴシック" panose="020B0600070205080204" pitchFamily="50" charset="-128"/>
              <a:ea typeface="ＭＳ Ｐゴシック" panose="020B0600070205080204" pitchFamily="50" charset="-128"/>
            </a:rPr>
            <a:t>人多い数値となりました。離島である本町の特性から、診療所や保育所をはじめ幅広い公共サービスを行政が行う必要があります。</a:t>
          </a:r>
        </a:p>
        <a:p>
          <a:r>
            <a:rPr kumimoji="1" lang="ja-JP" altLang="en-US" sz="1100">
              <a:latin typeface="ＭＳ Ｐゴシック" panose="020B0600070205080204" pitchFamily="50" charset="-128"/>
              <a:ea typeface="ＭＳ Ｐゴシック" panose="020B0600070205080204" pitchFamily="50" charset="-128"/>
            </a:rPr>
            <a:t>　今後も指定管理者制度等の活用により定員管理の適正化を図ります。</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4" name="直線コネクタ 293">
          <a:extLst>
            <a:ext uri="{FF2B5EF4-FFF2-40B4-BE49-F238E27FC236}">
              <a16:creationId xmlns:a16="http://schemas.microsoft.com/office/drawing/2014/main" id="{00000000-0008-0000-0300-000026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9" name="定員管理の状況グラフ枠">
          <a:extLst>
            <a:ext uri="{FF2B5EF4-FFF2-40B4-BE49-F238E27FC236}">
              <a16:creationId xmlns:a16="http://schemas.microsoft.com/office/drawing/2014/main" id="{00000000-0008-0000-0300-000035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88277</xdr:rowOff>
    </xdr:from>
    <xdr:to>
      <xdr:col>81</xdr:col>
      <xdr:colOff>44450</xdr:colOff>
      <xdr:row>68</xdr:row>
      <xdr:rowOff>81262</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flipV="1">
          <a:off x="17018000" y="10032377"/>
          <a:ext cx="0" cy="17074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53339</xdr:rowOff>
    </xdr:from>
    <xdr:ext cx="762000" cy="259045"/>
    <xdr:sp macro="" textlink="">
      <xdr:nvSpPr>
        <xdr:cNvPr id="311" name="定員管理の状況最小値テキスト">
          <a:extLst>
            <a:ext uri="{FF2B5EF4-FFF2-40B4-BE49-F238E27FC236}">
              <a16:creationId xmlns:a16="http://schemas.microsoft.com/office/drawing/2014/main" id="{00000000-0008-0000-0300-000037010000}"/>
            </a:ext>
          </a:extLst>
        </xdr:cNvPr>
        <xdr:cNvSpPr txBox="1"/>
      </xdr:nvSpPr>
      <xdr:spPr>
        <a:xfrm>
          <a:off x="17106900" y="11711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81262</xdr:rowOff>
    </xdr:from>
    <xdr:to>
      <xdr:col>81</xdr:col>
      <xdr:colOff>133350</xdr:colOff>
      <xdr:row>68</xdr:row>
      <xdr:rowOff>81262</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6929100" y="11739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3204</xdr:rowOff>
    </xdr:from>
    <xdr:ext cx="762000" cy="259045"/>
    <xdr:sp macro="" textlink="">
      <xdr:nvSpPr>
        <xdr:cNvPr id="313" name="定員管理の状況最大値テキスト">
          <a:extLst>
            <a:ext uri="{FF2B5EF4-FFF2-40B4-BE49-F238E27FC236}">
              <a16:creationId xmlns:a16="http://schemas.microsoft.com/office/drawing/2014/main" id="{00000000-0008-0000-0300-000039010000}"/>
            </a:ext>
          </a:extLst>
        </xdr:cNvPr>
        <xdr:cNvSpPr txBox="1"/>
      </xdr:nvSpPr>
      <xdr:spPr>
        <a:xfrm>
          <a:off x="17106900" y="9775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88277</xdr:rowOff>
    </xdr:from>
    <xdr:to>
      <xdr:col>81</xdr:col>
      <xdr:colOff>133350</xdr:colOff>
      <xdr:row>58</xdr:row>
      <xdr:rowOff>88277</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6929100" y="10032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108259</xdr:rowOff>
    </xdr:from>
    <xdr:to>
      <xdr:col>81</xdr:col>
      <xdr:colOff>44450</xdr:colOff>
      <xdr:row>59</xdr:row>
      <xdr:rowOff>111935</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179800" y="10223809"/>
          <a:ext cx="838200" cy="3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71342</xdr:rowOff>
    </xdr:from>
    <xdr:ext cx="762000" cy="259045"/>
    <xdr:sp macro="" textlink="">
      <xdr:nvSpPr>
        <xdr:cNvPr id="316" name="定員管理の状況平均値テキスト">
          <a:extLst>
            <a:ext uri="{FF2B5EF4-FFF2-40B4-BE49-F238E27FC236}">
              <a16:creationId xmlns:a16="http://schemas.microsoft.com/office/drawing/2014/main" id="{00000000-0008-0000-0300-00003C010000}"/>
            </a:ext>
          </a:extLst>
        </xdr:cNvPr>
        <xdr:cNvSpPr txBox="1"/>
      </xdr:nvSpPr>
      <xdr:spPr>
        <a:xfrm>
          <a:off x="17106900" y="100154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54815</xdr:rowOff>
    </xdr:from>
    <xdr:to>
      <xdr:col>81</xdr:col>
      <xdr:colOff>95250</xdr:colOff>
      <xdr:row>59</xdr:row>
      <xdr:rowOff>156415</xdr:rowOff>
    </xdr:to>
    <xdr:sp macro="" textlink="">
      <xdr:nvSpPr>
        <xdr:cNvPr id="317" name="フローチャート: 判断 316">
          <a:extLst>
            <a:ext uri="{FF2B5EF4-FFF2-40B4-BE49-F238E27FC236}">
              <a16:creationId xmlns:a16="http://schemas.microsoft.com/office/drawing/2014/main" id="{00000000-0008-0000-0300-00003D010000}"/>
            </a:ext>
          </a:extLst>
        </xdr:cNvPr>
        <xdr:cNvSpPr/>
      </xdr:nvSpPr>
      <xdr:spPr>
        <a:xfrm>
          <a:off x="16967200" y="1017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73098</xdr:rowOff>
    </xdr:from>
    <xdr:to>
      <xdr:col>77</xdr:col>
      <xdr:colOff>44450</xdr:colOff>
      <xdr:row>59</xdr:row>
      <xdr:rowOff>108259</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5290800" y="10188648"/>
          <a:ext cx="889000" cy="35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59872</xdr:rowOff>
    </xdr:from>
    <xdr:to>
      <xdr:col>77</xdr:col>
      <xdr:colOff>95250</xdr:colOff>
      <xdr:row>59</xdr:row>
      <xdr:rowOff>161472</xdr:rowOff>
    </xdr:to>
    <xdr:sp macro="" textlink="">
      <xdr:nvSpPr>
        <xdr:cNvPr id="319" name="フローチャート: 判断 318">
          <a:extLst>
            <a:ext uri="{FF2B5EF4-FFF2-40B4-BE49-F238E27FC236}">
              <a16:creationId xmlns:a16="http://schemas.microsoft.com/office/drawing/2014/main" id="{00000000-0008-0000-0300-00003F010000}"/>
            </a:ext>
          </a:extLst>
        </xdr:cNvPr>
        <xdr:cNvSpPr/>
      </xdr:nvSpPr>
      <xdr:spPr>
        <a:xfrm>
          <a:off x="16129000" y="1017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146249</xdr:rowOff>
    </xdr:from>
    <xdr:ext cx="736600" cy="259045"/>
    <xdr:sp macro="" textlink="">
      <xdr:nvSpPr>
        <xdr:cNvPr id="320" name="テキスト ボックス 319">
          <a:extLst>
            <a:ext uri="{FF2B5EF4-FFF2-40B4-BE49-F238E27FC236}">
              <a16:creationId xmlns:a16="http://schemas.microsoft.com/office/drawing/2014/main" id="{00000000-0008-0000-0300-000040010000}"/>
            </a:ext>
          </a:extLst>
        </xdr:cNvPr>
        <xdr:cNvSpPr txBox="1"/>
      </xdr:nvSpPr>
      <xdr:spPr>
        <a:xfrm>
          <a:off x="15798800" y="102617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73098</xdr:rowOff>
    </xdr:from>
    <xdr:to>
      <xdr:col>72</xdr:col>
      <xdr:colOff>203200</xdr:colOff>
      <xdr:row>59</xdr:row>
      <xdr:rowOff>76545</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flipV="1">
          <a:off x="14401800" y="10188648"/>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50909</xdr:rowOff>
    </xdr:from>
    <xdr:to>
      <xdr:col>73</xdr:col>
      <xdr:colOff>44450</xdr:colOff>
      <xdr:row>59</xdr:row>
      <xdr:rowOff>152509</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5240000" y="1016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137286</xdr:rowOff>
    </xdr:from>
    <xdr:ext cx="7620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4909800" y="10252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70455</xdr:rowOff>
    </xdr:from>
    <xdr:to>
      <xdr:col>68</xdr:col>
      <xdr:colOff>152400</xdr:colOff>
      <xdr:row>59</xdr:row>
      <xdr:rowOff>76545</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3512800" y="10186005"/>
          <a:ext cx="889000" cy="6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24711</xdr:rowOff>
    </xdr:from>
    <xdr:to>
      <xdr:col>68</xdr:col>
      <xdr:colOff>203200</xdr:colOff>
      <xdr:row>59</xdr:row>
      <xdr:rowOff>126311</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4351000" y="10140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136488</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020800" y="9909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20459</xdr:rowOff>
    </xdr:from>
    <xdr:to>
      <xdr:col>64</xdr:col>
      <xdr:colOff>152400</xdr:colOff>
      <xdr:row>59</xdr:row>
      <xdr:rowOff>122059</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3462000" y="10136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106836</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3131800" y="10222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61135</xdr:rowOff>
    </xdr:from>
    <xdr:to>
      <xdr:col>81</xdr:col>
      <xdr:colOff>95250</xdr:colOff>
      <xdr:row>59</xdr:row>
      <xdr:rowOff>162735</xdr:rowOff>
    </xdr:to>
    <xdr:sp macro="" textlink="">
      <xdr:nvSpPr>
        <xdr:cNvPr id="334" name="楕円 333">
          <a:extLst>
            <a:ext uri="{FF2B5EF4-FFF2-40B4-BE49-F238E27FC236}">
              <a16:creationId xmlns:a16="http://schemas.microsoft.com/office/drawing/2014/main" id="{00000000-0008-0000-0300-00004E010000}"/>
            </a:ext>
          </a:extLst>
        </xdr:cNvPr>
        <xdr:cNvSpPr/>
      </xdr:nvSpPr>
      <xdr:spPr>
        <a:xfrm>
          <a:off x="16967200" y="1017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33212</xdr:rowOff>
    </xdr:from>
    <xdr:ext cx="762000" cy="259045"/>
    <xdr:sp macro="" textlink="">
      <xdr:nvSpPr>
        <xdr:cNvPr id="335" name="定員管理の状況該当値テキスト">
          <a:extLst>
            <a:ext uri="{FF2B5EF4-FFF2-40B4-BE49-F238E27FC236}">
              <a16:creationId xmlns:a16="http://schemas.microsoft.com/office/drawing/2014/main" id="{00000000-0008-0000-0300-00004F010000}"/>
            </a:ext>
          </a:extLst>
        </xdr:cNvPr>
        <xdr:cNvSpPr txBox="1"/>
      </xdr:nvSpPr>
      <xdr:spPr>
        <a:xfrm>
          <a:off x="17106900" y="10148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57459</xdr:rowOff>
    </xdr:from>
    <xdr:to>
      <xdr:col>77</xdr:col>
      <xdr:colOff>95250</xdr:colOff>
      <xdr:row>59</xdr:row>
      <xdr:rowOff>159059</xdr:rowOff>
    </xdr:to>
    <xdr:sp macro="" textlink="">
      <xdr:nvSpPr>
        <xdr:cNvPr id="336" name="楕円 335">
          <a:extLst>
            <a:ext uri="{FF2B5EF4-FFF2-40B4-BE49-F238E27FC236}">
              <a16:creationId xmlns:a16="http://schemas.microsoft.com/office/drawing/2014/main" id="{00000000-0008-0000-0300-000050010000}"/>
            </a:ext>
          </a:extLst>
        </xdr:cNvPr>
        <xdr:cNvSpPr/>
      </xdr:nvSpPr>
      <xdr:spPr>
        <a:xfrm>
          <a:off x="16129000" y="10173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169236</xdr:rowOff>
    </xdr:from>
    <xdr:ext cx="7366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798800" y="99418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22298</xdr:rowOff>
    </xdr:from>
    <xdr:to>
      <xdr:col>73</xdr:col>
      <xdr:colOff>44450</xdr:colOff>
      <xdr:row>59</xdr:row>
      <xdr:rowOff>123898</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5240000" y="10137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134075</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909800" y="9906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25745</xdr:rowOff>
    </xdr:from>
    <xdr:to>
      <xdr:col>68</xdr:col>
      <xdr:colOff>203200</xdr:colOff>
      <xdr:row>59</xdr:row>
      <xdr:rowOff>127345</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4351000" y="10141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112122</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020800" y="10227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19655</xdr:rowOff>
    </xdr:from>
    <xdr:to>
      <xdr:col>64</xdr:col>
      <xdr:colOff>152400</xdr:colOff>
      <xdr:row>59</xdr:row>
      <xdr:rowOff>121255</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3462000" y="1013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131432</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3131800" y="9904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4" name="正方形/長方形 343">
          <a:extLst>
            <a:ext uri="{FF2B5EF4-FFF2-40B4-BE49-F238E27FC236}">
              <a16:creationId xmlns:a16="http://schemas.microsoft.com/office/drawing/2014/main" id="{00000000-0008-0000-0300-000058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類似団体と比較し依然として高い水準にあり、比率は前年度比</a:t>
          </a:r>
          <a:r>
            <a:rPr kumimoji="1" lang="en-US" altLang="ja-JP" sz="1100">
              <a:latin typeface="ＭＳ Ｐゴシック" panose="020B0600070205080204" pitchFamily="50" charset="-128"/>
              <a:ea typeface="ＭＳ Ｐゴシック" panose="020B0600070205080204" pitchFamily="50" charset="-128"/>
            </a:rPr>
            <a:t>0.7</a:t>
          </a:r>
          <a:r>
            <a:rPr kumimoji="1" lang="ja-JP" altLang="en-US" sz="1100">
              <a:latin typeface="ＭＳ Ｐゴシック" panose="020B0600070205080204" pitchFamily="50" charset="-128"/>
              <a:ea typeface="ＭＳ Ｐゴシック" panose="020B0600070205080204" pitchFamily="50" charset="-128"/>
            </a:rPr>
            <a:t>ポイント悪化しました。今後は、学校校舎やごみ処理施設等の大型建設事業の元金償還が始まっていくことから、さらに悪化することが見込まれているため繰上償還による対応や交付税算入の有利な地方債の活用、適切な事業執行に努めてまいります。</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8" name="直線コネクタ 357">
          <a:extLst>
            <a:ext uri="{FF2B5EF4-FFF2-40B4-BE49-F238E27FC236}">
              <a16:creationId xmlns:a16="http://schemas.microsoft.com/office/drawing/2014/main" id="{00000000-0008-0000-0300-000066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0" name="直線コネクタ 359">
          <a:extLst>
            <a:ext uri="{FF2B5EF4-FFF2-40B4-BE49-F238E27FC236}">
              <a16:creationId xmlns:a16="http://schemas.microsoft.com/office/drawing/2014/main" id="{00000000-0008-0000-0300-000068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8" name="公債費負担の状況グラフ枠">
          <a:extLst>
            <a:ext uri="{FF2B5EF4-FFF2-40B4-BE49-F238E27FC236}">
              <a16:creationId xmlns:a16="http://schemas.microsoft.com/office/drawing/2014/main" id="{00000000-0008-0000-0300-000070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144272</xdr:rowOff>
    </xdr:from>
    <xdr:to>
      <xdr:col>81</xdr:col>
      <xdr:colOff>44450</xdr:colOff>
      <xdr:row>43</xdr:row>
      <xdr:rowOff>143510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flipV="1">
          <a:off x="17018000" y="6487922"/>
          <a:ext cx="0" cy="10279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115587</xdr:rowOff>
    </xdr:from>
    <xdr:ext cx="762000" cy="259045"/>
    <xdr:sp macro="" textlink="">
      <xdr:nvSpPr>
        <xdr:cNvPr id="370" name="公債費負担の状況最小値テキスト">
          <a:extLst>
            <a:ext uri="{FF2B5EF4-FFF2-40B4-BE49-F238E27FC236}">
              <a16:creationId xmlns:a16="http://schemas.microsoft.com/office/drawing/2014/main" id="{00000000-0008-0000-0300-000072010000}"/>
            </a:ext>
          </a:extLst>
        </xdr:cNvPr>
        <xdr:cNvSpPr txBox="1"/>
      </xdr:nvSpPr>
      <xdr:spPr>
        <a:xfrm>
          <a:off x="17106900" y="7487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143510</xdr:rowOff>
    </xdr:from>
    <xdr:to>
      <xdr:col>81</xdr:col>
      <xdr:colOff>133350</xdr:colOff>
      <xdr:row>43</xdr:row>
      <xdr:rowOff>143510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6929100" y="751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59199</xdr:rowOff>
    </xdr:from>
    <xdr:ext cx="762000" cy="259045"/>
    <xdr:sp macro="" textlink="">
      <xdr:nvSpPr>
        <xdr:cNvPr id="372" name="公債費負担の状況最大値テキスト">
          <a:extLst>
            <a:ext uri="{FF2B5EF4-FFF2-40B4-BE49-F238E27FC236}">
              <a16:creationId xmlns:a16="http://schemas.microsoft.com/office/drawing/2014/main" id="{00000000-0008-0000-0300-000074010000}"/>
            </a:ext>
          </a:extLst>
        </xdr:cNvPr>
        <xdr:cNvSpPr txBox="1"/>
      </xdr:nvSpPr>
      <xdr:spPr>
        <a:xfrm>
          <a:off x="17106900" y="6231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144272</xdr:rowOff>
    </xdr:from>
    <xdr:to>
      <xdr:col>81</xdr:col>
      <xdr:colOff>133350</xdr:colOff>
      <xdr:row>37</xdr:row>
      <xdr:rowOff>144272</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6929100" y="6487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78486</xdr:rowOff>
    </xdr:from>
    <xdr:to>
      <xdr:col>81</xdr:col>
      <xdr:colOff>44450</xdr:colOff>
      <xdr:row>42</xdr:row>
      <xdr:rowOff>112268</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6179800" y="7279386"/>
          <a:ext cx="8382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37101</xdr:rowOff>
    </xdr:from>
    <xdr:ext cx="762000" cy="259045"/>
    <xdr:sp macro="" textlink="">
      <xdr:nvSpPr>
        <xdr:cNvPr id="375" name="公債費負担の状況平均値テキスト">
          <a:extLst>
            <a:ext uri="{FF2B5EF4-FFF2-40B4-BE49-F238E27FC236}">
              <a16:creationId xmlns:a16="http://schemas.microsoft.com/office/drawing/2014/main" id="{00000000-0008-0000-0300-000077010000}"/>
            </a:ext>
          </a:extLst>
        </xdr:cNvPr>
        <xdr:cNvSpPr txBox="1"/>
      </xdr:nvSpPr>
      <xdr:spPr>
        <a:xfrm>
          <a:off x="17106900" y="68951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20574</xdr:rowOff>
    </xdr:from>
    <xdr:to>
      <xdr:col>81</xdr:col>
      <xdr:colOff>95250</xdr:colOff>
      <xdr:row>41</xdr:row>
      <xdr:rowOff>122174</xdr:rowOff>
    </xdr:to>
    <xdr:sp macro="" textlink="">
      <xdr:nvSpPr>
        <xdr:cNvPr id="376" name="フローチャート: 判断 375">
          <a:extLst>
            <a:ext uri="{FF2B5EF4-FFF2-40B4-BE49-F238E27FC236}">
              <a16:creationId xmlns:a16="http://schemas.microsoft.com/office/drawing/2014/main" id="{00000000-0008-0000-0300-000078010000}"/>
            </a:ext>
          </a:extLst>
        </xdr:cNvPr>
        <xdr:cNvSpPr/>
      </xdr:nvSpPr>
      <xdr:spPr>
        <a:xfrm>
          <a:off x="169672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59182</xdr:rowOff>
    </xdr:from>
    <xdr:to>
      <xdr:col>77</xdr:col>
      <xdr:colOff>44450</xdr:colOff>
      <xdr:row>42</xdr:row>
      <xdr:rowOff>78486</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5290800" y="7260082"/>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6096</xdr:rowOff>
    </xdr:from>
    <xdr:to>
      <xdr:col>77</xdr:col>
      <xdr:colOff>95250</xdr:colOff>
      <xdr:row>41</xdr:row>
      <xdr:rowOff>107696</xdr:rowOff>
    </xdr:to>
    <xdr:sp macro="" textlink="">
      <xdr:nvSpPr>
        <xdr:cNvPr id="378" name="フローチャート: 判断 377">
          <a:extLst>
            <a:ext uri="{FF2B5EF4-FFF2-40B4-BE49-F238E27FC236}">
              <a16:creationId xmlns:a16="http://schemas.microsoft.com/office/drawing/2014/main" id="{00000000-0008-0000-0300-00007A010000}"/>
            </a:ext>
          </a:extLst>
        </xdr:cNvPr>
        <xdr:cNvSpPr/>
      </xdr:nvSpPr>
      <xdr:spPr>
        <a:xfrm>
          <a:off x="16129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117873</xdr:rowOff>
    </xdr:from>
    <xdr:ext cx="736600" cy="259045"/>
    <xdr:sp macro="" textlink="">
      <xdr:nvSpPr>
        <xdr:cNvPr id="379" name="テキスト ボックス 378">
          <a:extLst>
            <a:ext uri="{FF2B5EF4-FFF2-40B4-BE49-F238E27FC236}">
              <a16:creationId xmlns:a16="http://schemas.microsoft.com/office/drawing/2014/main" id="{00000000-0008-0000-0300-00007B010000}"/>
            </a:ext>
          </a:extLst>
        </xdr:cNvPr>
        <xdr:cNvSpPr txBox="1"/>
      </xdr:nvSpPr>
      <xdr:spPr>
        <a:xfrm>
          <a:off x="15798800" y="68044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59182</xdr:rowOff>
    </xdr:from>
    <xdr:to>
      <xdr:col>72</xdr:col>
      <xdr:colOff>203200</xdr:colOff>
      <xdr:row>42</xdr:row>
      <xdr:rowOff>73660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4401800" y="7260082"/>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167894</xdr:rowOff>
    </xdr:from>
    <xdr:to>
      <xdr:col>73</xdr:col>
      <xdr:colOff>44450</xdr:colOff>
      <xdr:row>41</xdr:row>
      <xdr:rowOff>98044</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5240000" y="702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108221</xdr:rowOff>
    </xdr:from>
    <xdr:ext cx="762000" cy="259045"/>
    <xdr:sp macro="" textlink="">
      <xdr:nvSpPr>
        <xdr:cNvPr id="382" name="テキスト ボックス 381">
          <a:extLst>
            <a:ext uri="{FF2B5EF4-FFF2-40B4-BE49-F238E27FC236}">
              <a16:creationId xmlns:a16="http://schemas.microsoft.com/office/drawing/2014/main" id="{00000000-0008-0000-0300-00007E010000}"/>
            </a:ext>
          </a:extLst>
        </xdr:cNvPr>
        <xdr:cNvSpPr txBox="1"/>
      </xdr:nvSpPr>
      <xdr:spPr>
        <a:xfrm>
          <a:off x="14909800" y="679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73660</xdr:rowOff>
    </xdr:from>
    <xdr:to>
      <xdr:col>68</xdr:col>
      <xdr:colOff>152400</xdr:colOff>
      <xdr:row>42</xdr:row>
      <xdr:rowOff>83312</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3512800" y="7274560"/>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143764</xdr:rowOff>
    </xdr:from>
    <xdr:to>
      <xdr:col>68</xdr:col>
      <xdr:colOff>203200</xdr:colOff>
      <xdr:row>41</xdr:row>
      <xdr:rowOff>73914</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4351000" y="700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84091</xdr:rowOff>
    </xdr:from>
    <xdr:ext cx="7620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4020800" y="6770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35052</xdr:rowOff>
    </xdr:from>
    <xdr:to>
      <xdr:col>64</xdr:col>
      <xdr:colOff>152400</xdr:colOff>
      <xdr:row>41</xdr:row>
      <xdr:rowOff>136652</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3462000" y="7064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146829</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3131800" y="6833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61468</xdr:rowOff>
    </xdr:from>
    <xdr:to>
      <xdr:col>81</xdr:col>
      <xdr:colOff>95250</xdr:colOff>
      <xdr:row>42</xdr:row>
      <xdr:rowOff>163068</xdr:rowOff>
    </xdr:to>
    <xdr:sp macro="" textlink="">
      <xdr:nvSpPr>
        <xdr:cNvPr id="393" name="楕円 392">
          <a:extLst>
            <a:ext uri="{FF2B5EF4-FFF2-40B4-BE49-F238E27FC236}">
              <a16:creationId xmlns:a16="http://schemas.microsoft.com/office/drawing/2014/main" id="{00000000-0008-0000-0300-000089010000}"/>
            </a:ext>
          </a:extLst>
        </xdr:cNvPr>
        <xdr:cNvSpPr/>
      </xdr:nvSpPr>
      <xdr:spPr>
        <a:xfrm>
          <a:off x="16967200" y="726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33545</xdr:rowOff>
    </xdr:from>
    <xdr:ext cx="762000" cy="259045"/>
    <xdr:sp macro="" textlink="">
      <xdr:nvSpPr>
        <xdr:cNvPr id="394" name="公債費負担の状況該当値テキスト">
          <a:extLst>
            <a:ext uri="{FF2B5EF4-FFF2-40B4-BE49-F238E27FC236}">
              <a16:creationId xmlns:a16="http://schemas.microsoft.com/office/drawing/2014/main" id="{00000000-0008-0000-0300-00008A010000}"/>
            </a:ext>
          </a:extLst>
        </xdr:cNvPr>
        <xdr:cNvSpPr txBox="1"/>
      </xdr:nvSpPr>
      <xdr:spPr>
        <a:xfrm>
          <a:off x="17106900" y="7234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27686</xdr:rowOff>
    </xdr:from>
    <xdr:to>
      <xdr:col>77</xdr:col>
      <xdr:colOff>95250</xdr:colOff>
      <xdr:row>42</xdr:row>
      <xdr:rowOff>129286</xdr:rowOff>
    </xdr:to>
    <xdr:sp macro="" textlink="">
      <xdr:nvSpPr>
        <xdr:cNvPr id="395" name="楕円 394">
          <a:extLst>
            <a:ext uri="{FF2B5EF4-FFF2-40B4-BE49-F238E27FC236}">
              <a16:creationId xmlns:a16="http://schemas.microsoft.com/office/drawing/2014/main" id="{00000000-0008-0000-0300-00008B010000}"/>
            </a:ext>
          </a:extLst>
        </xdr:cNvPr>
        <xdr:cNvSpPr/>
      </xdr:nvSpPr>
      <xdr:spPr>
        <a:xfrm>
          <a:off x="16129000" y="7228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114063</xdr:rowOff>
    </xdr:from>
    <xdr:ext cx="7366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798800" y="73149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8382</xdr:rowOff>
    </xdr:from>
    <xdr:to>
      <xdr:col>73</xdr:col>
      <xdr:colOff>44450</xdr:colOff>
      <xdr:row>42</xdr:row>
      <xdr:rowOff>109982</xdr:rowOff>
    </xdr:to>
    <xdr:sp macro="" textlink="">
      <xdr:nvSpPr>
        <xdr:cNvPr id="397" name="楕円 396">
          <a:extLst>
            <a:ext uri="{FF2B5EF4-FFF2-40B4-BE49-F238E27FC236}">
              <a16:creationId xmlns:a16="http://schemas.microsoft.com/office/drawing/2014/main" id="{00000000-0008-0000-0300-00008D010000}"/>
            </a:ext>
          </a:extLst>
        </xdr:cNvPr>
        <xdr:cNvSpPr/>
      </xdr:nvSpPr>
      <xdr:spPr>
        <a:xfrm>
          <a:off x="15240000" y="720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94759</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909800" y="7295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22860</xdr:rowOff>
    </xdr:from>
    <xdr:to>
      <xdr:col>68</xdr:col>
      <xdr:colOff>203200</xdr:colOff>
      <xdr:row>42</xdr:row>
      <xdr:rowOff>124460</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4351000" y="722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109237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020800" y="731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32512</xdr:rowOff>
    </xdr:from>
    <xdr:to>
      <xdr:col>64</xdr:col>
      <xdr:colOff>152400</xdr:colOff>
      <xdr:row>42</xdr:row>
      <xdr:rowOff>134112</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3462000" y="723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118889</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3131800" y="7319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3" name="正方形/長方形 402">
          <a:extLst>
            <a:ext uri="{FF2B5EF4-FFF2-40B4-BE49-F238E27FC236}">
              <a16:creationId xmlns:a16="http://schemas.microsoft.com/office/drawing/2014/main" id="{00000000-0008-0000-0300-000093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公債費負担金適正化計画に基づく、繰上償還に伴う地方債残高の減少や、交付税上有利な地方債の運用に努めたことによる基金残高の増加、また、行財政改革による歳出の抑制や普通交付税増加等を要因として、平成</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年度まで比率は改善傾向を続けていました。しかし、近年の大型事業の実施に伴い地方債残高が急激に上昇しており</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H29</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年度まで悪化し続けています。</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体験型施設整備事業、学校給食共同調理場建設事業に伴う地方債借入で地方債残高は</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15</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百万円増となりましたが、公営企業繰入見込額等が減額となったこと</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などで前年度と比較して</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1.8</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改善しました</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endPar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今後は庁舎建設事業を予定しているため令和</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年度にピークを迎え、その後減少していくものと考えられます。</a:t>
          </a:r>
          <a:endPar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類似団体内順位でも非常に高い水準にあり、引き続き改善に向け取り組</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み</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ます。</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7" name="直線コネクタ 416">
          <a:extLst>
            <a:ext uri="{FF2B5EF4-FFF2-40B4-BE49-F238E27FC236}">
              <a16:creationId xmlns:a16="http://schemas.microsoft.com/office/drawing/2014/main" id="{00000000-0008-0000-0300-0000A1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19" name="直線コネクタ 418">
          <a:extLst>
            <a:ext uri="{FF2B5EF4-FFF2-40B4-BE49-F238E27FC236}">
              <a16:creationId xmlns:a16="http://schemas.microsoft.com/office/drawing/2014/main" id="{00000000-0008-0000-0300-0000A3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0" name="将来負担の状況グラフ枠">
          <a:extLst>
            <a:ext uri="{FF2B5EF4-FFF2-40B4-BE49-F238E27FC236}">
              <a16:creationId xmlns:a16="http://schemas.microsoft.com/office/drawing/2014/main" id="{00000000-0008-0000-0300-0000AE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169757</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flipV="1">
          <a:off x="17018000" y="2370667"/>
          <a:ext cx="0" cy="13995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141834</xdr:rowOff>
    </xdr:from>
    <xdr:ext cx="762000" cy="259045"/>
    <xdr:sp macro="" textlink="">
      <xdr:nvSpPr>
        <xdr:cNvPr id="432" name="将来負担の状況最小値テキスト">
          <a:extLst>
            <a:ext uri="{FF2B5EF4-FFF2-40B4-BE49-F238E27FC236}">
              <a16:creationId xmlns:a16="http://schemas.microsoft.com/office/drawing/2014/main" id="{00000000-0008-0000-0300-0000B0010000}"/>
            </a:ext>
          </a:extLst>
        </xdr:cNvPr>
        <xdr:cNvSpPr txBox="1"/>
      </xdr:nvSpPr>
      <xdr:spPr>
        <a:xfrm>
          <a:off x="17106900" y="374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169757</xdr:rowOff>
    </xdr:from>
    <xdr:to>
      <xdr:col>81</xdr:col>
      <xdr:colOff>133350</xdr:colOff>
      <xdr:row>21</xdr:row>
      <xdr:rowOff>169757</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6929100" y="3770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4" name="将来負担の状況最大値テキスト">
          <a:extLst>
            <a:ext uri="{FF2B5EF4-FFF2-40B4-BE49-F238E27FC236}">
              <a16:creationId xmlns:a16="http://schemas.microsoft.com/office/drawing/2014/main" id="{00000000-0008-0000-0300-0000B2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157395</xdr:rowOff>
    </xdr:from>
    <xdr:to>
      <xdr:col>81</xdr:col>
      <xdr:colOff>44450</xdr:colOff>
      <xdr:row>18</xdr:row>
      <xdr:rowOff>423</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flipV="1">
          <a:off x="16179800" y="3072045"/>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37" name="将来負担の状況平均値テキスト">
          <a:extLst>
            <a:ext uri="{FF2B5EF4-FFF2-40B4-BE49-F238E27FC236}">
              <a16:creationId xmlns:a16="http://schemas.microsoft.com/office/drawing/2014/main" id="{00000000-0008-0000-0300-0000B5010000}"/>
            </a:ext>
          </a:extLst>
        </xdr:cNvPr>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38" name="フローチャート: 判断 437">
          <a:extLst>
            <a:ext uri="{FF2B5EF4-FFF2-40B4-BE49-F238E27FC236}">
              <a16:creationId xmlns:a16="http://schemas.microsoft.com/office/drawing/2014/main" id="{00000000-0008-0000-0300-0000B6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65701</xdr:rowOff>
    </xdr:from>
    <xdr:to>
      <xdr:col>77</xdr:col>
      <xdr:colOff>44450</xdr:colOff>
      <xdr:row>18</xdr:row>
      <xdr:rowOff>423</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5290800" y="2980351"/>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0" name="フローチャート: 判断 439">
          <a:extLst>
            <a:ext uri="{FF2B5EF4-FFF2-40B4-BE49-F238E27FC236}">
              <a16:creationId xmlns:a16="http://schemas.microsoft.com/office/drawing/2014/main" id="{00000000-0008-0000-0300-0000B8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40767</xdr:rowOff>
    </xdr:from>
    <xdr:to>
      <xdr:col>72</xdr:col>
      <xdr:colOff>203200</xdr:colOff>
      <xdr:row>17</xdr:row>
      <xdr:rowOff>65701</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4401800" y="2955417"/>
          <a:ext cx="889000" cy="24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91017</xdr:rowOff>
    </xdr:from>
    <xdr:to>
      <xdr:col>73</xdr:col>
      <xdr:colOff>44450</xdr:colOff>
      <xdr:row>14</xdr:row>
      <xdr:rowOff>21167</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110067</xdr:rowOff>
    </xdr:from>
    <xdr:to>
      <xdr:col>68</xdr:col>
      <xdr:colOff>152400</xdr:colOff>
      <xdr:row>17</xdr:row>
      <xdr:rowOff>40767</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3512800" y="2853267"/>
          <a:ext cx="889000" cy="102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91017</xdr:rowOff>
    </xdr:from>
    <xdr:to>
      <xdr:col>68</xdr:col>
      <xdr:colOff>203200</xdr:colOff>
      <xdr:row>14</xdr:row>
      <xdr:rowOff>21167</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106595</xdr:rowOff>
    </xdr:from>
    <xdr:to>
      <xdr:col>81</xdr:col>
      <xdr:colOff>95250</xdr:colOff>
      <xdr:row>18</xdr:row>
      <xdr:rowOff>36745</xdr:rowOff>
    </xdr:to>
    <xdr:sp macro="" textlink="">
      <xdr:nvSpPr>
        <xdr:cNvPr id="455" name="楕円 454">
          <a:extLst>
            <a:ext uri="{FF2B5EF4-FFF2-40B4-BE49-F238E27FC236}">
              <a16:creationId xmlns:a16="http://schemas.microsoft.com/office/drawing/2014/main" id="{00000000-0008-0000-0300-0000C7010000}"/>
            </a:ext>
          </a:extLst>
        </xdr:cNvPr>
        <xdr:cNvSpPr/>
      </xdr:nvSpPr>
      <xdr:spPr>
        <a:xfrm>
          <a:off x="16967200" y="3021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78672</xdr:rowOff>
    </xdr:from>
    <xdr:ext cx="762000" cy="259045"/>
    <xdr:sp macro="" textlink="">
      <xdr:nvSpPr>
        <xdr:cNvPr id="456" name="将来負担の状況該当値テキスト">
          <a:extLst>
            <a:ext uri="{FF2B5EF4-FFF2-40B4-BE49-F238E27FC236}">
              <a16:creationId xmlns:a16="http://schemas.microsoft.com/office/drawing/2014/main" id="{00000000-0008-0000-0300-0000C8010000}"/>
            </a:ext>
          </a:extLst>
        </xdr:cNvPr>
        <xdr:cNvSpPr txBox="1"/>
      </xdr:nvSpPr>
      <xdr:spPr>
        <a:xfrm>
          <a:off x="17106900" y="2993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121073</xdr:rowOff>
    </xdr:from>
    <xdr:to>
      <xdr:col>77</xdr:col>
      <xdr:colOff>95250</xdr:colOff>
      <xdr:row>18</xdr:row>
      <xdr:rowOff>51223</xdr:rowOff>
    </xdr:to>
    <xdr:sp macro="" textlink="">
      <xdr:nvSpPr>
        <xdr:cNvPr id="457" name="楕円 456">
          <a:extLst>
            <a:ext uri="{FF2B5EF4-FFF2-40B4-BE49-F238E27FC236}">
              <a16:creationId xmlns:a16="http://schemas.microsoft.com/office/drawing/2014/main" id="{00000000-0008-0000-0300-0000C9010000}"/>
            </a:ext>
          </a:extLst>
        </xdr:cNvPr>
        <xdr:cNvSpPr/>
      </xdr:nvSpPr>
      <xdr:spPr>
        <a:xfrm>
          <a:off x="16129000" y="303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36000</xdr:rowOff>
    </xdr:from>
    <xdr:ext cx="7366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798800" y="31221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14901</xdr:rowOff>
    </xdr:from>
    <xdr:to>
      <xdr:col>73</xdr:col>
      <xdr:colOff>44450</xdr:colOff>
      <xdr:row>17</xdr:row>
      <xdr:rowOff>116501</xdr:rowOff>
    </xdr:to>
    <xdr:sp macro="" textlink="">
      <xdr:nvSpPr>
        <xdr:cNvPr id="459" name="楕円 458">
          <a:extLst>
            <a:ext uri="{FF2B5EF4-FFF2-40B4-BE49-F238E27FC236}">
              <a16:creationId xmlns:a16="http://schemas.microsoft.com/office/drawing/2014/main" id="{00000000-0008-0000-0300-0000CB010000}"/>
            </a:ext>
          </a:extLst>
        </xdr:cNvPr>
        <xdr:cNvSpPr/>
      </xdr:nvSpPr>
      <xdr:spPr>
        <a:xfrm>
          <a:off x="15240000" y="2929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101278</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909800" y="3015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161417</xdr:rowOff>
    </xdr:from>
    <xdr:to>
      <xdr:col>68</xdr:col>
      <xdr:colOff>203200</xdr:colOff>
      <xdr:row>17</xdr:row>
      <xdr:rowOff>91567</xdr:rowOff>
    </xdr:to>
    <xdr:sp macro="" textlink="">
      <xdr:nvSpPr>
        <xdr:cNvPr id="461" name="楕円 460">
          <a:extLst>
            <a:ext uri="{FF2B5EF4-FFF2-40B4-BE49-F238E27FC236}">
              <a16:creationId xmlns:a16="http://schemas.microsoft.com/office/drawing/2014/main" id="{00000000-0008-0000-0300-0000CD010000}"/>
            </a:ext>
          </a:extLst>
        </xdr:cNvPr>
        <xdr:cNvSpPr/>
      </xdr:nvSpPr>
      <xdr:spPr>
        <a:xfrm>
          <a:off x="14351000" y="2904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76344</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020800" y="2990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59267</xdr:rowOff>
    </xdr:from>
    <xdr:to>
      <xdr:col>64</xdr:col>
      <xdr:colOff>152400</xdr:colOff>
      <xdr:row>16</xdr:row>
      <xdr:rowOff>160867</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3462000" y="280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145644</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3131800" y="2888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島根県西ノ島町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2,850
2,830
55.96
5,693,836
5,605,031
75,814
2,680,193
11,808,826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11.8
87.2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平成</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年度と比較し、職員数の増により比率は</a:t>
          </a:r>
          <a:r>
            <a:rPr kumimoji="1" lang="en-US" altLang="ja-JP" sz="1200">
              <a:latin typeface="ＭＳ Ｐゴシック" panose="020B0600070205080204" pitchFamily="50" charset="-128"/>
              <a:ea typeface="ＭＳ Ｐゴシック" panose="020B0600070205080204" pitchFamily="50" charset="-128"/>
            </a:rPr>
            <a:t>0.6</a:t>
          </a:r>
          <a:r>
            <a:rPr kumimoji="1" lang="ja-JP" altLang="en-US" sz="1200">
              <a:latin typeface="ＭＳ Ｐゴシック" panose="020B0600070205080204" pitchFamily="50" charset="-128"/>
              <a:ea typeface="ＭＳ Ｐゴシック" panose="020B0600070205080204" pitchFamily="50" charset="-128"/>
            </a:rPr>
            <a:t>ポイント増加しましたが、行財政改革により施設等の外部委託（ごみ処理施設・し尿処理施設等）を進めたことによる職員数の減、また、職員構成の若返りにより、依然として人件費は抑制されており、類似団体平均値を下回っております。</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92710</xdr:rowOff>
    </xdr:from>
    <xdr:to>
      <xdr:col>24</xdr:col>
      <xdr:colOff>25400</xdr:colOff>
      <xdr:row>41</xdr:row>
      <xdr:rowOff>12700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57911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156227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1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12700</xdr:rowOff>
    </xdr:from>
    <xdr:to>
      <xdr:col>24</xdr:col>
      <xdr:colOff>114300</xdr:colOff>
      <xdr:row>41</xdr:row>
      <xdr:rowOff>12700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42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7637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322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92710</xdr:rowOff>
    </xdr:from>
    <xdr:to>
      <xdr:col>24</xdr:col>
      <xdr:colOff>114300</xdr:colOff>
      <xdr:row>32</xdr:row>
      <xdr:rowOff>92710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579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32</xdr:row>
      <xdr:rowOff>119380</xdr:rowOff>
    </xdr:from>
    <xdr:to>
      <xdr:col>24</xdr:col>
      <xdr:colOff>25400</xdr:colOff>
      <xdr:row>32</xdr:row>
      <xdr:rowOff>142240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560578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143527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5801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0</xdr:rowOff>
    </xdr:from>
    <xdr:to>
      <xdr:col>24</xdr:col>
      <xdr:colOff>76200</xdr:colOff>
      <xdr:row>34</xdr:row>
      <xdr:rowOff>101600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582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32</xdr:row>
      <xdr:rowOff>92710</xdr:rowOff>
    </xdr:from>
    <xdr:to>
      <xdr:col>19</xdr:col>
      <xdr:colOff>187325</xdr:colOff>
      <xdr:row>32</xdr:row>
      <xdr:rowOff>119380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557911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33</xdr:row>
      <xdr:rowOff>167640</xdr:rowOff>
    </xdr:from>
    <xdr:to>
      <xdr:col>20</xdr:col>
      <xdr:colOff>38100</xdr:colOff>
      <xdr:row>34</xdr:row>
      <xdr:rowOff>97790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5825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82567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59118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32</xdr:row>
      <xdr:rowOff>92710</xdr:rowOff>
    </xdr:from>
    <xdr:to>
      <xdr:col>15</xdr:col>
      <xdr:colOff>98425</xdr:colOff>
      <xdr:row>32</xdr:row>
      <xdr:rowOff>142240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557911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33</xdr:row>
      <xdr:rowOff>156210</xdr:rowOff>
    </xdr:from>
    <xdr:to>
      <xdr:col>15</xdr:col>
      <xdr:colOff>149225</xdr:colOff>
      <xdr:row>34</xdr:row>
      <xdr:rowOff>86360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581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71137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5900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32</xdr:row>
      <xdr:rowOff>142240</xdr:rowOff>
    </xdr:from>
    <xdr:to>
      <xdr:col>11</xdr:col>
      <xdr:colOff>9525</xdr:colOff>
      <xdr:row>33</xdr:row>
      <xdr:rowOff>73660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5628640"/>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33</xdr:row>
      <xdr:rowOff>110490</xdr:rowOff>
    </xdr:from>
    <xdr:to>
      <xdr:col>11</xdr:col>
      <xdr:colOff>60325</xdr:colOff>
      <xdr:row>34</xdr:row>
      <xdr:rowOff>40640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576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25417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854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156210</xdr:rowOff>
    </xdr:from>
    <xdr:to>
      <xdr:col>6</xdr:col>
      <xdr:colOff>171450</xdr:colOff>
      <xdr:row>34</xdr:row>
      <xdr:rowOff>86360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581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71137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900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32</xdr:row>
      <xdr:rowOff>91440</xdr:rowOff>
    </xdr:from>
    <xdr:to>
      <xdr:col>24</xdr:col>
      <xdr:colOff>76200</xdr:colOff>
      <xdr:row>33</xdr:row>
      <xdr:rowOff>21590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5577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48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32</xdr:row>
      <xdr:rowOff>68580</xdr:rowOff>
    </xdr:from>
    <xdr:to>
      <xdr:col>20</xdr:col>
      <xdr:colOff>38100</xdr:colOff>
      <xdr:row>32</xdr:row>
      <xdr:rowOff>170180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555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31</xdr:row>
      <xdr:rowOff>8907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32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32</xdr:row>
      <xdr:rowOff>41910</xdr:rowOff>
    </xdr:from>
    <xdr:to>
      <xdr:col>15</xdr:col>
      <xdr:colOff>149225</xdr:colOff>
      <xdr:row>32</xdr:row>
      <xdr:rowOff>143510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5528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30</xdr:row>
      <xdr:rowOff>153687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297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32</xdr:row>
      <xdr:rowOff>91440</xdr:rowOff>
    </xdr:from>
    <xdr:to>
      <xdr:col>11</xdr:col>
      <xdr:colOff>60325</xdr:colOff>
      <xdr:row>33</xdr:row>
      <xdr:rowOff>21590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5577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31</xdr:row>
      <xdr:rowOff>31767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34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22860</xdr:rowOff>
    </xdr:from>
    <xdr:to>
      <xdr:col>6</xdr:col>
      <xdr:colOff>171450</xdr:colOff>
      <xdr:row>33</xdr:row>
      <xdr:rowOff>124460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5680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31</xdr:row>
      <xdr:rowOff>134637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449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物件費は概ね類似団体平均値と近い値で推移しており前年度比で</a:t>
          </a:r>
          <a:r>
            <a:rPr kumimoji="1" lang="en-US" altLang="ja-JP" sz="1200">
              <a:latin typeface="ＭＳ Ｐゴシック" panose="020B0600070205080204" pitchFamily="50" charset="-128"/>
              <a:ea typeface="ＭＳ Ｐゴシック" panose="020B0600070205080204" pitchFamily="50" charset="-128"/>
            </a:rPr>
            <a:t>0.8</a:t>
          </a:r>
          <a:r>
            <a:rPr kumimoji="1" lang="ja-JP" altLang="en-US" sz="1200">
              <a:latin typeface="ＭＳ Ｐゴシック" panose="020B0600070205080204" pitchFamily="50" charset="-128"/>
              <a:ea typeface="ＭＳ Ｐゴシック" panose="020B0600070205080204" pitchFamily="50" charset="-128"/>
            </a:rPr>
            <a:t>ポイント増となりました。増加した要因はコミュニティ図書館や新ごみ処理施設に係る管理費の増加によるものです。</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今後も引き続き歳出削減に努めてまいります。</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a:extLst>
            <a:ext uri="{FF2B5EF4-FFF2-40B4-BE49-F238E27FC236}">
              <a16:creationId xmlns:a16="http://schemas.microsoft.com/office/drawing/2014/main" id="{00000000-0008-0000-0400-000076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152146</xdr:rowOff>
    </xdr:from>
    <xdr:to>
      <xdr:col>82</xdr:col>
      <xdr:colOff>107950</xdr:colOff>
      <xdr:row>22</xdr:row>
      <xdr:rowOff>3556</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flipV="1">
          <a:off x="16510000" y="2380996"/>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147083</xdr:rowOff>
    </xdr:from>
    <xdr:ext cx="762000" cy="259045"/>
    <xdr:sp macro="" textlink="">
      <xdr:nvSpPr>
        <xdr:cNvPr id="120" name="物件費最小値テキスト">
          <a:extLst>
            <a:ext uri="{FF2B5EF4-FFF2-40B4-BE49-F238E27FC236}">
              <a16:creationId xmlns:a16="http://schemas.microsoft.com/office/drawing/2014/main" id="{00000000-0008-0000-0400-000078000000}"/>
            </a:ext>
          </a:extLst>
        </xdr:cNvPr>
        <xdr:cNvSpPr txBox="1"/>
      </xdr:nvSpPr>
      <xdr:spPr>
        <a:xfrm>
          <a:off x="16598900" y="3747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3556</xdr:rowOff>
    </xdr:from>
    <xdr:to>
      <xdr:col>82</xdr:col>
      <xdr:colOff>196850</xdr:colOff>
      <xdr:row>22</xdr:row>
      <xdr:rowOff>3556</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3775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67073</xdr:rowOff>
    </xdr:from>
    <xdr:ext cx="762000" cy="259045"/>
    <xdr:sp macro="" textlink="">
      <xdr:nvSpPr>
        <xdr:cNvPr id="122" name="物件費最大値テキスト">
          <a:extLst>
            <a:ext uri="{FF2B5EF4-FFF2-40B4-BE49-F238E27FC236}">
              <a16:creationId xmlns:a16="http://schemas.microsoft.com/office/drawing/2014/main" id="{00000000-0008-0000-0400-00007A000000}"/>
            </a:ext>
          </a:extLst>
        </xdr:cNvPr>
        <xdr:cNvSpPr txBox="1"/>
      </xdr:nvSpPr>
      <xdr:spPr>
        <a:xfrm>
          <a:off x="16598900" y="2124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152146</xdr:rowOff>
    </xdr:from>
    <xdr:to>
      <xdr:col>82</xdr:col>
      <xdr:colOff>196850</xdr:colOff>
      <xdr:row>13</xdr:row>
      <xdr:rowOff>152146</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2380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10414</xdr:rowOff>
    </xdr:from>
    <xdr:to>
      <xdr:col>82</xdr:col>
      <xdr:colOff>107950</xdr:colOff>
      <xdr:row>17</xdr:row>
      <xdr:rowOff>46990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5671800" y="2925064"/>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9415</xdr:rowOff>
    </xdr:from>
    <xdr:ext cx="762000" cy="259045"/>
    <xdr:sp macro="" textlink="">
      <xdr:nvSpPr>
        <xdr:cNvPr id="125" name="物件費平均値テキスト">
          <a:extLst>
            <a:ext uri="{FF2B5EF4-FFF2-40B4-BE49-F238E27FC236}">
              <a16:creationId xmlns:a16="http://schemas.microsoft.com/office/drawing/2014/main" id="{00000000-0008-0000-0400-00007D000000}"/>
            </a:ext>
          </a:extLst>
        </xdr:cNvPr>
        <xdr:cNvSpPr txBox="1"/>
      </xdr:nvSpPr>
      <xdr:spPr>
        <a:xfrm>
          <a:off x="16598900" y="29240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37338</xdr:rowOff>
    </xdr:from>
    <xdr:to>
      <xdr:col>82</xdr:col>
      <xdr:colOff>158750</xdr:colOff>
      <xdr:row>17</xdr:row>
      <xdr:rowOff>138938</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6459200" y="2951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1270</xdr:rowOff>
    </xdr:from>
    <xdr:to>
      <xdr:col>78</xdr:col>
      <xdr:colOff>69850</xdr:colOff>
      <xdr:row>17</xdr:row>
      <xdr:rowOff>10414</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4782800" y="291592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23622</xdr:rowOff>
    </xdr:from>
    <xdr:to>
      <xdr:col>78</xdr:col>
      <xdr:colOff>120650</xdr:colOff>
      <xdr:row>17</xdr:row>
      <xdr:rowOff>125222</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5621000" y="293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109999</xdr:rowOff>
    </xdr:from>
    <xdr:ext cx="736600" cy="25904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5290800" y="3024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168148</xdr:rowOff>
    </xdr:from>
    <xdr:to>
      <xdr:col>73</xdr:col>
      <xdr:colOff>180975</xdr:colOff>
      <xdr:row>17</xdr:row>
      <xdr:rowOff>1270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3893800" y="291134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14478</xdr:rowOff>
    </xdr:from>
    <xdr:to>
      <xdr:col>74</xdr:col>
      <xdr:colOff>31750</xdr:colOff>
      <xdr:row>17</xdr:row>
      <xdr:rowOff>116078</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4732000" y="29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100855</xdr:rowOff>
    </xdr:from>
    <xdr:ext cx="7620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4401800" y="3015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168148</xdr:rowOff>
    </xdr:from>
    <xdr:to>
      <xdr:col>69</xdr:col>
      <xdr:colOff>92075</xdr:colOff>
      <xdr:row>17</xdr:row>
      <xdr:rowOff>74422</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flipV="1">
          <a:off x="13004800" y="2911348"/>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126492</xdr:rowOff>
    </xdr:from>
    <xdr:to>
      <xdr:col>69</xdr:col>
      <xdr:colOff>142875</xdr:colOff>
      <xdr:row>17</xdr:row>
      <xdr:rowOff>56642</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38430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41419</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3512800" y="2956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135636</xdr:rowOff>
    </xdr:from>
    <xdr:to>
      <xdr:col>65</xdr:col>
      <xdr:colOff>53975</xdr:colOff>
      <xdr:row>17</xdr:row>
      <xdr:rowOff>65786</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2954000" y="2878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75963</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2623800" y="2647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167640</xdr:rowOff>
    </xdr:from>
    <xdr:to>
      <xdr:col>82</xdr:col>
      <xdr:colOff>158750</xdr:colOff>
      <xdr:row>17</xdr:row>
      <xdr:rowOff>97790</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6459200" y="291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12717</xdr:rowOff>
    </xdr:from>
    <xdr:ext cx="762000" cy="259045"/>
    <xdr:sp macro="" textlink="">
      <xdr:nvSpPr>
        <xdr:cNvPr id="144" name="物件費該当値テキスト">
          <a:extLst>
            <a:ext uri="{FF2B5EF4-FFF2-40B4-BE49-F238E27FC236}">
              <a16:creationId xmlns:a16="http://schemas.microsoft.com/office/drawing/2014/main" id="{00000000-0008-0000-0400-000090000000}"/>
            </a:ext>
          </a:extLst>
        </xdr:cNvPr>
        <xdr:cNvSpPr txBox="1"/>
      </xdr:nvSpPr>
      <xdr:spPr>
        <a:xfrm>
          <a:off x="16598900" y="2755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131064</xdr:rowOff>
    </xdr:from>
    <xdr:to>
      <xdr:col>78</xdr:col>
      <xdr:colOff>120650</xdr:colOff>
      <xdr:row>17</xdr:row>
      <xdr:rowOff>61214</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5621000" y="2874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71391</xdr:rowOff>
    </xdr:from>
    <xdr:ext cx="7366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290800" y="2643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121920</xdr:rowOff>
    </xdr:from>
    <xdr:to>
      <xdr:col>74</xdr:col>
      <xdr:colOff>31750</xdr:colOff>
      <xdr:row>17</xdr:row>
      <xdr:rowOff>52070</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4732000" y="286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62247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4401800" y="263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117348</xdr:rowOff>
    </xdr:from>
    <xdr:to>
      <xdr:col>69</xdr:col>
      <xdr:colOff>142875</xdr:colOff>
      <xdr:row>17</xdr:row>
      <xdr:rowOff>47498</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3843000" y="2860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57675</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3512800" y="2629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23622</xdr:rowOff>
    </xdr:from>
    <xdr:to>
      <xdr:col>65</xdr:col>
      <xdr:colOff>53975</xdr:colOff>
      <xdr:row>17</xdr:row>
      <xdr:rowOff>125222</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2954000" y="293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109999</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2623800" y="302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比率はほぼ横ばいで推移しており、類似団体平均値を下回っています。</a:t>
          </a:r>
        </a:p>
        <a:p>
          <a:r>
            <a:rPr kumimoji="1" lang="ja-JP" altLang="en-US" sz="1200">
              <a:latin typeface="ＭＳ Ｐゴシック" panose="020B0600070205080204" pitchFamily="50" charset="-128"/>
              <a:ea typeface="ＭＳ Ｐゴシック" panose="020B0600070205080204" pitchFamily="50" charset="-128"/>
            </a:rPr>
            <a:t>　扶助費は、義務的経費であるため歳出の抑制は難しいですが、対象世帯への健康指導等により扶助の軽減を図り、適切な支給に取組みます。</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8" name="テキスト ボックス 177">
          <a:extLst>
            <a:ext uri="{FF2B5EF4-FFF2-40B4-BE49-F238E27FC236}">
              <a16:creationId xmlns:a16="http://schemas.microsoft.com/office/drawing/2014/main" id="{00000000-0008-0000-0400-0000B2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143328</xdr:rowOff>
    </xdr:from>
    <xdr:to>
      <xdr:col>24</xdr:col>
      <xdr:colOff>25400</xdr:colOff>
      <xdr:row>61</xdr:row>
      <xdr:rowOff>20865</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058728"/>
          <a:ext cx="0" cy="1420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164392</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451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20865</xdr:rowOff>
    </xdr:from>
    <xdr:to>
      <xdr:col>24</xdr:col>
      <xdr:colOff>114300</xdr:colOff>
      <xdr:row>61</xdr:row>
      <xdr:rowOff>20865</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47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58255</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80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143328</xdr:rowOff>
    </xdr:from>
    <xdr:to>
      <xdr:col>24</xdr:col>
      <xdr:colOff>114300</xdr:colOff>
      <xdr:row>52</xdr:row>
      <xdr:rowOff>143328</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058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45357</xdr:rowOff>
    </xdr:from>
    <xdr:to>
      <xdr:col>24</xdr:col>
      <xdr:colOff>25400</xdr:colOff>
      <xdr:row>54</xdr:row>
      <xdr:rowOff>45357</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3987800" y="93036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23784</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4535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51707</xdr:rowOff>
    </xdr:from>
    <xdr:to>
      <xdr:col>24</xdr:col>
      <xdr:colOff>76200</xdr:colOff>
      <xdr:row>55</xdr:row>
      <xdr:rowOff>153307</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45357</xdr:rowOff>
    </xdr:from>
    <xdr:to>
      <xdr:col>19</xdr:col>
      <xdr:colOff>187325</xdr:colOff>
      <xdr:row>54</xdr:row>
      <xdr:rowOff>78015</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flipV="1">
          <a:off x="3098800" y="93036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35378</xdr:rowOff>
    </xdr:from>
    <xdr:to>
      <xdr:col>20</xdr:col>
      <xdr:colOff>38100</xdr:colOff>
      <xdr:row>55</xdr:row>
      <xdr:rowOff>136978</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121755</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551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61685</xdr:rowOff>
    </xdr:from>
    <xdr:to>
      <xdr:col>15</xdr:col>
      <xdr:colOff>98425</xdr:colOff>
      <xdr:row>54</xdr:row>
      <xdr:rowOff>78015</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2209800" y="9319985"/>
          <a:ext cx="88900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19050</xdr:rowOff>
    </xdr:from>
    <xdr:to>
      <xdr:col>15</xdr:col>
      <xdr:colOff>149225</xdr:colOff>
      <xdr:row>55</xdr:row>
      <xdr:rowOff>120650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105427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61685</xdr:rowOff>
    </xdr:from>
    <xdr:to>
      <xdr:col>11</xdr:col>
      <xdr:colOff>9525</xdr:colOff>
      <xdr:row>54</xdr:row>
      <xdr:rowOff>78015</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flipV="1">
          <a:off x="1320800" y="9319985"/>
          <a:ext cx="88900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141515</xdr:rowOff>
    </xdr:from>
    <xdr:to>
      <xdr:col>11</xdr:col>
      <xdr:colOff>60325</xdr:colOff>
      <xdr:row>55</xdr:row>
      <xdr:rowOff>71665</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56442</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48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2722</xdr:rowOff>
    </xdr:from>
    <xdr:to>
      <xdr:col>6</xdr:col>
      <xdr:colOff>171450</xdr:colOff>
      <xdr:row>55</xdr:row>
      <xdr:rowOff>104322</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89099</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51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166007</xdr:rowOff>
    </xdr:from>
    <xdr:to>
      <xdr:col>24</xdr:col>
      <xdr:colOff>76200</xdr:colOff>
      <xdr:row>54</xdr:row>
      <xdr:rowOff>96157</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925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11084</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9097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166007</xdr:rowOff>
    </xdr:from>
    <xdr:to>
      <xdr:col>20</xdr:col>
      <xdr:colOff>38100</xdr:colOff>
      <xdr:row>54</xdr:row>
      <xdr:rowOff>96157</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925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106334</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9021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27215</xdr:rowOff>
    </xdr:from>
    <xdr:to>
      <xdr:col>15</xdr:col>
      <xdr:colOff>149225</xdr:colOff>
      <xdr:row>54</xdr:row>
      <xdr:rowOff>128815</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928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138992</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905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10885</xdr:rowOff>
    </xdr:from>
    <xdr:to>
      <xdr:col>11</xdr:col>
      <xdr:colOff>60325</xdr:colOff>
      <xdr:row>54</xdr:row>
      <xdr:rowOff>112485</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926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122662</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9038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27215</xdr:rowOff>
    </xdr:from>
    <xdr:to>
      <xdr:col>6</xdr:col>
      <xdr:colOff>171450</xdr:colOff>
      <xdr:row>54</xdr:row>
      <xdr:rowOff>128815</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928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138992</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905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類似団体平均値を下回っているものの、簡易水道及び下水道の管路更新等に伴う繰出金が、今後増加することが予想されるため、維持管理費の低減や下水道への加入を促進し、繰出金の抑制に努めてまいります。</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a:extLst>
            <a:ext uri="{FF2B5EF4-FFF2-40B4-BE49-F238E27FC236}">
              <a16:creationId xmlns:a16="http://schemas.microsoft.com/office/drawing/2014/main" id="{00000000-0008-0000-0400-0000EC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12700</xdr:rowOff>
    </xdr:from>
    <xdr:to>
      <xdr:col>82</xdr:col>
      <xdr:colOff>107950</xdr:colOff>
      <xdr:row>61</xdr:row>
      <xdr:rowOff>52705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flipV="1">
          <a:off x="16510000" y="9271000"/>
          <a:ext cx="0" cy="1240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24782</xdr:rowOff>
    </xdr:from>
    <xdr:ext cx="762000" cy="259045"/>
    <xdr:sp macro="" textlink="">
      <xdr:nvSpPr>
        <xdr:cNvPr id="238" name="その他最小値テキスト">
          <a:extLst>
            <a:ext uri="{FF2B5EF4-FFF2-40B4-BE49-F238E27FC236}">
              <a16:creationId xmlns:a16="http://schemas.microsoft.com/office/drawing/2014/main" id="{00000000-0008-0000-0400-0000EE000000}"/>
            </a:ext>
          </a:extLst>
        </xdr:cNvPr>
        <xdr:cNvSpPr txBox="1"/>
      </xdr:nvSpPr>
      <xdr:spPr>
        <a:xfrm>
          <a:off x="16598900" y="10483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52705</xdr:rowOff>
    </xdr:from>
    <xdr:to>
      <xdr:col>82</xdr:col>
      <xdr:colOff>196850</xdr:colOff>
      <xdr:row>61</xdr:row>
      <xdr:rowOff>52705</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10511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99077</xdr:rowOff>
    </xdr:from>
    <xdr:ext cx="762000" cy="259045"/>
    <xdr:sp macro="" textlink="">
      <xdr:nvSpPr>
        <xdr:cNvPr id="240" name="その他最大値テキスト">
          <a:extLst>
            <a:ext uri="{FF2B5EF4-FFF2-40B4-BE49-F238E27FC236}">
              <a16:creationId xmlns:a16="http://schemas.microsoft.com/office/drawing/2014/main" id="{00000000-0008-0000-0400-0000F0000000}"/>
            </a:ext>
          </a:extLst>
        </xdr:cNvPr>
        <xdr:cNvSpPr txBox="1"/>
      </xdr:nvSpPr>
      <xdr:spPr>
        <a:xfrm>
          <a:off x="16598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12700</xdr:rowOff>
    </xdr:from>
    <xdr:to>
      <xdr:col>82</xdr:col>
      <xdr:colOff>196850</xdr:colOff>
      <xdr:row>54</xdr:row>
      <xdr:rowOff>12700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46990</xdr:rowOff>
    </xdr:from>
    <xdr:to>
      <xdr:col>82</xdr:col>
      <xdr:colOff>107950</xdr:colOff>
      <xdr:row>55</xdr:row>
      <xdr:rowOff>69850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5671800" y="947674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42562</xdr:rowOff>
    </xdr:from>
    <xdr:ext cx="762000" cy="259045"/>
    <xdr:sp macro="" textlink="">
      <xdr:nvSpPr>
        <xdr:cNvPr id="243" name="その他平均値テキスト">
          <a:extLst>
            <a:ext uri="{FF2B5EF4-FFF2-40B4-BE49-F238E27FC236}">
              <a16:creationId xmlns:a16="http://schemas.microsoft.com/office/drawing/2014/main" id="{00000000-0008-0000-0400-0000F3000000}"/>
            </a:ext>
          </a:extLst>
        </xdr:cNvPr>
        <xdr:cNvSpPr txBox="1"/>
      </xdr:nvSpPr>
      <xdr:spPr>
        <a:xfrm>
          <a:off x="16598900" y="98152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70485</xdr:rowOff>
    </xdr:from>
    <xdr:to>
      <xdr:col>82</xdr:col>
      <xdr:colOff>158750</xdr:colOff>
      <xdr:row>58</xdr:row>
      <xdr:rowOff>635</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6459200" y="984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69850</xdr:rowOff>
    </xdr:from>
    <xdr:to>
      <xdr:col>78</xdr:col>
      <xdr:colOff>69850</xdr:colOff>
      <xdr:row>55</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flipV="1">
          <a:off x="14782800" y="94996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76200</xdr:rowOff>
    </xdr:from>
    <xdr:to>
      <xdr:col>78</xdr:col>
      <xdr:colOff>120650</xdr:colOff>
      <xdr:row>58</xdr:row>
      <xdr:rowOff>6350</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5621000" y="98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162577</xdr:rowOff>
    </xdr:from>
    <xdr:ext cx="736600" cy="259045"/>
    <xdr:sp macro="" textlink="">
      <xdr:nvSpPr>
        <xdr:cNvPr id="247" name="テキスト ボックス 246">
          <a:extLst>
            <a:ext uri="{FF2B5EF4-FFF2-40B4-BE49-F238E27FC236}">
              <a16:creationId xmlns:a16="http://schemas.microsoft.com/office/drawing/2014/main" id="{00000000-0008-0000-0400-0000F7000000}"/>
            </a:ext>
          </a:extLst>
        </xdr:cNvPr>
        <xdr:cNvSpPr txBox="1"/>
      </xdr:nvSpPr>
      <xdr:spPr>
        <a:xfrm>
          <a:off x="15290800" y="9935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127000</xdr:rowOff>
    </xdr:from>
    <xdr:to>
      <xdr:col>73</xdr:col>
      <xdr:colOff>180975</xdr:colOff>
      <xdr:row>55</xdr:row>
      <xdr:rowOff>138430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3893800" y="955675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64770</xdr:rowOff>
    </xdr:from>
    <xdr:to>
      <xdr:col>74</xdr:col>
      <xdr:colOff>31750</xdr:colOff>
      <xdr:row>57</xdr:row>
      <xdr:rowOff>166370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4732000" y="98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151147</xdr:rowOff>
    </xdr:from>
    <xdr:ext cx="7620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4401800" y="992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132715</xdr:rowOff>
    </xdr:from>
    <xdr:to>
      <xdr:col>69</xdr:col>
      <xdr:colOff>92075</xdr:colOff>
      <xdr:row>55</xdr:row>
      <xdr:rowOff>138430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3004800" y="956246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47625</xdr:rowOff>
    </xdr:from>
    <xdr:to>
      <xdr:col>69</xdr:col>
      <xdr:colOff>142875</xdr:colOff>
      <xdr:row>57</xdr:row>
      <xdr:rowOff>149225</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3843000" y="9820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134002</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3512800" y="9906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93345</xdr:rowOff>
    </xdr:from>
    <xdr:to>
      <xdr:col>65</xdr:col>
      <xdr:colOff>53975</xdr:colOff>
      <xdr:row>58</xdr:row>
      <xdr:rowOff>23495</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2954000" y="9865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8272</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2623800" y="9952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167640</xdr:rowOff>
    </xdr:from>
    <xdr:to>
      <xdr:col>82</xdr:col>
      <xdr:colOff>158750</xdr:colOff>
      <xdr:row>55</xdr:row>
      <xdr:rowOff>97790</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64592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12717</xdr:rowOff>
    </xdr:from>
    <xdr:ext cx="762000" cy="259045"/>
    <xdr:sp macro="" textlink="">
      <xdr:nvSpPr>
        <xdr:cNvPr id="262" name="その他該当値テキスト">
          <a:extLst>
            <a:ext uri="{FF2B5EF4-FFF2-40B4-BE49-F238E27FC236}">
              <a16:creationId xmlns:a16="http://schemas.microsoft.com/office/drawing/2014/main" id="{00000000-0008-0000-0400-000006010000}"/>
            </a:ext>
          </a:extLst>
        </xdr:cNvPr>
        <xdr:cNvSpPr txBox="1"/>
      </xdr:nvSpPr>
      <xdr:spPr>
        <a:xfrm>
          <a:off x="16598900" y="927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19050</xdr:rowOff>
    </xdr:from>
    <xdr:to>
      <xdr:col>78</xdr:col>
      <xdr:colOff>120650</xdr:colOff>
      <xdr:row>55</xdr:row>
      <xdr:rowOff>120650</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5621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130827</xdr:rowOff>
    </xdr:from>
    <xdr:ext cx="7366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290800" y="921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76200</xdr:rowOff>
    </xdr:from>
    <xdr:to>
      <xdr:col>74</xdr:col>
      <xdr:colOff>31750</xdr:colOff>
      <xdr:row>56</xdr:row>
      <xdr:rowOff>6350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4732000" y="950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16527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4401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87630</xdr:rowOff>
    </xdr:from>
    <xdr:to>
      <xdr:col>69</xdr:col>
      <xdr:colOff>142875</xdr:colOff>
      <xdr:row>56</xdr:row>
      <xdr:rowOff>17780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38430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27957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512800" y="928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81915</xdr:rowOff>
    </xdr:from>
    <xdr:to>
      <xdr:col>65</xdr:col>
      <xdr:colOff>53975</xdr:colOff>
      <xdr:row>56</xdr:row>
      <xdr:rowOff>12065</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2954000" y="9511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22242</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2623800" y="9280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離島航路・消防・病院業務等を行う一部事務組合への負担金の割合が多く、当該業務は、離島である本町において、行政が行わざるを得ない公共サービスであり、類似団体平均値を上回る要因となってます。　</a:t>
          </a:r>
        </a:p>
        <a:p>
          <a:r>
            <a:rPr kumimoji="1" lang="ja-JP" altLang="en-US" sz="1200">
              <a:latin typeface="ＭＳ Ｐゴシック" panose="020B0600070205080204" pitchFamily="50" charset="-128"/>
              <a:ea typeface="ＭＳ Ｐゴシック" panose="020B0600070205080204" pitchFamily="50" charset="-128"/>
            </a:rPr>
            <a:t>　平成</a:t>
          </a:r>
          <a:r>
            <a:rPr kumimoji="1" lang="en-US" altLang="ja-JP" sz="1200">
              <a:latin typeface="ＭＳ Ｐゴシック" panose="020B0600070205080204" pitchFamily="50" charset="-128"/>
              <a:ea typeface="ＭＳ Ｐゴシック" panose="020B0600070205080204" pitchFamily="50" charset="-128"/>
            </a:rPr>
            <a:t>28</a:t>
          </a:r>
          <a:r>
            <a:rPr kumimoji="1" lang="ja-JP" altLang="en-US" sz="1200">
              <a:latin typeface="ＭＳ Ｐゴシック" panose="020B0600070205080204" pitchFamily="50" charset="-128"/>
              <a:ea typeface="ＭＳ Ｐゴシック" panose="020B0600070205080204" pitchFamily="50" charset="-128"/>
            </a:rPr>
            <a:t>年度から、単独事業として開始した離島航路運賃低廉化事業等により大きく伸び、平成</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年度からは特定有人国境離島地域社会維持推進交付金関連事業により上記に加え、輸送コスト支援、雇用拡充、滞在型観光促進などが追加されています。</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6" name="補助費等グラフ枠">
          <a:extLst>
            <a:ext uri="{FF2B5EF4-FFF2-40B4-BE49-F238E27FC236}">
              <a16:creationId xmlns:a16="http://schemas.microsoft.com/office/drawing/2014/main" id="{00000000-0008-0000-0400-000028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130810</xdr:rowOff>
    </xdr:from>
    <xdr:to>
      <xdr:col>82</xdr:col>
      <xdr:colOff>107950</xdr:colOff>
      <xdr:row>40</xdr:row>
      <xdr:rowOff>104140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flipV="1">
          <a:off x="16510000" y="5788660"/>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76217</xdr:rowOff>
    </xdr:from>
    <xdr:ext cx="762000" cy="259045"/>
    <xdr:sp macro="" textlink="">
      <xdr:nvSpPr>
        <xdr:cNvPr id="298" name="補助費等最小値テキスト">
          <a:extLst>
            <a:ext uri="{FF2B5EF4-FFF2-40B4-BE49-F238E27FC236}">
              <a16:creationId xmlns:a16="http://schemas.microsoft.com/office/drawing/2014/main" id="{00000000-0008-0000-0400-00002A010000}"/>
            </a:ext>
          </a:extLst>
        </xdr:cNvPr>
        <xdr:cNvSpPr txBox="1"/>
      </xdr:nvSpPr>
      <xdr:spPr>
        <a:xfrm>
          <a:off x="16598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104140</xdr:rowOff>
    </xdr:from>
    <xdr:to>
      <xdr:col>82</xdr:col>
      <xdr:colOff>196850</xdr:colOff>
      <xdr:row>40</xdr:row>
      <xdr:rowOff>104140</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6421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45737</xdr:rowOff>
    </xdr:from>
    <xdr:ext cx="762000" cy="259045"/>
    <xdr:sp macro="" textlink="">
      <xdr:nvSpPr>
        <xdr:cNvPr id="300" name="補助費等最大値テキスト">
          <a:extLst>
            <a:ext uri="{FF2B5EF4-FFF2-40B4-BE49-F238E27FC236}">
              <a16:creationId xmlns:a16="http://schemas.microsoft.com/office/drawing/2014/main" id="{00000000-0008-0000-0400-00002C010000}"/>
            </a:ext>
          </a:extLst>
        </xdr:cNvPr>
        <xdr:cNvSpPr txBox="1"/>
      </xdr:nvSpPr>
      <xdr:spPr>
        <a:xfrm>
          <a:off x="16598900" y="5532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130810</xdr:rowOff>
    </xdr:from>
    <xdr:to>
      <xdr:col>82</xdr:col>
      <xdr:colOff>196850</xdr:colOff>
      <xdr:row>33</xdr:row>
      <xdr:rowOff>130810</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5788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39370</xdr:rowOff>
    </xdr:from>
    <xdr:to>
      <xdr:col>82</xdr:col>
      <xdr:colOff>107950</xdr:colOff>
      <xdr:row>37</xdr:row>
      <xdr:rowOff>54610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flipV="1">
          <a:off x="15671800" y="638302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127017</xdr:rowOff>
    </xdr:from>
    <xdr:ext cx="762000" cy="259045"/>
    <xdr:sp macro="" textlink="">
      <xdr:nvSpPr>
        <xdr:cNvPr id="303" name="補助費等平均値テキスト">
          <a:extLst>
            <a:ext uri="{FF2B5EF4-FFF2-40B4-BE49-F238E27FC236}">
              <a16:creationId xmlns:a16="http://schemas.microsoft.com/office/drawing/2014/main" id="{00000000-0008-0000-0400-00002F010000}"/>
            </a:ext>
          </a:extLst>
        </xdr:cNvPr>
        <xdr:cNvSpPr txBox="1"/>
      </xdr:nvSpPr>
      <xdr:spPr>
        <a:xfrm>
          <a:off x="16598900" y="5956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110490</xdr:rowOff>
    </xdr:from>
    <xdr:to>
      <xdr:col>82</xdr:col>
      <xdr:colOff>158750</xdr:colOff>
      <xdr:row>36</xdr:row>
      <xdr:rowOff>40640</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64592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50800</xdr:rowOff>
    </xdr:from>
    <xdr:to>
      <xdr:col>78</xdr:col>
      <xdr:colOff>69850</xdr:colOff>
      <xdr:row>37</xdr:row>
      <xdr:rowOff>54610</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4782800" y="639445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110490</xdr:rowOff>
    </xdr:from>
    <xdr:to>
      <xdr:col>78</xdr:col>
      <xdr:colOff>120650</xdr:colOff>
      <xdr:row>36</xdr:row>
      <xdr:rowOff>40640</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56210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50817</xdr:rowOff>
    </xdr:from>
    <xdr:ext cx="7366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5290800" y="5880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92710</xdr:rowOff>
    </xdr:from>
    <xdr:to>
      <xdr:col>73</xdr:col>
      <xdr:colOff>180975</xdr:colOff>
      <xdr:row>37</xdr:row>
      <xdr:rowOff>50800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3893800" y="626491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80010</xdr:rowOff>
    </xdr:from>
    <xdr:to>
      <xdr:col>74</xdr:col>
      <xdr:colOff>31750</xdr:colOff>
      <xdr:row>36</xdr:row>
      <xdr:rowOff>10160</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4732000" y="608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20337</xdr:rowOff>
    </xdr:from>
    <xdr:ext cx="7620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4401800" y="584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92710</xdr:rowOff>
    </xdr:from>
    <xdr:to>
      <xdr:col>69</xdr:col>
      <xdr:colOff>92075</xdr:colOff>
      <xdr:row>36</xdr:row>
      <xdr:rowOff>168910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3004800" y="626491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76200</xdr:rowOff>
    </xdr:from>
    <xdr:to>
      <xdr:col>69</xdr:col>
      <xdr:colOff>142875</xdr:colOff>
      <xdr:row>36</xdr:row>
      <xdr:rowOff>6350</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3843000" y="607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16527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3512800" y="584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87630</xdr:rowOff>
    </xdr:from>
    <xdr:to>
      <xdr:col>65</xdr:col>
      <xdr:colOff>53975</xdr:colOff>
      <xdr:row>36</xdr:row>
      <xdr:rowOff>17780</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2954000" y="6088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27957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26238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160020</xdr:rowOff>
    </xdr:from>
    <xdr:to>
      <xdr:col>82</xdr:col>
      <xdr:colOff>158750</xdr:colOff>
      <xdr:row>37</xdr:row>
      <xdr:rowOff>90170</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6459200" y="633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132097</xdr:rowOff>
    </xdr:from>
    <xdr:ext cx="762000" cy="259045"/>
    <xdr:sp macro="" textlink="">
      <xdr:nvSpPr>
        <xdr:cNvPr id="322" name="補助費等該当値テキスト">
          <a:extLst>
            <a:ext uri="{FF2B5EF4-FFF2-40B4-BE49-F238E27FC236}">
              <a16:creationId xmlns:a16="http://schemas.microsoft.com/office/drawing/2014/main" id="{00000000-0008-0000-0400-000042010000}"/>
            </a:ext>
          </a:extLst>
        </xdr:cNvPr>
        <xdr:cNvSpPr txBox="1"/>
      </xdr:nvSpPr>
      <xdr:spPr>
        <a:xfrm>
          <a:off x="16598900" y="630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3810</xdr:rowOff>
    </xdr:from>
    <xdr:to>
      <xdr:col>78</xdr:col>
      <xdr:colOff>120650</xdr:colOff>
      <xdr:row>37</xdr:row>
      <xdr:rowOff>105410</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5621000" y="634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90187</xdr:rowOff>
    </xdr:from>
    <xdr:ext cx="7366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290800" y="6433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0</xdr:rowOff>
    </xdr:from>
    <xdr:to>
      <xdr:col>74</xdr:col>
      <xdr:colOff>31750</xdr:colOff>
      <xdr:row>37</xdr:row>
      <xdr:rowOff>101600</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4732000" y="634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86377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4401800" y="643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41910</xdr:rowOff>
    </xdr:from>
    <xdr:to>
      <xdr:col>69</xdr:col>
      <xdr:colOff>142875</xdr:colOff>
      <xdr:row>36</xdr:row>
      <xdr:rowOff>143510</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3843000" y="6214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128287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512800" y="6300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118110</xdr:rowOff>
    </xdr:from>
    <xdr:to>
      <xdr:col>65</xdr:col>
      <xdr:colOff>53975</xdr:colOff>
      <xdr:row>37</xdr:row>
      <xdr:rowOff>48260</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2954000" y="6290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33037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2623800" y="6376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繰上償還等により公債費の改善に取組んでいますが、依然として類似団体平均値を上回っています。今後は、学校建設事業やごみ処理施設整備事業といった大型事業の元金償還が始まることにより公債費の増加が見込まれることから、計画的な事業実施、繰上償還や交付税参入に有利な地方債の活用に努めてまります。</a:t>
          </a:r>
        </a:p>
      </xdr:txBody>
    </xdr:sp>
    <xdr:clientData/>
  </xdr:twoCellAnchor>
  <xdr:oneCellAnchor>
    <xdr:from>
      <xdr:col>3</xdr:col>
      <xdr:colOff>123825</xdr:colOff>
      <xdr:row>69</xdr:row>
      <xdr:rowOff>107950</xdr:rowOff>
    </xdr:from>
    <xdr:ext cx="298543" cy="225703"/>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6" name="公債費グラフ枠">
          <a:extLst>
            <a:ext uri="{FF2B5EF4-FFF2-40B4-BE49-F238E27FC236}">
              <a16:creationId xmlns:a16="http://schemas.microsoft.com/office/drawing/2014/main" id="{00000000-0008-0000-0400-000064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168910</xdr:rowOff>
    </xdr:from>
    <xdr:to>
      <xdr:col>24</xdr:col>
      <xdr:colOff>25400</xdr:colOff>
      <xdr:row>81</xdr:row>
      <xdr:rowOff>111761</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flipV="1">
          <a:off x="4826000" y="12513310"/>
          <a:ext cx="0" cy="14859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83838</xdr:rowOff>
    </xdr:from>
    <xdr:ext cx="762000" cy="259045"/>
    <xdr:sp macro="" textlink="">
      <xdr:nvSpPr>
        <xdr:cNvPr id="358" name="公債費最小値テキスト">
          <a:extLst>
            <a:ext uri="{FF2B5EF4-FFF2-40B4-BE49-F238E27FC236}">
              <a16:creationId xmlns:a16="http://schemas.microsoft.com/office/drawing/2014/main" id="{00000000-0008-0000-0400-000066010000}"/>
            </a:ext>
          </a:extLst>
        </xdr:cNvPr>
        <xdr:cNvSpPr txBox="1"/>
      </xdr:nvSpPr>
      <xdr:spPr>
        <a:xfrm>
          <a:off x="4914900" y="13971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111761</xdr:rowOff>
    </xdr:from>
    <xdr:to>
      <xdr:col>24</xdr:col>
      <xdr:colOff>114300</xdr:colOff>
      <xdr:row>81</xdr:row>
      <xdr:rowOff>111761</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4737100" y="13999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83837</xdr:rowOff>
    </xdr:from>
    <xdr:ext cx="762000" cy="259045"/>
    <xdr:sp macro="" textlink="">
      <xdr:nvSpPr>
        <xdr:cNvPr id="360" name="公債費最大値テキスト">
          <a:extLst>
            <a:ext uri="{FF2B5EF4-FFF2-40B4-BE49-F238E27FC236}">
              <a16:creationId xmlns:a16="http://schemas.microsoft.com/office/drawing/2014/main" id="{00000000-0008-0000-0400-000068010000}"/>
            </a:ext>
          </a:extLst>
        </xdr:cNvPr>
        <xdr:cNvSpPr txBox="1"/>
      </xdr:nvSpPr>
      <xdr:spPr>
        <a:xfrm>
          <a:off x="4914900" y="1225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168910</xdr:rowOff>
    </xdr:from>
    <xdr:to>
      <xdr:col>24</xdr:col>
      <xdr:colOff>114300</xdr:colOff>
      <xdr:row>72</xdr:row>
      <xdr:rowOff>168910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4737100" y="1251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8889</xdr:rowOff>
    </xdr:from>
    <xdr:to>
      <xdr:col>24</xdr:col>
      <xdr:colOff>25400</xdr:colOff>
      <xdr:row>79</xdr:row>
      <xdr:rowOff>127000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3987800" y="13553439"/>
          <a:ext cx="838200" cy="118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12716</xdr:rowOff>
    </xdr:from>
    <xdr:ext cx="762000" cy="259045"/>
    <xdr:sp macro="" textlink="">
      <xdr:nvSpPr>
        <xdr:cNvPr id="363" name="公債費平均値テキスト">
          <a:extLst>
            <a:ext uri="{FF2B5EF4-FFF2-40B4-BE49-F238E27FC236}">
              <a16:creationId xmlns:a16="http://schemas.microsoft.com/office/drawing/2014/main" id="{00000000-0008-0000-0400-00006B010000}"/>
            </a:ext>
          </a:extLst>
        </xdr:cNvPr>
        <xdr:cNvSpPr txBox="1"/>
      </xdr:nvSpPr>
      <xdr:spPr>
        <a:xfrm>
          <a:off x="4914900" y="13042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167639</xdr:rowOff>
    </xdr:from>
    <xdr:to>
      <xdr:col>24</xdr:col>
      <xdr:colOff>76200</xdr:colOff>
      <xdr:row>77</xdr:row>
      <xdr:rowOff>97789</xdr:rowOff>
    </xdr:to>
    <xdr:sp macro="" textlink="">
      <xdr:nvSpPr>
        <xdr:cNvPr id="364" name="フローチャート: 判断 363">
          <a:extLst>
            <a:ext uri="{FF2B5EF4-FFF2-40B4-BE49-F238E27FC236}">
              <a16:creationId xmlns:a16="http://schemas.microsoft.com/office/drawing/2014/main" id="{00000000-0008-0000-0400-00006C010000}"/>
            </a:ext>
          </a:extLst>
        </xdr:cNvPr>
        <xdr:cNvSpPr/>
      </xdr:nvSpPr>
      <xdr:spPr>
        <a:xfrm>
          <a:off x="47752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8889</xdr:rowOff>
    </xdr:from>
    <xdr:to>
      <xdr:col>19</xdr:col>
      <xdr:colOff>187325</xdr:colOff>
      <xdr:row>79</xdr:row>
      <xdr:rowOff>12700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3098800" y="13553439"/>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0</xdr:rowOff>
    </xdr:from>
    <xdr:to>
      <xdr:col>20</xdr:col>
      <xdr:colOff>38100</xdr:colOff>
      <xdr:row>77</xdr:row>
      <xdr:rowOff>101600</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3937000" y="1320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111777</xdr:rowOff>
    </xdr:from>
    <xdr:ext cx="736600" cy="259045"/>
    <xdr:sp macro="" textlink="">
      <xdr:nvSpPr>
        <xdr:cNvPr id="367" name="テキスト ボックス 366">
          <a:extLst>
            <a:ext uri="{FF2B5EF4-FFF2-40B4-BE49-F238E27FC236}">
              <a16:creationId xmlns:a16="http://schemas.microsoft.com/office/drawing/2014/main" id="{00000000-0008-0000-0400-00006F010000}"/>
            </a:ext>
          </a:extLst>
        </xdr:cNvPr>
        <xdr:cNvSpPr txBox="1"/>
      </xdr:nvSpPr>
      <xdr:spPr>
        <a:xfrm>
          <a:off x="3606800" y="12970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104139</xdr:rowOff>
    </xdr:from>
    <xdr:to>
      <xdr:col>15</xdr:col>
      <xdr:colOff>98425</xdr:colOff>
      <xdr:row>79</xdr:row>
      <xdr:rowOff>12700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2209800" y="13477239"/>
          <a:ext cx="889000" cy="80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125730</xdr:rowOff>
    </xdr:from>
    <xdr:to>
      <xdr:col>15</xdr:col>
      <xdr:colOff>149225</xdr:colOff>
      <xdr:row>77</xdr:row>
      <xdr:rowOff>55880</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30480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66057</xdr:rowOff>
    </xdr:from>
    <xdr:ext cx="7620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2717800" y="12924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35561</xdr:rowOff>
    </xdr:from>
    <xdr:to>
      <xdr:col>11</xdr:col>
      <xdr:colOff>9525</xdr:colOff>
      <xdr:row>78</xdr:row>
      <xdr:rowOff>104139</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1320800" y="13408661"/>
          <a:ext cx="889000" cy="6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26670</xdr:rowOff>
    </xdr:from>
    <xdr:to>
      <xdr:col>11</xdr:col>
      <xdr:colOff>60325</xdr:colOff>
      <xdr:row>76</xdr:row>
      <xdr:rowOff>128270</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2159000" y="13056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138447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1828800" y="12825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102870</xdr:rowOff>
    </xdr:from>
    <xdr:to>
      <xdr:col>6</xdr:col>
      <xdr:colOff>171450</xdr:colOff>
      <xdr:row>77</xdr:row>
      <xdr:rowOff>33020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1270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43197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939800" y="12901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76200</xdr:rowOff>
    </xdr:from>
    <xdr:to>
      <xdr:col>24</xdr:col>
      <xdr:colOff>76200</xdr:colOff>
      <xdr:row>80</xdr:row>
      <xdr:rowOff>6350</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4775200" y="1362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79</xdr:row>
      <xdr:rowOff>48277</xdr:rowOff>
    </xdr:from>
    <xdr:ext cx="762000" cy="259045"/>
    <xdr:sp macro="" textlink="">
      <xdr:nvSpPr>
        <xdr:cNvPr id="382" name="公債費該当値テキスト">
          <a:extLst>
            <a:ext uri="{FF2B5EF4-FFF2-40B4-BE49-F238E27FC236}">
              <a16:creationId xmlns:a16="http://schemas.microsoft.com/office/drawing/2014/main" id="{00000000-0008-0000-0400-00007E010000}"/>
            </a:ext>
          </a:extLst>
        </xdr:cNvPr>
        <xdr:cNvSpPr txBox="1"/>
      </xdr:nvSpPr>
      <xdr:spPr>
        <a:xfrm>
          <a:off x="4914900" y="1359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129539</xdr:rowOff>
    </xdr:from>
    <xdr:to>
      <xdr:col>20</xdr:col>
      <xdr:colOff>38100</xdr:colOff>
      <xdr:row>79</xdr:row>
      <xdr:rowOff>59689</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3937000" y="13502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44466</xdr:rowOff>
    </xdr:from>
    <xdr:ext cx="7366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3606800" y="13589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133350</xdr:rowOff>
    </xdr:from>
    <xdr:to>
      <xdr:col>15</xdr:col>
      <xdr:colOff>149225</xdr:colOff>
      <xdr:row>79</xdr:row>
      <xdr:rowOff>63500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3048000" y="1350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48277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2717800" y="1359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53339</xdr:rowOff>
    </xdr:from>
    <xdr:to>
      <xdr:col>11</xdr:col>
      <xdr:colOff>60325</xdr:colOff>
      <xdr:row>78</xdr:row>
      <xdr:rowOff>154939</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21590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139716</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8288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156211</xdr:rowOff>
    </xdr:from>
    <xdr:to>
      <xdr:col>6</xdr:col>
      <xdr:colOff>171450</xdr:colOff>
      <xdr:row>78</xdr:row>
      <xdr:rowOff>86361</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1270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71138</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9398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公債費以外は類似団体平均値を下回る数値となっていますが、大型建設事業により今後は、公債費が増加することが見込まれます。公債費以外についても、物件費等をはじめ、更なる歳出削減に努めます。</a:t>
          </a:r>
        </a:p>
      </xdr:txBody>
    </xdr:sp>
    <xdr:clientData/>
  </xdr:twoCellAnchor>
  <xdr:oneCellAnchor>
    <xdr:from>
      <xdr:col>62</xdr:col>
      <xdr:colOff>6350</xdr:colOff>
      <xdr:row>69</xdr:row>
      <xdr:rowOff>107950</xdr:rowOff>
    </xdr:from>
    <xdr:ext cx="298543" cy="225703"/>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9" name="公債費以外グラフ枠">
          <a:extLst>
            <a:ext uri="{FF2B5EF4-FFF2-40B4-BE49-F238E27FC236}">
              <a16:creationId xmlns:a16="http://schemas.microsoft.com/office/drawing/2014/main" id="{00000000-0008-0000-0400-0000A3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162923</xdr:rowOff>
    </xdr:from>
    <xdr:to>
      <xdr:col>82</xdr:col>
      <xdr:colOff>107950</xdr:colOff>
      <xdr:row>82</xdr:row>
      <xdr:rowOff>71482</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flipV="1">
          <a:off x="16510000" y="12507323"/>
          <a:ext cx="0" cy="1623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43559</xdr:rowOff>
    </xdr:from>
    <xdr:ext cx="762000" cy="259045"/>
    <xdr:sp macro="" textlink="">
      <xdr:nvSpPr>
        <xdr:cNvPr id="421" name="公債費以外最小値テキスト">
          <a:extLst>
            <a:ext uri="{FF2B5EF4-FFF2-40B4-BE49-F238E27FC236}">
              <a16:creationId xmlns:a16="http://schemas.microsoft.com/office/drawing/2014/main" id="{00000000-0008-0000-0400-0000A5010000}"/>
            </a:ext>
          </a:extLst>
        </xdr:cNvPr>
        <xdr:cNvSpPr txBox="1"/>
      </xdr:nvSpPr>
      <xdr:spPr>
        <a:xfrm>
          <a:off x="16598900" y="14102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71482</xdr:rowOff>
    </xdr:from>
    <xdr:to>
      <xdr:col>82</xdr:col>
      <xdr:colOff>196850</xdr:colOff>
      <xdr:row>82</xdr:row>
      <xdr:rowOff>71482</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4130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77850</xdr:rowOff>
    </xdr:from>
    <xdr:ext cx="762000" cy="259045"/>
    <xdr:sp macro="" textlink="">
      <xdr:nvSpPr>
        <xdr:cNvPr id="423" name="公債費以外最大値テキスト">
          <a:extLst>
            <a:ext uri="{FF2B5EF4-FFF2-40B4-BE49-F238E27FC236}">
              <a16:creationId xmlns:a16="http://schemas.microsoft.com/office/drawing/2014/main" id="{00000000-0008-0000-0400-0000A7010000}"/>
            </a:ext>
          </a:extLst>
        </xdr:cNvPr>
        <xdr:cNvSpPr txBox="1"/>
      </xdr:nvSpPr>
      <xdr:spPr>
        <a:xfrm>
          <a:off x="16598900" y="12250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162923</xdr:rowOff>
    </xdr:from>
    <xdr:to>
      <xdr:col>82</xdr:col>
      <xdr:colOff>196850</xdr:colOff>
      <xdr:row>72</xdr:row>
      <xdr:rowOff>162923</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2507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6169</xdr:rowOff>
    </xdr:from>
    <xdr:to>
      <xdr:col>82</xdr:col>
      <xdr:colOff>107950</xdr:colOff>
      <xdr:row>76</xdr:row>
      <xdr:rowOff>25763</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5671800" y="13036369"/>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115225</xdr:rowOff>
    </xdr:from>
    <xdr:ext cx="762000" cy="259045"/>
    <xdr:sp macro="" textlink="">
      <xdr:nvSpPr>
        <xdr:cNvPr id="426" name="公債費以外平均値テキスト">
          <a:extLst>
            <a:ext uri="{FF2B5EF4-FFF2-40B4-BE49-F238E27FC236}">
              <a16:creationId xmlns:a16="http://schemas.microsoft.com/office/drawing/2014/main" id="{00000000-0008-0000-0400-0000AA010000}"/>
            </a:ext>
          </a:extLst>
        </xdr:cNvPr>
        <xdr:cNvSpPr txBox="1"/>
      </xdr:nvSpPr>
      <xdr:spPr>
        <a:xfrm>
          <a:off x="16598900" y="133168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143148</xdr:rowOff>
    </xdr:from>
    <xdr:to>
      <xdr:col>82</xdr:col>
      <xdr:colOff>158750</xdr:colOff>
      <xdr:row>78</xdr:row>
      <xdr:rowOff>73298</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6459200" y="1334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6169</xdr:rowOff>
    </xdr:from>
    <xdr:to>
      <xdr:col>78</xdr:col>
      <xdr:colOff>69850</xdr:colOff>
      <xdr:row>76</xdr:row>
      <xdr:rowOff>12700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4782800" y="13036369"/>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130084</xdr:rowOff>
    </xdr:from>
    <xdr:to>
      <xdr:col>78</xdr:col>
      <xdr:colOff>120650</xdr:colOff>
      <xdr:row>78</xdr:row>
      <xdr:rowOff>60234</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5621000" y="13331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45011</xdr:rowOff>
    </xdr:from>
    <xdr:ext cx="7366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5290800" y="134181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115570</xdr:rowOff>
    </xdr:from>
    <xdr:to>
      <xdr:col>73</xdr:col>
      <xdr:colOff>180975</xdr:colOff>
      <xdr:row>76</xdr:row>
      <xdr:rowOff>12700</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3893800" y="129743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77832</xdr:rowOff>
    </xdr:from>
    <xdr:to>
      <xdr:col>74</xdr:col>
      <xdr:colOff>31750</xdr:colOff>
      <xdr:row>78</xdr:row>
      <xdr:rowOff>7982</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47320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164209</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4401800" y="13365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115570</xdr:rowOff>
    </xdr:from>
    <xdr:to>
      <xdr:col>69</xdr:col>
      <xdr:colOff>92075</xdr:colOff>
      <xdr:row>76</xdr:row>
      <xdr:rowOff>153126</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flipV="1">
          <a:off x="13004800" y="12974320"/>
          <a:ext cx="889000" cy="209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144780</xdr:rowOff>
    </xdr:from>
    <xdr:to>
      <xdr:col>69</xdr:col>
      <xdr:colOff>142875</xdr:colOff>
      <xdr:row>77</xdr:row>
      <xdr:rowOff>74930</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3843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59707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3512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61505</xdr:rowOff>
    </xdr:from>
    <xdr:to>
      <xdr:col>65</xdr:col>
      <xdr:colOff>53975</xdr:colOff>
      <xdr:row>77</xdr:row>
      <xdr:rowOff>163105</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2954000" y="1326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147882</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2623800" y="13349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146413</xdr:rowOff>
    </xdr:from>
    <xdr:to>
      <xdr:col>82</xdr:col>
      <xdr:colOff>158750</xdr:colOff>
      <xdr:row>76</xdr:row>
      <xdr:rowOff>76563</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6459200" y="13005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162940</xdr:rowOff>
    </xdr:from>
    <xdr:ext cx="762000" cy="259045"/>
    <xdr:sp macro="" textlink="">
      <xdr:nvSpPr>
        <xdr:cNvPr id="445" name="公債費以外該当値テキスト">
          <a:extLst>
            <a:ext uri="{FF2B5EF4-FFF2-40B4-BE49-F238E27FC236}">
              <a16:creationId xmlns:a16="http://schemas.microsoft.com/office/drawing/2014/main" id="{00000000-0008-0000-0400-0000BD010000}"/>
            </a:ext>
          </a:extLst>
        </xdr:cNvPr>
        <xdr:cNvSpPr txBox="1"/>
      </xdr:nvSpPr>
      <xdr:spPr>
        <a:xfrm>
          <a:off x="16598900" y="12850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126819</xdr:rowOff>
    </xdr:from>
    <xdr:to>
      <xdr:col>78</xdr:col>
      <xdr:colOff>120650</xdr:colOff>
      <xdr:row>76</xdr:row>
      <xdr:rowOff>56969</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5621000" y="12985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67146</xdr:rowOff>
    </xdr:from>
    <xdr:ext cx="7366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5290800" y="127544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133350</xdr:rowOff>
    </xdr:from>
    <xdr:to>
      <xdr:col>74</xdr:col>
      <xdr:colOff>31750</xdr:colOff>
      <xdr:row>76</xdr:row>
      <xdr:rowOff>63500</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4732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73677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4401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64770</xdr:rowOff>
    </xdr:from>
    <xdr:to>
      <xdr:col>69</xdr:col>
      <xdr:colOff>142875</xdr:colOff>
      <xdr:row>75</xdr:row>
      <xdr:rowOff>166370</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38430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5097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3512800" y="1269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102326</xdr:rowOff>
    </xdr:from>
    <xdr:to>
      <xdr:col>65</xdr:col>
      <xdr:colOff>53975</xdr:colOff>
      <xdr:row>77</xdr:row>
      <xdr:rowOff>32476</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2954000" y="13132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42653</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2623800" y="12901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島根県西ノ島町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133803</xdr:rowOff>
    </xdr:from>
    <xdr:to>
      <xdr:col>33</xdr:col>
      <xdr:colOff>114300</xdr:colOff>
      <xdr:row>20</xdr:row>
      <xdr:rowOff>133803</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4" name="テキスト ボックス 43">
          <a:extLst>
            <a:ext uri="{FF2B5EF4-FFF2-40B4-BE49-F238E27FC236}">
              <a16:creationId xmlns:a16="http://schemas.microsoft.com/office/drawing/2014/main" id="{00000000-0008-0000-0500-00002C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5" name="人口1人当たり決算額の推移グラフ枠130">
          <a:extLst>
            <a:ext uri="{FF2B5EF4-FFF2-40B4-BE49-F238E27FC236}">
              <a16:creationId xmlns:a16="http://schemas.microsoft.com/office/drawing/2014/main" id="{00000000-0008-0000-0500-00002D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129317</xdr:rowOff>
    </xdr:from>
    <xdr:to>
      <xdr:col>29</xdr:col>
      <xdr:colOff>127000</xdr:colOff>
      <xdr:row>19</xdr:row>
      <xdr:rowOff>144974</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flipV="1">
          <a:off x="5651500" y="1891442"/>
          <a:ext cx="0" cy="15587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117051</xdr:rowOff>
    </xdr:from>
    <xdr:ext cx="762000" cy="259045"/>
    <xdr:sp macro="" textlink="">
      <xdr:nvSpPr>
        <xdr:cNvPr id="47" name="人口1人当たり決算額の推移最小値テキスト130">
          <a:extLst>
            <a:ext uri="{FF2B5EF4-FFF2-40B4-BE49-F238E27FC236}">
              <a16:creationId xmlns:a16="http://schemas.microsoft.com/office/drawing/2014/main" id="{00000000-0008-0000-0500-00002F000000}"/>
            </a:ext>
          </a:extLst>
        </xdr:cNvPr>
        <xdr:cNvSpPr txBox="1"/>
      </xdr:nvSpPr>
      <xdr:spPr>
        <a:xfrm>
          <a:off x="5740400" y="3422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144974</xdr:rowOff>
    </xdr:from>
    <xdr:to>
      <xdr:col>30</xdr:col>
      <xdr:colOff>25400</xdr:colOff>
      <xdr:row>19</xdr:row>
      <xdr:rowOff>144974</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34501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44244</xdr:rowOff>
    </xdr:from>
    <xdr:ext cx="762000" cy="259045"/>
    <xdr:sp macro="" textlink="">
      <xdr:nvSpPr>
        <xdr:cNvPr id="49" name="人口1人当たり決算額の推移最大値テキスト130">
          <a:extLst>
            <a:ext uri="{FF2B5EF4-FFF2-40B4-BE49-F238E27FC236}">
              <a16:creationId xmlns:a16="http://schemas.microsoft.com/office/drawing/2014/main" id="{00000000-0008-0000-0500-000031000000}"/>
            </a:ext>
          </a:extLst>
        </xdr:cNvPr>
        <xdr:cNvSpPr txBox="1"/>
      </xdr:nvSpPr>
      <xdr:spPr>
        <a:xfrm>
          <a:off x="5740400" y="1634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1,052,748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129317</xdr:rowOff>
    </xdr:from>
    <xdr:to>
      <xdr:col>30</xdr:col>
      <xdr:colOff>25400</xdr:colOff>
      <xdr:row>10</xdr:row>
      <xdr:rowOff>129317</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562600" y="18914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70032</xdr:rowOff>
    </xdr:from>
    <xdr:to>
      <xdr:col>29</xdr:col>
      <xdr:colOff>127000</xdr:colOff>
      <xdr:row>18</xdr:row>
      <xdr:rowOff>101351</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5003800" y="3203757"/>
          <a:ext cx="647700" cy="313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5961</xdr:rowOff>
    </xdr:from>
    <xdr:ext cx="762000" cy="259045"/>
    <xdr:sp macro="" textlink="">
      <xdr:nvSpPr>
        <xdr:cNvPr id="52" name="人口1人当たり決算額の推移平均値テキスト130">
          <a:extLst>
            <a:ext uri="{FF2B5EF4-FFF2-40B4-BE49-F238E27FC236}">
              <a16:creationId xmlns:a16="http://schemas.microsoft.com/office/drawing/2014/main" id="{00000000-0008-0000-0500-000034000000}"/>
            </a:ext>
          </a:extLst>
        </xdr:cNvPr>
        <xdr:cNvSpPr txBox="1"/>
      </xdr:nvSpPr>
      <xdr:spPr>
        <a:xfrm>
          <a:off x="5740400" y="29682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160884</xdr:rowOff>
    </xdr:from>
    <xdr:to>
      <xdr:col>29</xdr:col>
      <xdr:colOff>177800</xdr:colOff>
      <xdr:row>18</xdr:row>
      <xdr:rowOff>91034</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5600700" y="31231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101351</xdr:rowOff>
    </xdr:from>
    <xdr:to>
      <xdr:col>26</xdr:col>
      <xdr:colOff>50800</xdr:colOff>
      <xdr:row>18</xdr:row>
      <xdr:rowOff>119292</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4305300" y="3235076"/>
          <a:ext cx="698500" cy="179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159284</xdr:rowOff>
    </xdr:from>
    <xdr:to>
      <xdr:col>26</xdr:col>
      <xdr:colOff>101600</xdr:colOff>
      <xdr:row>18</xdr:row>
      <xdr:rowOff>89434</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953000" y="3121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99611</xdr:rowOff>
    </xdr:from>
    <xdr:ext cx="7366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4622800" y="28904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111718</xdr:rowOff>
    </xdr:from>
    <xdr:to>
      <xdr:col>22</xdr:col>
      <xdr:colOff>114300</xdr:colOff>
      <xdr:row>18</xdr:row>
      <xdr:rowOff>119292</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a:off x="3606800" y="3245443"/>
          <a:ext cx="698500" cy="75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167324</xdr:rowOff>
    </xdr:from>
    <xdr:to>
      <xdr:col>22</xdr:col>
      <xdr:colOff>165100</xdr:colOff>
      <xdr:row>18</xdr:row>
      <xdr:rowOff>97474</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254500" y="31295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107651</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924300" y="2898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111718</xdr:rowOff>
    </xdr:from>
    <xdr:to>
      <xdr:col>18</xdr:col>
      <xdr:colOff>177800</xdr:colOff>
      <xdr:row>18</xdr:row>
      <xdr:rowOff>120354</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flipV="1">
          <a:off x="2908300" y="3245443"/>
          <a:ext cx="698500" cy="86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30819</xdr:rowOff>
    </xdr:from>
    <xdr:to>
      <xdr:col>19</xdr:col>
      <xdr:colOff>38100</xdr:colOff>
      <xdr:row>18</xdr:row>
      <xdr:rowOff>132419</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3556000" y="31645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142596</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225800" y="2933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30163</xdr:rowOff>
    </xdr:from>
    <xdr:to>
      <xdr:col>15</xdr:col>
      <xdr:colOff>101600</xdr:colOff>
      <xdr:row>18</xdr:row>
      <xdr:rowOff>131763</xdr:rowOff>
    </xdr:to>
    <xdr:sp macro="" textlink="">
      <xdr:nvSpPr>
        <xdr:cNvPr id="63" name="フローチャート: 判断 62">
          <a:extLst>
            <a:ext uri="{FF2B5EF4-FFF2-40B4-BE49-F238E27FC236}">
              <a16:creationId xmlns:a16="http://schemas.microsoft.com/office/drawing/2014/main" id="{00000000-0008-0000-0500-00003F000000}"/>
            </a:ext>
          </a:extLst>
        </xdr:cNvPr>
        <xdr:cNvSpPr/>
      </xdr:nvSpPr>
      <xdr:spPr bwMode="auto">
        <a:xfrm>
          <a:off x="2857500" y="31638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141940</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2527300" y="2932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19232</xdr:rowOff>
    </xdr:from>
    <xdr:to>
      <xdr:col>29</xdr:col>
      <xdr:colOff>177800</xdr:colOff>
      <xdr:row>18</xdr:row>
      <xdr:rowOff>120832</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5600700" y="31529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162759</xdr:rowOff>
    </xdr:from>
    <xdr:ext cx="762000" cy="259045"/>
    <xdr:sp macro="" textlink="">
      <xdr:nvSpPr>
        <xdr:cNvPr id="71" name="人口1人当たり決算額の推移該当値テキスト130">
          <a:extLst>
            <a:ext uri="{FF2B5EF4-FFF2-40B4-BE49-F238E27FC236}">
              <a16:creationId xmlns:a16="http://schemas.microsoft.com/office/drawing/2014/main" id="{00000000-0008-0000-0500-000047000000}"/>
            </a:ext>
          </a:extLst>
        </xdr:cNvPr>
        <xdr:cNvSpPr txBox="1"/>
      </xdr:nvSpPr>
      <xdr:spPr>
        <a:xfrm>
          <a:off x="5740400" y="312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50551</xdr:rowOff>
    </xdr:from>
    <xdr:to>
      <xdr:col>26</xdr:col>
      <xdr:colOff>101600</xdr:colOff>
      <xdr:row>18</xdr:row>
      <xdr:rowOff>152150</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953000" y="3184276"/>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136927</xdr:rowOff>
    </xdr:from>
    <xdr:ext cx="7366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4622800" y="32706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68492</xdr:rowOff>
    </xdr:from>
    <xdr:to>
      <xdr:col>22</xdr:col>
      <xdr:colOff>165100</xdr:colOff>
      <xdr:row>18</xdr:row>
      <xdr:rowOff>170092</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4254500" y="32022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154869</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924300" y="3288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60918</xdr:rowOff>
    </xdr:from>
    <xdr:to>
      <xdr:col>19</xdr:col>
      <xdr:colOff>38100</xdr:colOff>
      <xdr:row>18</xdr:row>
      <xdr:rowOff>162518</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3556000" y="31946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147295</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3225800" y="3281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69554</xdr:rowOff>
    </xdr:from>
    <xdr:to>
      <xdr:col>15</xdr:col>
      <xdr:colOff>101600</xdr:colOff>
      <xdr:row>18</xdr:row>
      <xdr:rowOff>171154</xdr:rowOff>
    </xdr:to>
    <xdr:sp macro="" textlink="">
      <xdr:nvSpPr>
        <xdr:cNvPr id="78" name="楕円 77">
          <a:extLst>
            <a:ext uri="{FF2B5EF4-FFF2-40B4-BE49-F238E27FC236}">
              <a16:creationId xmlns:a16="http://schemas.microsoft.com/office/drawing/2014/main" id="{00000000-0008-0000-0500-00004E000000}"/>
            </a:ext>
          </a:extLst>
        </xdr:cNvPr>
        <xdr:cNvSpPr/>
      </xdr:nvSpPr>
      <xdr:spPr bwMode="auto">
        <a:xfrm>
          <a:off x="2857500" y="32032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155931</xdr:rowOff>
    </xdr:from>
    <xdr:ext cx="762000" cy="259045"/>
    <xdr:sp macro="" textlink="">
      <xdr:nvSpPr>
        <xdr:cNvPr id="79" name="テキスト ボックス 78">
          <a:extLst>
            <a:ext uri="{FF2B5EF4-FFF2-40B4-BE49-F238E27FC236}">
              <a16:creationId xmlns:a16="http://schemas.microsoft.com/office/drawing/2014/main" id="{00000000-0008-0000-0500-00004F000000}"/>
            </a:ext>
          </a:extLst>
        </xdr:cNvPr>
        <xdr:cNvSpPr txBox="1"/>
      </xdr:nvSpPr>
      <xdr:spPr>
        <a:xfrm>
          <a:off x="2527300" y="3289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1" name="角丸四角形 80">
          <a:extLst>
            <a:ext uri="{FF2B5EF4-FFF2-40B4-BE49-F238E27FC236}">
              <a16:creationId xmlns:a16="http://schemas.microsoft.com/office/drawing/2014/main" id="{00000000-0008-0000-0500-000051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0" name="楕円 89">
          <a:extLst>
            <a:ext uri="{FF2B5EF4-FFF2-40B4-BE49-F238E27FC236}">
              <a16:creationId xmlns:a16="http://schemas.microsoft.com/office/drawing/2014/main" id="{00000000-0008-0000-0500-00005A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1" name="フローチャート: 判断 90">
          <a:extLst>
            <a:ext uri="{FF2B5EF4-FFF2-40B4-BE49-F238E27FC236}">
              <a16:creationId xmlns:a16="http://schemas.microsoft.com/office/drawing/2014/main" id="{00000000-0008-0000-0500-00005B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2" name="正方形/長方形 91">
          <a:extLst>
            <a:ext uri="{FF2B5EF4-FFF2-40B4-BE49-F238E27FC236}">
              <a16:creationId xmlns:a16="http://schemas.microsoft.com/office/drawing/2014/main" id="{00000000-0008-0000-0500-00005C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a:extLst>
            <a:ext uri="{FF2B5EF4-FFF2-40B4-BE49-F238E27FC236}">
              <a16:creationId xmlns:a16="http://schemas.microsoft.com/office/drawing/2014/main" id="{00000000-0008-0000-0500-00006C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201380</xdr:rowOff>
    </xdr:from>
    <xdr:to>
      <xdr:col>29</xdr:col>
      <xdr:colOff>127000</xdr:colOff>
      <xdr:row>37</xdr:row>
      <xdr:rowOff>294146</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651500" y="6125930"/>
          <a:ext cx="0" cy="129291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266223</xdr:rowOff>
    </xdr:from>
    <xdr:ext cx="762000" cy="259045"/>
    <xdr:sp macro="" textlink="">
      <xdr:nvSpPr>
        <xdr:cNvPr id="110" name="人口1人当たり決算額の推移最小値テキスト445">
          <a:extLst>
            <a:ext uri="{FF2B5EF4-FFF2-40B4-BE49-F238E27FC236}">
              <a16:creationId xmlns:a16="http://schemas.microsoft.com/office/drawing/2014/main" id="{00000000-0008-0000-0500-00006E000000}"/>
            </a:ext>
          </a:extLst>
        </xdr:cNvPr>
        <xdr:cNvSpPr txBox="1"/>
      </xdr:nvSpPr>
      <xdr:spPr>
        <a:xfrm>
          <a:off x="5740400" y="7390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294146</xdr:rowOff>
    </xdr:from>
    <xdr:to>
      <xdr:col>30</xdr:col>
      <xdr:colOff>25400</xdr:colOff>
      <xdr:row>37</xdr:row>
      <xdr:rowOff>294146</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741884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116307</xdr:rowOff>
    </xdr:from>
    <xdr:ext cx="762000" cy="259045"/>
    <xdr:sp macro="" textlink="">
      <xdr:nvSpPr>
        <xdr:cNvPr id="112" name="人口1人当たり決算額の推移最大値テキスト445">
          <a:extLst>
            <a:ext uri="{FF2B5EF4-FFF2-40B4-BE49-F238E27FC236}">
              <a16:creationId xmlns:a16="http://schemas.microsoft.com/office/drawing/2014/main" id="{00000000-0008-0000-0500-000070000000}"/>
            </a:ext>
          </a:extLst>
        </xdr:cNvPr>
        <xdr:cNvSpPr txBox="1"/>
      </xdr:nvSpPr>
      <xdr:spPr>
        <a:xfrm>
          <a:off x="5740400" y="5869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201380</xdr:rowOff>
    </xdr:from>
    <xdr:to>
      <xdr:col>30</xdr:col>
      <xdr:colOff>25400</xdr:colOff>
      <xdr:row>33</xdr:row>
      <xdr:rowOff>201380</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562600" y="61259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128430</xdr:rowOff>
    </xdr:from>
    <xdr:to>
      <xdr:col>29</xdr:col>
      <xdr:colOff>127000</xdr:colOff>
      <xdr:row>35</xdr:row>
      <xdr:rowOff>182373</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5003800" y="6738780"/>
          <a:ext cx="647700" cy="539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298555</xdr:rowOff>
    </xdr:from>
    <xdr:ext cx="762000" cy="259045"/>
    <xdr:sp macro="" textlink="">
      <xdr:nvSpPr>
        <xdr:cNvPr id="115" name="人口1人当たり決算額の推移平均値テキスト445">
          <a:extLst>
            <a:ext uri="{FF2B5EF4-FFF2-40B4-BE49-F238E27FC236}">
              <a16:creationId xmlns:a16="http://schemas.microsoft.com/office/drawing/2014/main" id="{00000000-0008-0000-0500-000073000000}"/>
            </a:ext>
          </a:extLst>
        </xdr:cNvPr>
        <xdr:cNvSpPr txBox="1"/>
      </xdr:nvSpPr>
      <xdr:spPr>
        <a:xfrm>
          <a:off x="5740400" y="69089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326478</xdr:rowOff>
    </xdr:from>
    <xdr:to>
      <xdr:col>29</xdr:col>
      <xdr:colOff>177800</xdr:colOff>
      <xdr:row>36</xdr:row>
      <xdr:rowOff>85178</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5600700" y="69368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182373</xdr:rowOff>
    </xdr:from>
    <xdr:to>
      <xdr:col>26</xdr:col>
      <xdr:colOff>50800</xdr:colOff>
      <xdr:row>35</xdr:row>
      <xdr:rowOff>195593</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4305300" y="6792723"/>
          <a:ext cx="698500" cy="132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323218</xdr:rowOff>
    </xdr:from>
    <xdr:to>
      <xdr:col>26</xdr:col>
      <xdr:colOff>101600</xdr:colOff>
      <xdr:row>36</xdr:row>
      <xdr:rowOff>81918</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953000" y="69335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66695</xdr:rowOff>
    </xdr:from>
    <xdr:ext cx="7366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4622800" y="7019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195593</xdr:rowOff>
    </xdr:from>
    <xdr:to>
      <xdr:col>22</xdr:col>
      <xdr:colOff>114300</xdr:colOff>
      <xdr:row>35</xdr:row>
      <xdr:rowOff>261822</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flipV="1">
          <a:off x="3606800" y="6805943"/>
          <a:ext cx="698500" cy="662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6706</xdr:rowOff>
    </xdr:from>
    <xdr:to>
      <xdr:col>22</xdr:col>
      <xdr:colOff>165100</xdr:colOff>
      <xdr:row>36</xdr:row>
      <xdr:rowOff>108306</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4254500" y="69599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93083</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924300" y="704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261822</xdr:rowOff>
    </xdr:from>
    <xdr:to>
      <xdr:col>18</xdr:col>
      <xdr:colOff>177800</xdr:colOff>
      <xdr:row>35</xdr:row>
      <xdr:rowOff>299482</xdr:rowOff>
    </xdr:to>
    <xdr:cxnSp macro="">
      <xdr:nvCxnSpPr>
        <xdr:cNvPr id="123" name="直線コネクタ 122">
          <a:extLst>
            <a:ext uri="{FF2B5EF4-FFF2-40B4-BE49-F238E27FC236}">
              <a16:creationId xmlns:a16="http://schemas.microsoft.com/office/drawing/2014/main" id="{00000000-0008-0000-0500-00007B000000}"/>
            </a:ext>
          </a:extLst>
        </xdr:cNvPr>
        <xdr:cNvCxnSpPr/>
      </xdr:nvCxnSpPr>
      <xdr:spPr bwMode="auto">
        <a:xfrm flipV="1">
          <a:off x="2908300" y="6872172"/>
          <a:ext cx="698500" cy="376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57860</xdr:rowOff>
    </xdr:from>
    <xdr:to>
      <xdr:col>19</xdr:col>
      <xdr:colOff>38100</xdr:colOff>
      <xdr:row>36</xdr:row>
      <xdr:rowOff>159460</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3556000" y="70111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144237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225800" y="7097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21963</xdr:rowOff>
    </xdr:from>
    <xdr:to>
      <xdr:col>15</xdr:col>
      <xdr:colOff>101600</xdr:colOff>
      <xdr:row>36</xdr:row>
      <xdr:rowOff>123563</xdr:rowOff>
    </xdr:to>
    <xdr:sp macro="" textlink="">
      <xdr:nvSpPr>
        <xdr:cNvPr id="126" name="フローチャート: 判断 125">
          <a:extLst>
            <a:ext uri="{FF2B5EF4-FFF2-40B4-BE49-F238E27FC236}">
              <a16:creationId xmlns:a16="http://schemas.microsoft.com/office/drawing/2014/main" id="{00000000-0008-0000-0500-00007E000000}"/>
            </a:ext>
          </a:extLst>
        </xdr:cNvPr>
        <xdr:cNvSpPr/>
      </xdr:nvSpPr>
      <xdr:spPr bwMode="auto">
        <a:xfrm>
          <a:off x="2857500" y="69752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108340</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527300" y="7061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77630</xdr:rowOff>
    </xdr:from>
    <xdr:to>
      <xdr:col>29</xdr:col>
      <xdr:colOff>177800</xdr:colOff>
      <xdr:row>35</xdr:row>
      <xdr:rowOff>179230</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5600700" y="66879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265607</xdr:rowOff>
    </xdr:from>
    <xdr:ext cx="762000" cy="259045"/>
    <xdr:sp macro="" textlink="">
      <xdr:nvSpPr>
        <xdr:cNvPr id="134" name="人口1人当たり決算額の推移該当値テキスト445">
          <a:extLst>
            <a:ext uri="{FF2B5EF4-FFF2-40B4-BE49-F238E27FC236}">
              <a16:creationId xmlns:a16="http://schemas.microsoft.com/office/drawing/2014/main" id="{00000000-0008-0000-0500-000086000000}"/>
            </a:ext>
          </a:extLst>
        </xdr:cNvPr>
        <xdr:cNvSpPr txBox="1"/>
      </xdr:nvSpPr>
      <xdr:spPr>
        <a:xfrm>
          <a:off x="5740400" y="6533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131573</xdr:rowOff>
    </xdr:from>
    <xdr:to>
      <xdr:col>26</xdr:col>
      <xdr:colOff>101600</xdr:colOff>
      <xdr:row>35</xdr:row>
      <xdr:rowOff>233173</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953000" y="67419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243350</xdr:rowOff>
    </xdr:from>
    <xdr:ext cx="7366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4622800" y="65108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144793</xdr:rowOff>
    </xdr:from>
    <xdr:to>
      <xdr:col>22</xdr:col>
      <xdr:colOff>165100</xdr:colOff>
      <xdr:row>35</xdr:row>
      <xdr:rowOff>246393</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4254500" y="67551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256570</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924300" y="6524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211022</xdr:rowOff>
    </xdr:from>
    <xdr:to>
      <xdr:col>19</xdr:col>
      <xdr:colOff>38100</xdr:colOff>
      <xdr:row>35</xdr:row>
      <xdr:rowOff>312622</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3556000" y="68213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322799</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3225800" y="6590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248682</xdr:rowOff>
    </xdr:from>
    <xdr:to>
      <xdr:col>15</xdr:col>
      <xdr:colOff>101600</xdr:colOff>
      <xdr:row>36</xdr:row>
      <xdr:rowOff>7382</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2857500" y="68590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17559</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2527300" y="6627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島根県西ノ島町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2,850
2,830
55.96
5,693,836
5,605,031
75,814
2,680,193
11,808,826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11.8
87.2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29</xdr:row>
      <xdr:rowOff>92727</xdr:rowOff>
    </xdr:from>
    <xdr:ext cx="685572"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76428" y="506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a:extLst>
            <a:ext uri="{FF2B5EF4-FFF2-40B4-BE49-F238E27FC236}">
              <a16:creationId xmlns:a16="http://schemas.microsoft.com/office/drawing/2014/main" id="{00000000-0008-0000-06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47565</xdr:rowOff>
    </xdr:from>
    <xdr:to>
      <xdr:col>24</xdr:col>
      <xdr:colOff>62865</xdr:colOff>
      <xdr:row>38</xdr:row>
      <xdr:rowOff>123148</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flipV="1">
          <a:off x="4633595" y="5362515"/>
          <a:ext cx="1270" cy="12757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126975</xdr:rowOff>
    </xdr:from>
    <xdr:ext cx="534377" cy="259045"/>
    <xdr:sp macro="" textlink="">
      <xdr:nvSpPr>
        <xdr:cNvPr id="56" name="人件費最小値テキスト">
          <a:extLst>
            <a:ext uri="{FF2B5EF4-FFF2-40B4-BE49-F238E27FC236}">
              <a16:creationId xmlns:a16="http://schemas.microsoft.com/office/drawing/2014/main" id="{00000000-0008-0000-0600-000038000000}"/>
            </a:ext>
          </a:extLst>
        </xdr:cNvPr>
        <xdr:cNvSpPr txBox="1"/>
      </xdr:nvSpPr>
      <xdr:spPr>
        <a:xfrm>
          <a:off x="4686300" y="6642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123148</xdr:rowOff>
    </xdr:from>
    <xdr:to>
      <xdr:col>24</xdr:col>
      <xdr:colOff>152400</xdr:colOff>
      <xdr:row>38</xdr:row>
      <xdr:rowOff>123148</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6638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165692</xdr:rowOff>
    </xdr:from>
    <xdr:ext cx="690189" cy="259045"/>
    <xdr:sp macro="" textlink="">
      <xdr:nvSpPr>
        <xdr:cNvPr id="58" name="人件費最大値テキスト">
          <a:extLst>
            <a:ext uri="{FF2B5EF4-FFF2-40B4-BE49-F238E27FC236}">
              <a16:creationId xmlns:a16="http://schemas.microsoft.com/office/drawing/2014/main" id="{00000000-0008-0000-0600-00003A000000}"/>
            </a:ext>
          </a:extLst>
        </xdr:cNvPr>
        <xdr:cNvSpPr txBox="1"/>
      </xdr:nvSpPr>
      <xdr:spPr>
        <a:xfrm>
          <a:off x="4686300" y="51377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1,077,547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47565</xdr:rowOff>
    </xdr:from>
    <xdr:to>
      <xdr:col>24</xdr:col>
      <xdr:colOff>152400</xdr:colOff>
      <xdr:row>31</xdr:row>
      <xdr:rowOff>47565</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5362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120693</xdr:rowOff>
    </xdr:from>
    <xdr:to>
      <xdr:col>24</xdr:col>
      <xdr:colOff>63500</xdr:colOff>
      <xdr:row>37</xdr:row>
      <xdr:rowOff>143511</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3797300" y="6464343"/>
          <a:ext cx="838200" cy="22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88188</xdr:rowOff>
    </xdr:from>
    <xdr:ext cx="599010" cy="259045"/>
    <xdr:sp macro="" textlink="">
      <xdr:nvSpPr>
        <xdr:cNvPr id="61" name="人件費平均値テキスト">
          <a:extLst>
            <a:ext uri="{FF2B5EF4-FFF2-40B4-BE49-F238E27FC236}">
              <a16:creationId xmlns:a16="http://schemas.microsoft.com/office/drawing/2014/main" id="{00000000-0008-0000-0600-00003D000000}"/>
            </a:ext>
          </a:extLst>
        </xdr:cNvPr>
        <xdr:cNvSpPr txBox="1"/>
      </xdr:nvSpPr>
      <xdr:spPr>
        <a:xfrm>
          <a:off x="4686300" y="62603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65311</xdr:rowOff>
    </xdr:from>
    <xdr:to>
      <xdr:col>24</xdr:col>
      <xdr:colOff>114300</xdr:colOff>
      <xdr:row>37</xdr:row>
      <xdr:rowOff>166911</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4584700" y="6408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143511</xdr:rowOff>
    </xdr:from>
    <xdr:to>
      <xdr:col>19</xdr:col>
      <xdr:colOff>177800</xdr:colOff>
      <xdr:row>37</xdr:row>
      <xdr:rowOff>163492</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2908300" y="6487161"/>
          <a:ext cx="889000" cy="19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61083</xdr:rowOff>
    </xdr:from>
    <xdr:to>
      <xdr:col>20</xdr:col>
      <xdr:colOff>38100</xdr:colOff>
      <xdr:row>37</xdr:row>
      <xdr:rowOff>162683</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3746500" y="6404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7760</xdr:rowOff>
    </xdr:from>
    <xdr:ext cx="599010"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3497795" y="6179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151305</xdr:rowOff>
    </xdr:from>
    <xdr:to>
      <xdr:col>15</xdr:col>
      <xdr:colOff>50800</xdr:colOff>
      <xdr:row>37</xdr:row>
      <xdr:rowOff>163492</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a:off x="2019300" y="6494955"/>
          <a:ext cx="889000" cy="12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63719</xdr:rowOff>
    </xdr:from>
    <xdr:to>
      <xdr:col>15</xdr:col>
      <xdr:colOff>101600</xdr:colOff>
      <xdr:row>37</xdr:row>
      <xdr:rowOff>165319</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2857500" y="6407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10396</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2608795" y="6182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151305</xdr:rowOff>
    </xdr:from>
    <xdr:to>
      <xdr:col>10</xdr:col>
      <xdr:colOff>114300</xdr:colOff>
      <xdr:row>37</xdr:row>
      <xdr:rowOff>154631</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1130300" y="6494955"/>
          <a:ext cx="889000" cy="3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83338</xdr:rowOff>
    </xdr:from>
    <xdr:to>
      <xdr:col>10</xdr:col>
      <xdr:colOff>165100</xdr:colOff>
      <xdr:row>38</xdr:row>
      <xdr:rowOff>13488</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968500" y="6426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30015</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1719795" y="6202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84251</xdr:rowOff>
    </xdr:from>
    <xdr:to>
      <xdr:col>6</xdr:col>
      <xdr:colOff>38100</xdr:colOff>
      <xdr:row>38</xdr:row>
      <xdr:rowOff>14401</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079500" y="6427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30928</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830795" y="6203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69893</xdr:rowOff>
    </xdr:from>
    <xdr:to>
      <xdr:col>24</xdr:col>
      <xdr:colOff>114300</xdr:colOff>
      <xdr:row>38</xdr:row>
      <xdr:rowOff>43</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4584700" y="641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48320</xdr:rowOff>
    </xdr:from>
    <xdr:ext cx="599010" cy="259045"/>
    <xdr:sp macro="" textlink="">
      <xdr:nvSpPr>
        <xdr:cNvPr id="80" name="人件費該当値テキスト">
          <a:extLst>
            <a:ext uri="{FF2B5EF4-FFF2-40B4-BE49-F238E27FC236}">
              <a16:creationId xmlns:a16="http://schemas.microsoft.com/office/drawing/2014/main" id="{00000000-0008-0000-0600-000050000000}"/>
            </a:ext>
          </a:extLst>
        </xdr:cNvPr>
        <xdr:cNvSpPr txBox="1"/>
      </xdr:nvSpPr>
      <xdr:spPr>
        <a:xfrm>
          <a:off x="4686300" y="6391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92711</xdr:rowOff>
    </xdr:from>
    <xdr:to>
      <xdr:col>20</xdr:col>
      <xdr:colOff>38100</xdr:colOff>
      <xdr:row>38</xdr:row>
      <xdr:rowOff>22861</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3746500" y="6436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38</xdr:row>
      <xdr:rowOff>13988</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3497795" y="6529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112692</xdr:rowOff>
    </xdr:from>
    <xdr:to>
      <xdr:col>15</xdr:col>
      <xdr:colOff>101600</xdr:colOff>
      <xdr:row>38</xdr:row>
      <xdr:rowOff>42842</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2857500" y="6456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38</xdr:row>
      <xdr:rowOff>33969</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2608795" y="6549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100505</xdr:rowOff>
    </xdr:from>
    <xdr:to>
      <xdr:col>10</xdr:col>
      <xdr:colOff>165100</xdr:colOff>
      <xdr:row>38</xdr:row>
      <xdr:rowOff>30655</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968500" y="6444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21782</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1719795" y="65368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103831</xdr:rowOff>
    </xdr:from>
    <xdr:to>
      <xdr:col>6</xdr:col>
      <xdr:colOff>38100</xdr:colOff>
      <xdr:row>38</xdr:row>
      <xdr:rowOff>33981</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079500" y="6447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25109</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830795" y="6540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35577</xdr:rowOff>
    </xdr:from>
    <xdr:ext cx="685572"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76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129595</xdr:rowOff>
    </xdr:from>
    <xdr:to>
      <xdr:col>24</xdr:col>
      <xdr:colOff>62865</xdr:colOff>
      <xdr:row>59</xdr:row>
      <xdr:rowOff>6339</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530645"/>
          <a:ext cx="1270" cy="1591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10166</xdr:rowOff>
    </xdr:from>
    <xdr:ext cx="599010"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10125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6339</xdr:rowOff>
    </xdr:from>
    <xdr:to>
      <xdr:col>24</xdr:col>
      <xdr:colOff>152400</xdr:colOff>
      <xdr:row>59</xdr:row>
      <xdr:rowOff>6339</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10121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76272</xdr:rowOff>
    </xdr:from>
    <xdr:ext cx="690189"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30587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4,276,521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129595</xdr:rowOff>
    </xdr:from>
    <xdr:to>
      <xdr:col>24</xdr:col>
      <xdr:colOff>152400</xdr:colOff>
      <xdr:row>49</xdr:row>
      <xdr:rowOff>129595</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530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97919</xdr:rowOff>
    </xdr:from>
    <xdr:to>
      <xdr:col>24</xdr:col>
      <xdr:colOff>63500</xdr:colOff>
      <xdr:row>58</xdr:row>
      <xdr:rowOff>106642</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3797300" y="10042019"/>
          <a:ext cx="838200" cy="8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38371</xdr:rowOff>
    </xdr:from>
    <xdr:ext cx="599010"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9824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59944</xdr:rowOff>
    </xdr:from>
    <xdr:to>
      <xdr:col>24</xdr:col>
      <xdr:colOff>114300</xdr:colOff>
      <xdr:row>58</xdr:row>
      <xdr:rowOff>161544</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1000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106642</xdr:rowOff>
    </xdr:from>
    <xdr:to>
      <xdr:col>19</xdr:col>
      <xdr:colOff>177800</xdr:colOff>
      <xdr:row>58</xdr:row>
      <xdr:rowOff>107717</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2908300" y="10050742"/>
          <a:ext cx="889000" cy="1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58624</xdr:rowOff>
    </xdr:from>
    <xdr:to>
      <xdr:col>20</xdr:col>
      <xdr:colOff>38100</xdr:colOff>
      <xdr:row>58</xdr:row>
      <xdr:rowOff>160224</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10002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151351</xdr:rowOff>
    </xdr:from>
    <xdr:ext cx="599010"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497795" y="10095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107645</xdr:rowOff>
    </xdr:from>
    <xdr:to>
      <xdr:col>15</xdr:col>
      <xdr:colOff>50800</xdr:colOff>
      <xdr:row>58</xdr:row>
      <xdr:rowOff>107717</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a:off x="2019300" y="10051745"/>
          <a:ext cx="889000" cy="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61145</xdr:rowOff>
    </xdr:from>
    <xdr:to>
      <xdr:col>15</xdr:col>
      <xdr:colOff>101600</xdr:colOff>
      <xdr:row>58</xdr:row>
      <xdr:rowOff>162745</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1000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153872</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08795" y="10097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107645</xdr:rowOff>
    </xdr:from>
    <xdr:to>
      <xdr:col>10</xdr:col>
      <xdr:colOff>114300</xdr:colOff>
      <xdr:row>58</xdr:row>
      <xdr:rowOff>118949</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1130300" y="10051745"/>
          <a:ext cx="889000" cy="11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53317</xdr:rowOff>
    </xdr:from>
    <xdr:to>
      <xdr:col>10</xdr:col>
      <xdr:colOff>165100</xdr:colOff>
      <xdr:row>58</xdr:row>
      <xdr:rowOff>154917</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99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171444</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19795" y="9772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89731</xdr:rowOff>
    </xdr:from>
    <xdr:to>
      <xdr:col>6</xdr:col>
      <xdr:colOff>38100</xdr:colOff>
      <xdr:row>59</xdr:row>
      <xdr:rowOff>19881</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10033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59</xdr:row>
      <xdr:rowOff>11008</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30795" y="10126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47119</xdr:rowOff>
    </xdr:from>
    <xdr:to>
      <xdr:col>24</xdr:col>
      <xdr:colOff>114300</xdr:colOff>
      <xdr:row>58</xdr:row>
      <xdr:rowOff>148719</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9991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6496</xdr:rowOff>
    </xdr:from>
    <xdr:ext cx="599010"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9779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309,662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55842</xdr:rowOff>
    </xdr:from>
    <xdr:to>
      <xdr:col>20</xdr:col>
      <xdr:colOff>38100</xdr:colOff>
      <xdr:row>58</xdr:row>
      <xdr:rowOff>157442</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9999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2519</xdr:rowOff>
    </xdr:from>
    <xdr:ext cx="59901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497795" y="9775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56917</xdr:rowOff>
    </xdr:from>
    <xdr:to>
      <xdr:col>15</xdr:col>
      <xdr:colOff>101600</xdr:colOff>
      <xdr:row>58</xdr:row>
      <xdr:rowOff>158517</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10001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3594</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08795" y="97762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56845</xdr:rowOff>
    </xdr:from>
    <xdr:to>
      <xdr:col>10</xdr:col>
      <xdr:colOff>165100</xdr:colOff>
      <xdr:row>58</xdr:row>
      <xdr:rowOff>158445</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1000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149572</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19795" y="10093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68149</xdr:rowOff>
    </xdr:from>
    <xdr:to>
      <xdr:col>6</xdr:col>
      <xdr:colOff>38100</xdr:colOff>
      <xdr:row>58</xdr:row>
      <xdr:rowOff>169749</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10012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14826</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30795" y="97874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64388</xdr:rowOff>
    </xdr:from>
    <xdr:to>
      <xdr:col>24</xdr:col>
      <xdr:colOff>62865</xdr:colOff>
      <xdr:row>79</xdr:row>
      <xdr:rowOff>40359</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237338"/>
          <a:ext cx="1270" cy="1347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44186</xdr:rowOff>
    </xdr:from>
    <xdr:ext cx="469744"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588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40359</xdr:rowOff>
    </xdr:from>
    <xdr:to>
      <xdr:col>24</xdr:col>
      <xdr:colOff>152400</xdr:colOff>
      <xdr:row>79</xdr:row>
      <xdr:rowOff>40359</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584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11065</xdr:rowOff>
    </xdr:from>
    <xdr:ext cx="599010"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2012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64388</xdr:rowOff>
    </xdr:from>
    <xdr:to>
      <xdr:col>24</xdr:col>
      <xdr:colOff>152400</xdr:colOff>
      <xdr:row>71</xdr:row>
      <xdr:rowOff>64388</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237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5717</xdr:rowOff>
    </xdr:from>
    <xdr:to>
      <xdr:col>24</xdr:col>
      <xdr:colOff>63500</xdr:colOff>
      <xdr:row>79</xdr:row>
      <xdr:rowOff>12971</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3797300" y="13550267"/>
          <a:ext cx="838200" cy="7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95866</xdr:rowOff>
    </xdr:from>
    <xdr:ext cx="534377"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2975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72989</xdr:rowOff>
    </xdr:from>
    <xdr:to>
      <xdr:col>24</xdr:col>
      <xdr:colOff>114300</xdr:colOff>
      <xdr:row>79</xdr:row>
      <xdr:rowOff>3139</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44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146517</xdr:rowOff>
    </xdr:from>
    <xdr:to>
      <xdr:col>19</xdr:col>
      <xdr:colOff>177800</xdr:colOff>
      <xdr:row>79</xdr:row>
      <xdr:rowOff>5717</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2908300" y="13519617"/>
          <a:ext cx="889000" cy="3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76144</xdr:rowOff>
    </xdr:from>
    <xdr:to>
      <xdr:col>20</xdr:col>
      <xdr:colOff>38100</xdr:colOff>
      <xdr:row>79</xdr:row>
      <xdr:rowOff>6294</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449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22821</xdr:rowOff>
    </xdr:from>
    <xdr:ext cx="534377"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30111" y="13224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146517</xdr:rowOff>
    </xdr:from>
    <xdr:to>
      <xdr:col>15</xdr:col>
      <xdr:colOff>50800</xdr:colOff>
      <xdr:row>78</xdr:row>
      <xdr:rowOff>159786</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019300" y="13519617"/>
          <a:ext cx="889000" cy="13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80530</xdr:rowOff>
    </xdr:from>
    <xdr:to>
      <xdr:col>15</xdr:col>
      <xdr:colOff>101600</xdr:colOff>
      <xdr:row>79</xdr:row>
      <xdr:rowOff>10680</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45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27207</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41111" y="13228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159786</xdr:rowOff>
    </xdr:from>
    <xdr:to>
      <xdr:col>10</xdr:col>
      <xdr:colOff>114300</xdr:colOff>
      <xdr:row>79</xdr:row>
      <xdr:rowOff>22394</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1130300" y="13532886"/>
          <a:ext cx="889000" cy="34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95724</xdr:rowOff>
    </xdr:from>
    <xdr:to>
      <xdr:col>10</xdr:col>
      <xdr:colOff>165100</xdr:colOff>
      <xdr:row>79</xdr:row>
      <xdr:rowOff>25874</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468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42401</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52111" y="13244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92808</xdr:rowOff>
    </xdr:from>
    <xdr:to>
      <xdr:col>6</xdr:col>
      <xdr:colOff>38100</xdr:colOff>
      <xdr:row>79</xdr:row>
      <xdr:rowOff>22958</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465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39485</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63111" y="13241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133621</xdr:rowOff>
    </xdr:from>
    <xdr:to>
      <xdr:col>24</xdr:col>
      <xdr:colOff>114300</xdr:colOff>
      <xdr:row>79</xdr:row>
      <xdr:rowOff>63771</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506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51416</xdr:rowOff>
    </xdr:from>
    <xdr:ext cx="469744"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424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126367</xdr:rowOff>
    </xdr:from>
    <xdr:to>
      <xdr:col>20</xdr:col>
      <xdr:colOff>38100</xdr:colOff>
      <xdr:row>79</xdr:row>
      <xdr:rowOff>56517</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499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79</xdr:row>
      <xdr:rowOff>47644</xdr:rowOff>
    </xdr:from>
    <xdr:ext cx="534377"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30111" y="13592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95717</xdr:rowOff>
    </xdr:from>
    <xdr:to>
      <xdr:col>15</xdr:col>
      <xdr:colOff>101600</xdr:colOff>
      <xdr:row>79</xdr:row>
      <xdr:rowOff>25867</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468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79</xdr:row>
      <xdr:rowOff>16994</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41111" y="13561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108986</xdr:rowOff>
    </xdr:from>
    <xdr:to>
      <xdr:col>10</xdr:col>
      <xdr:colOff>165100</xdr:colOff>
      <xdr:row>79</xdr:row>
      <xdr:rowOff>39136</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48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79</xdr:row>
      <xdr:rowOff>30263</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52111" y="13574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143044</xdr:rowOff>
    </xdr:from>
    <xdr:to>
      <xdr:col>6</xdr:col>
      <xdr:colOff>38100</xdr:colOff>
      <xdr:row>79</xdr:row>
      <xdr:rowOff>73194</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51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64321</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95428" y="13608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id="{00000000-0008-0000-06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154374</xdr:rowOff>
    </xdr:from>
    <xdr:to>
      <xdr:col>24</xdr:col>
      <xdr:colOff>62865</xdr:colOff>
      <xdr:row>98</xdr:row>
      <xdr:rowOff>108338</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4633595" y="15413424"/>
          <a:ext cx="1270" cy="1497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112165</xdr:rowOff>
    </xdr:from>
    <xdr:ext cx="534377" cy="259045"/>
    <xdr:sp macro="" textlink="">
      <xdr:nvSpPr>
        <xdr:cNvPr id="229" name="扶助費最小値テキスト">
          <a:extLst>
            <a:ext uri="{FF2B5EF4-FFF2-40B4-BE49-F238E27FC236}">
              <a16:creationId xmlns:a16="http://schemas.microsoft.com/office/drawing/2014/main" id="{00000000-0008-0000-0600-0000E5000000}"/>
            </a:ext>
          </a:extLst>
        </xdr:cNvPr>
        <xdr:cNvSpPr txBox="1"/>
      </xdr:nvSpPr>
      <xdr:spPr>
        <a:xfrm>
          <a:off x="4686300" y="16914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108338</xdr:rowOff>
    </xdr:from>
    <xdr:to>
      <xdr:col>24</xdr:col>
      <xdr:colOff>152400</xdr:colOff>
      <xdr:row>98</xdr:row>
      <xdr:rowOff>108338</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6910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101051</xdr:rowOff>
    </xdr:from>
    <xdr:ext cx="599010" cy="259045"/>
    <xdr:sp macro="" textlink="">
      <xdr:nvSpPr>
        <xdr:cNvPr id="231" name="扶助費最大値テキスト">
          <a:extLst>
            <a:ext uri="{FF2B5EF4-FFF2-40B4-BE49-F238E27FC236}">
              <a16:creationId xmlns:a16="http://schemas.microsoft.com/office/drawing/2014/main" id="{00000000-0008-0000-0600-0000E7000000}"/>
            </a:ext>
          </a:extLst>
        </xdr:cNvPr>
        <xdr:cNvSpPr txBox="1"/>
      </xdr:nvSpPr>
      <xdr:spPr>
        <a:xfrm>
          <a:off x="4686300" y="15188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154374</xdr:rowOff>
    </xdr:from>
    <xdr:to>
      <xdr:col>24</xdr:col>
      <xdr:colOff>152400</xdr:colOff>
      <xdr:row>89</xdr:row>
      <xdr:rowOff>154374</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5413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89822</xdr:rowOff>
    </xdr:from>
    <xdr:to>
      <xdr:col>24</xdr:col>
      <xdr:colOff>63500</xdr:colOff>
      <xdr:row>95</xdr:row>
      <xdr:rowOff>122206</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3797300" y="16377572"/>
          <a:ext cx="8382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159881</xdr:rowOff>
    </xdr:from>
    <xdr:ext cx="534377" cy="259045"/>
    <xdr:sp macro="" textlink="">
      <xdr:nvSpPr>
        <xdr:cNvPr id="234" name="扶助費平均値テキスト">
          <a:extLst>
            <a:ext uri="{FF2B5EF4-FFF2-40B4-BE49-F238E27FC236}">
              <a16:creationId xmlns:a16="http://schemas.microsoft.com/office/drawing/2014/main" id="{00000000-0008-0000-0600-0000EA000000}"/>
            </a:ext>
          </a:extLst>
        </xdr:cNvPr>
        <xdr:cNvSpPr txBox="1"/>
      </xdr:nvSpPr>
      <xdr:spPr>
        <a:xfrm>
          <a:off x="4686300" y="161047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137004</xdr:rowOff>
    </xdr:from>
    <xdr:to>
      <xdr:col>24</xdr:col>
      <xdr:colOff>114300</xdr:colOff>
      <xdr:row>95</xdr:row>
      <xdr:rowOff>67154</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4584700" y="16253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23538</xdr:rowOff>
    </xdr:from>
    <xdr:to>
      <xdr:col>19</xdr:col>
      <xdr:colOff>177800</xdr:colOff>
      <xdr:row>95</xdr:row>
      <xdr:rowOff>89822</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2908300" y="16311288"/>
          <a:ext cx="889000" cy="66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148510</xdr:rowOff>
    </xdr:from>
    <xdr:to>
      <xdr:col>20</xdr:col>
      <xdr:colOff>38100</xdr:colOff>
      <xdr:row>95</xdr:row>
      <xdr:rowOff>78660</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3746500" y="1626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95187</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3530111" y="16040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23538</xdr:rowOff>
    </xdr:from>
    <xdr:to>
      <xdr:col>15</xdr:col>
      <xdr:colOff>50800</xdr:colOff>
      <xdr:row>95</xdr:row>
      <xdr:rowOff>121314</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019300" y="16311288"/>
          <a:ext cx="889000" cy="97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135491</xdr:rowOff>
    </xdr:from>
    <xdr:to>
      <xdr:col>15</xdr:col>
      <xdr:colOff>101600</xdr:colOff>
      <xdr:row>95</xdr:row>
      <xdr:rowOff>65641</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2857500" y="16251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82168</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641111" y="16027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121314</xdr:rowOff>
    </xdr:from>
    <xdr:to>
      <xdr:col>10</xdr:col>
      <xdr:colOff>114300</xdr:colOff>
      <xdr:row>95</xdr:row>
      <xdr:rowOff>153448</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1130300" y="16409064"/>
          <a:ext cx="889000" cy="32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57386</xdr:rowOff>
    </xdr:from>
    <xdr:to>
      <xdr:col>10</xdr:col>
      <xdr:colOff>165100</xdr:colOff>
      <xdr:row>95</xdr:row>
      <xdr:rowOff>158986</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968500" y="16345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4063</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752111" y="16120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55677</xdr:rowOff>
    </xdr:from>
    <xdr:to>
      <xdr:col>6</xdr:col>
      <xdr:colOff>38100</xdr:colOff>
      <xdr:row>95</xdr:row>
      <xdr:rowOff>157277</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079500" y="16343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2354</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863111" y="16118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71406</xdr:rowOff>
    </xdr:from>
    <xdr:to>
      <xdr:col>24</xdr:col>
      <xdr:colOff>114300</xdr:colOff>
      <xdr:row>96</xdr:row>
      <xdr:rowOff>1556</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4584700" y="16359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49833</xdr:rowOff>
    </xdr:from>
    <xdr:ext cx="534377" cy="259045"/>
    <xdr:sp macro="" textlink="">
      <xdr:nvSpPr>
        <xdr:cNvPr id="253" name="扶助費該当値テキスト">
          <a:extLst>
            <a:ext uri="{FF2B5EF4-FFF2-40B4-BE49-F238E27FC236}">
              <a16:creationId xmlns:a16="http://schemas.microsoft.com/office/drawing/2014/main" id="{00000000-0008-0000-0600-0000FD000000}"/>
            </a:ext>
          </a:extLst>
        </xdr:cNvPr>
        <xdr:cNvSpPr txBox="1"/>
      </xdr:nvSpPr>
      <xdr:spPr>
        <a:xfrm>
          <a:off x="4686300" y="16337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39022</xdr:rowOff>
    </xdr:from>
    <xdr:to>
      <xdr:col>20</xdr:col>
      <xdr:colOff>38100</xdr:colOff>
      <xdr:row>95</xdr:row>
      <xdr:rowOff>140622</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3746500" y="1632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131749</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530111" y="16419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144188</xdr:rowOff>
    </xdr:from>
    <xdr:to>
      <xdr:col>15</xdr:col>
      <xdr:colOff>101600</xdr:colOff>
      <xdr:row>95</xdr:row>
      <xdr:rowOff>74338</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2857500" y="16260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65465</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2641111" y="16353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70514</xdr:rowOff>
    </xdr:from>
    <xdr:to>
      <xdr:col>10</xdr:col>
      <xdr:colOff>165100</xdr:colOff>
      <xdr:row>96</xdr:row>
      <xdr:rowOff>664</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968500" y="1635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163241</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1752111" y="16450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102648</xdr:rowOff>
    </xdr:from>
    <xdr:to>
      <xdr:col>6</xdr:col>
      <xdr:colOff>38100</xdr:colOff>
      <xdr:row>96</xdr:row>
      <xdr:rowOff>32798</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079500" y="16390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23925</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863111" y="16483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74088</xdr:rowOff>
    </xdr:from>
    <xdr:to>
      <xdr:col>54</xdr:col>
      <xdr:colOff>189865</xdr:colOff>
      <xdr:row>38</xdr:row>
      <xdr:rowOff>140302</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217588"/>
          <a:ext cx="1270" cy="1437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144129</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659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140302</xdr:rowOff>
    </xdr:from>
    <xdr:to>
      <xdr:col>55</xdr:col>
      <xdr:colOff>88900</xdr:colOff>
      <xdr:row>38</xdr:row>
      <xdr:rowOff>140302</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655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20765</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4992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794,442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74088</xdr:rowOff>
    </xdr:from>
    <xdr:to>
      <xdr:col>55</xdr:col>
      <xdr:colOff>88900</xdr:colOff>
      <xdr:row>30</xdr:row>
      <xdr:rowOff>74088</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217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71726</xdr:rowOff>
    </xdr:from>
    <xdr:to>
      <xdr:col>55</xdr:col>
      <xdr:colOff>0</xdr:colOff>
      <xdr:row>35</xdr:row>
      <xdr:rowOff>95567</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9639300" y="6072476"/>
          <a:ext cx="838200" cy="23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114958</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62871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136531</xdr:rowOff>
    </xdr:from>
    <xdr:to>
      <xdr:col>55</xdr:col>
      <xdr:colOff>50800</xdr:colOff>
      <xdr:row>37</xdr:row>
      <xdr:rowOff>66681</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308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71726</xdr:rowOff>
    </xdr:from>
    <xdr:to>
      <xdr:col>50</xdr:col>
      <xdr:colOff>114300</xdr:colOff>
      <xdr:row>36</xdr:row>
      <xdr:rowOff>5521</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8750300" y="6072476"/>
          <a:ext cx="889000" cy="10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163841</xdr:rowOff>
    </xdr:from>
    <xdr:to>
      <xdr:col>50</xdr:col>
      <xdr:colOff>165100</xdr:colOff>
      <xdr:row>37</xdr:row>
      <xdr:rowOff>93991</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633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85118</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39795" y="6428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5521</xdr:rowOff>
    </xdr:from>
    <xdr:to>
      <xdr:col>45</xdr:col>
      <xdr:colOff>177800</xdr:colOff>
      <xdr:row>36</xdr:row>
      <xdr:rowOff>39590</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7861300" y="6177721"/>
          <a:ext cx="889000" cy="34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167344</xdr:rowOff>
    </xdr:from>
    <xdr:to>
      <xdr:col>46</xdr:col>
      <xdr:colOff>38100</xdr:colOff>
      <xdr:row>37</xdr:row>
      <xdr:rowOff>97494</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6339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88621</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50795" y="6432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39590</xdr:rowOff>
    </xdr:from>
    <xdr:to>
      <xdr:col>41</xdr:col>
      <xdr:colOff>50800</xdr:colOff>
      <xdr:row>36</xdr:row>
      <xdr:rowOff>52335</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6972300" y="6211790"/>
          <a:ext cx="889000" cy="12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9999</xdr:rowOff>
    </xdr:from>
    <xdr:to>
      <xdr:col>41</xdr:col>
      <xdr:colOff>101600</xdr:colOff>
      <xdr:row>37</xdr:row>
      <xdr:rowOff>111599</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35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102726</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61795" y="6446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43441</xdr:rowOff>
    </xdr:from>
    <xdr:to>
      <xdr:col>36</xdr:col>
      <xdr:colOff>165100</xdr:colOff>
      <xdr:row>37</xdr:row>
      <xdr:rowOff>145041</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387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136168</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672795" y="6479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44767</xdr:rowOff>
    </xdr:from>
    <xdr:to>
      <xdr:col>55</xdr:col>
      <xdr:colOff>50800</xdr:colOff>
      <xdr:row>35</xdr:row>
      <xdr:rowOff>146367</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045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67644</xdr:rowOff>
    </xdr:from>
    <xdr:ext cx="599010"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5896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333,167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20926</xdr:rowOff>
    </xdr:from>
    <xdr:to>
      <xdr:col>50</xdr:col>
      <xdr:colOff>165100</xdr:colOff>
      <xdr:row>35</xdr:row>
      <xdr:rowOff>122526</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6021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139053</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39795" y="5796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126171</xdr:rowOff>
    </xdr:from>
    <xdr:to>
      <xdr:col>46</xdr:col>
      <xdr:colOff>38100</xdr:colOff>
      <xdr:row>36</xdr:row>
      <xdr:rowOff>56321</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6126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72848</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50795" y="5902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160240</xdr:rowOff>
    </xdr:from>
    <xdr:to>
      <xdr:col>41</xdr:col>
      <xdr:colOff>101600</xdr:colOff>
      <xdr:row>36</xdr:row>
      <xdr:rowOff>90390</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160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106917</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61795" y="5936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1535</xdr:rowOff>
    </xdr:from>
    <xdr:to>
      <xdr:col>36</xdr:col>
      <xdr:colOff>165100</xdr:colOff>
      <xdr:row>36</xdr:row>
      <xdr:rowOff>103135</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173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119662</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672795" y="5948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a:extLst>
            <a:ext uri="{FF2B5EF4-FFF2-40B4-BE49-F238E27FC236}">
              <a16:creationId xmlns:a16="http://schemas.microsoft.com/office/drawing/2014/main" id="{00000000-0008-0000-06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39983</xdr:rowOff>
    </xdr:from>
    <xdr:to>
      <xdr:col>54</xdr:col>
      <xdr:colOff>189865</xdr:colOff>
      <xdr:row>59</xdr:row>
      <xdr:rowOff>27883</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flipV="1">
          <a:off x="10475595" y="8783933"/>
          <a:ext cx="1270" cy="1359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31710</xdr:rowOff>
    </xdr:from>
    <xdr:ext cx="534377" cy="259045"/>
    <xdr:sp macro="" textlink="">
      <xdr:nvSpPr>
        <xdr:cNvPr id="343" name="普通建設事業費最小値テキスト">
          <a:extLst>
            <a:ext uri="{FF2B5EF4-FFF2-40B4-BE49-F238E27FC236}">
              <a16:creationId xmlns:a16="http://schemas.microsoft.com/office/drawing/2014/main" id="{00000000-0008-0000-0600-000057010000}"/>
            </a:ext>
          </a:extLst>
        </xdr:cNvPr>
        <xdr:cNvSpPr txBox="1"/>
      </xdr:nvSpPr>
      <xdr:spPr>
        <a:xfrm>
          <a:off x="10528300" y="10147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27883</xdr:rowOff>
    </xdr:from>
    <xdr:to>
      <xdr:col>55</xdr:col>
      <xdr:colOff>88900</xdr:colOff>
      <xdr:row>59</xdr:row>
      <xdr:rowOff>27883</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10143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158110</xdr:rowOff>
    </xdr:from>
    <xdr:ext cx="690189" cy="259045"/>
    <xdr:sp macro="" textlink="">
      <xdr:nvSpPr>
        <xdr:cNvPr id="345" name="普通建設事業費最大値テキスト">
          <a:extLst>
            <a:ext uri="{FF2B5EF4-FFF2-40B4-BE49-F238E27FC236}">
              <a16:creationId xmlns:a16="http://schemas.microsoft.com/office/drawing/2014/main" id="{00000000-0008-0000-0600-000059010000}"/>
            </a:ext>
          </a:extLst>
        </xdr:cNvPr>
        <xdr:cNvSpPr txBox="1"/>
      </xdr:nvSpPr>
      <xdr:spPr>
        <a:xfrm>
          <a:off x="10528300" y="85591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3,611,724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39983</xdr:rowOff>
    </xdr:from>
    <xdr:to>
      <xdr:col>55</xdr:col>
      <xdr:colOff>88900</xdr:colOff>
      <xdr:row>51</xdr:row>
      <xdr:rowOff>39983</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87839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170924</xdr:rowOff>
    </xdr:from>
    <xdr:to>
      <xdr:col>55</xdr:col>
      <xdr:colOff>0</xdr:colOff>
      <xdr:row>58</xdr:row>
      <xdr:rowOff>12036</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9639300" y="9772124"/>
          <a:ext cx="838200" cy="184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33137</xdr:rowOff>
    </xdr:from>
    <xdr:ext cx="599010" cy="259045"/>
    <xdr:sp macro="" textlink="">
      <xdr:nvSpPr>
        <xdr:cNvPr id="348" name="普通建設事業費平均値テキスト">
          <a:extLst>
            <a:ext uri="{FF2B5EF4-FFF2-40B4-BE49-F238E27FC236}">
              <a16:creationId xmlns:a16="http://schemas.microsoft.com/office/drawing/2014/main" id="{00000000-0008-0000-0600-00005C010000}"/>
            </a:ext>
          </a:extLst>
        </xdr:cNvPr>
        <xdr:cNvSpPr txBox="1"/>
      </xdr:nvSpPr>
      <xdr:spPr>
        <a:xfrm>
          <a:off x="10528300" y="99772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289,738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54710</xdr:rowOff>
    </xdr:from>
    <xdr:to>
      <xdr:col>55</xdr:col>
      <xdr:colOff>50800</xdr:colOff>
      <xdr:row>58</xdr:row>
      <xdr:rowOff>156310</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10426700" y="9998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170924</xdr:rowOff>
    </xdr:from>
    <xdr:to>
      <xdr:col>50</xdr:col>
      <xdr:colOff>114300</xdr:colOff>
      <xdr:row>58</xdr:row>
      <xdr:rowOff>60865</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8750300" y="9772124"/>
          <a:ext cx="889000" cy="232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44201</xdr:rowOff>
    </xdr:from>
    <xdr:to>
      <xdr:col>50</xdr:col>
      <xdr:colOff>165100</xdr:colOff>
      <xdr:row>58</xdr:row>
      <xdr:rowOff>145801</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9588500" y="9988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136928</xdr:rowOff>
    </xdr:from>
    <xdr:ext cx="599010"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9339795" y="10081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136385</xdr:rowOff>
    </xdr:from>
    <xdr:to>
      <xdr:col>45</xdr:col>
      <xdr:colOff>177800</xdr:colOff>
      <xdr:row>58</xdr:row>
      <xdr:rowOff>60865</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7861300" y="9737585"/>
          <a:ext cx="889000" cy="267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46875</xdr:rowOff>
    </xdr:from>
    <xdr:to>
      <xdr:col>46</xdr:col>
      <xdr:colOff>38100</xdr:colOff>
      <xdr:row>58</xdr:row>
      <xdr:rowOff>148475</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8699500" y="999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139602</xdr:rowOff>
    </xdr:from>
    <xdr:ext cx="59901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8450795" y="10083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136385</xdr:rowOff>
    </xdr:from>
    <xdr:to>
      <xdr:col>41</xdr:col>
      <xdr:colOff>50800</xdr:colOff>
      <xdr:row>58</xdr:row>
      <xdr:rowOff>34666</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flipV="1">
          <a:off x="6972300" y="9737585"/>
          <a:ext cx="889000" cy="241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55405</xdr:rowOff>
    </xdr:from>
    <xdr:to>
      <xdr:col>41</xdr:col>
      <xdr:colOff>101600</xdr:colOff>
      <xdr:row>58</xdr:row>
      <xdr:rowOff>157005</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7810500" y="9999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148132</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7561795" y="10092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55163</xdr:rowOff>
    </xdr:from>
    <xdr:to>
      <xdr:col>36</xdr:col>
      <xdr:colOff>165100</xdr:colOff>
      <xdr:row>58</xdr:row>
      <xdr:rowOff>156763</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6921500" y="999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147890</xdr:rowOff>
    </xdr:from>
    <xdr:ext cx="59901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672795" y="10091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132686</xdr:rowOff>
    </xdr:from>
    <xdr:to>
      <xdr:col>55</xdr:col>
      <xdr:colOff>50800</xdr:colOff>
      <xdr:row>58</xdr:row>
      <xdr:rowOff>62836</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10426700" y="9905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155563</xdr:rowOff>
    </xdr:from>
    <xdr:ext cx="599010" cy="259045"/>
    <xdr:sp macro="" textlink="">
      <xdr:nvSpPr>
        <xdr:cNvPr id="367" name="普通建設事業費該当値テキスト">
          <a:extLst>
            <a:ext uri="{FF2B5EF4-FFF2-40B4-BE49-F238E27FC236}">
              <a16:creationId xmlns:a16="http://schemas.microsoft.com/office/drawing/2014/main" id="{00000000-0008-0000-0600-00006F010000}"/>
            </a:ext>
          </a:extLst>
        </xdr:cNvPr>
        <xdr:cNvSpPr txBox="1"/>
      </xdr:nvSpPr>
      <xdr:spPr>
        <a:xfrm>
          <a:off x="10528300" y="9756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535,075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120124</xdr:rowOff>
    </xdr:from>
    <xdr:to>
      <xdr:col>50</xdr:col>
      <xdr:colOff>165100</xdr:colOff>
      <xdr:row>57</xdr:row>
      <xdr:rowOff>50274</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9588500" y="972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150205</xdr:colOff>
      <xdr:row>55</xdr:row>
      <xdr:rowOff>66801</xdr:rowOff>
    </xdr:from>
    <xdr:ext cx="690189"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294205" y="949655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10065</xdr:rowOff>
    </xdr:from>
    <xdr:to>
      <xdr:col>46</xdr:col>
      <xdr:colOff>38100</xdr:colOff>
      <xdr:row>58</xdr:row>
      <xdr:rowOff>111665</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8699500" y="9954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128192</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8450795" y="9729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85585</xdr:rowOff>
    </xdr:from>
    <xdr:to>
      <xdr:col>41</xdr:col>
      <xdr:colOff>101600</xdr:colOff>
      <xdr:row>57</xdr:row>
      <xdr:rowOff>15735</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7810500" y="9686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86705</xdr:colOff>
      <xdr:row>55</xdr:row>
      <xdr:rowOff>32262</xdr:rowOff>
    </xdr:from>
    <xdr:ext cx="690189"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7516205" y="946201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1,108,701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155316</xdr:rowOff>
    </xdr:from>
    <xdr:to>
      <xdr:col>36</xdr:col>
      <xdr:colOff>165100</xdr:colOff>
      <xdr:row>58</xdr:row>
      <xdr:rowOff>85466</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6921500" y="9927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101993</xdr:rowOff>
    </xdr:from>
    <xdr:ext cx="59901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6672795" y="97031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71</xdr:row>
      <xdr:rowOff>21970</xdr:rowOff>
    </xdr:from>
    <xdr:ext cx="685572"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5918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38299</xdr:rowOff>
    </xdr:from>
    <xdr:ext cx="685572"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a:extLst>
            <a:ext uri="{FF2B5EF4-FFF2-40B4-BE49-F238E27FC236}">
              <a16:creationId xmlns:a16="http://schemas.microsoft.com/office/drawing/2014/main" id="{00000000-0008-0000-06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30246</xdr:rowOff>
    </xdr:from>
    <xdr:to>
      <xdr:col>54</xdr:col>
      <xdr:colOff>189865</xdr:colOff>
      <xdr:row>79</xdr:row>
      <xdr:rowOff>98879</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10475595" y="12031746"/>
          <a:ext cx="1270" cy="16116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2" name="普通建設事業費 （ うち新規整備　）最小値テキスト">
          <a:extLst>
            <a:ext uri="{FF2B5EF4-FFF2-40B4-BE49-F238E27FC236}">
              <a16:creationId xmlns:a16="http://schemas.microsoft.com/office/drawing/2014/main" id="{00000000-0008-0000-0600-000092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148373</xdr:rowOff>
    </xdr:from>
    <xdr:ext cx="690189" cy="259045"/>
    <xdr:sp macro="" textlink="">
      <xdr:nvSpPr>
        <xdr:cNvPr id="404" name="普通建設事業費 （ うち新規整備　）最大値テキスト">
          <a:extLst>
            <a:ext uri="{FF2B5EF4-FFF2-40B4-BE49-F238E27FC236}">
              <a16:creationId xmlns:a16="http://schemas.microsoft.com/office/drawing/2014/main" id="{00000000-0008-0000-0600-000094010000}"/>
            </a:ext>
          </a:extLst>
        </xdr:cNvPr>
        <xdr:cNvSpPr txBox="1"/>
      </xdr:nvSpPr>
      <xdr:spPr>
        <a:xfrm>
          <a:off x="10528300" y="118069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1,480,548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30246</xdr:rowOff>
    </xdr:from>
    <xdr:to>
      <xdr:col>55</xdr:col>
      <xdr:colOff>88900</xdr:colOff>
      <xdr:row>70</xdr:row>
      <xdr:rowOff>30246</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2031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73</xdr:row>
      <xdr:rowOff>126960</xdr:rowOff>
    </xdr:from>
    <xdr:to>
      <xdr:col>55</xdr:col>
      <xdr:colOff>0</xdr:colOff>
      <xdr:row>77</xdr:row>
      <xdr:rowOff>104561</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9639300" y="12642810"/>
          <a:ext cx="838200" cy="663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75088</xdr:rowOff>
    </xdr:from>
    <xdr:ext cx="599010" cy="259045"/>
    <xdr:sp macro="" textlink="">
      <xdr:nvSpPr>
        <xdr:cNvPr id="407" name="普通建設事業費 （ うち新規整備　）平均値テキスト">
          <a:extLst>
            <a:ext uri="{FF2B5EF4-FFF2-40B4-BE49-F238E27FC236}">
              <a16:creationId xmlns:a16="http://schemas.microsoft.com/office/drawing/2014/main" id="{00000000-0008-0000-0600-000097010000}"/>
            </a:ext>
          </a:extLst>
        </xdr:cNvPr>
        <xdr:cNvSpPr txBox="1"/>
      </xdr:nvSpPr>
      <xdr:spPr>
        <a:xfrm>
          <a:off x="10528300" y="134481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96661</xdr:rowOff>
    </xdr:from>
    <xdr:to>
      <xdr:col>55</xdr:col>
      <xdr:colOff>50800</xdr:colOff>
      <xdr:row>79</xdr:row>
      <xdr:rowOff>26811</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10426700" y="13469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73</xdr:row>
      <xdr:rowOff>126960</xdr:rowOff>
    </xdr:from>
    <xdr:to>
      <xdr:col>50</xdr:col>
      <xdr:colOff>114300</xdr:colOff>
      <xdr:row>77</xdr:row>
      <xdr:rowOff>108283</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8750300" y="12642810"/>
          <a:ext cx="889000" cy="667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85466</xdr:rowOff>
    </xdr:from>
    <xdr:to>
      <xdr:col>50</xdr:col>
      <xdr:colOff>165100</xdr:colOff>
      <xdr:row>79</xdr:row>
      <xdr:rowOff>15616</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9588500" y="1345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79</xdr:row>
      <xdr:rowOff>6743</xdr:rowOff>
    </xdr:from>
    <xdr:ext cx="59901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9339795" y="13551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73</xdr:row>
      <xdr:rowOff>20067</xdr:rowOff>
    </xdr:from>
    <xdr:to>
      <xdr:col>45</xdr:col>
      <xdr:colOff>177800</xdr:colOff>
      <xdr:row>77</xdr:row>
      <xdr:rowOff>108283</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7861300" y="12535917"/>
          <a:ext cx="889000" cy="774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89219</xdr:rowOff>
    </xdr:from>
    <xdr:to>
      <xdr:col>46</xdr:col>
      <xdr:colOff>38100</xdr:colOff>
      <xdr:row>79</xdr:row>
      <xdr:rowOff>19369</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8699500" y="13462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79</xdr:row>
      <xdr:rowOff>10496</xdr:rowOff>
    </xdr:from>
    <xdr:ext cx="59901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450795" y="13555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73</xdr:row>
      <xdr:rowOff>20067</xdr:rowOff>
    </xdr:from>
    <xdr:to>
      <xdr:col>41</xdr:col>
      <xdr:colOff>50800</xdr:colOff>
      <xdr:row>76</xdr:row>
      <xdr:rowOff>136072</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flipV="1">
          <a:off x="6972300" y="12535917"/>
          <a:ext cx="889000" cy="630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85294</xdr:rowOff>
    </xdr:from>
    <xdr:to>
      <xdr:col>41</xdr:col>
      <xdr:colOff>101600</xdr:colOff>
      <xdr:row>79</xdr:row>
      <xdr:rowOff>15444</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7810500" y="13458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79</xdr:row>
      <xdr:rowOff>6571</xdr:rowOff>
    </xdr:from>
    <xdr:ext cx="59901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561795" y="13551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80685</xdr:rowOff>
    </xdr:from>
    <xdr:to>
      <xdr:col>36</xdr:col>
      <xdr:colOff>165100</xdr:colOff>
      <xdr:row>79</xdr:row>
      <xdr:rowOff>10835</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6921500" y="13453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79</xdr:row>
      <xdr:rowOff>1962</xdr:rowOff>
    </xdr:from>
    <xdr:ext cx="59901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6672795" y="13546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53761</xdr:rowOff>
    </xdr:from>
    <xdr:to>
      <xdr:col>55</xdr:col>
      <xdr:colOff>50800</xdr:colOff>
      <xdr:row>77</xdr:row>
      <xdr:rowOff>155361</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10426700" y="13255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76638</xdr:rowOff>
    </xdr:from>
    <xdr:ext cx="599010" cy="259045"/>
    <xdr:sp macro="" textlink="">
      <xdr:nvSpPr>
        <xdr:cNvPr id="426" name="普通建設事業費 （ うち新規整備　）該当値テキスト">
          <a:extLst>
            <a:ext uri="{FF2B5EF4-FFF2-40B4-BE49-F238E27FC236}">
              <a16:creationId xmlns:a16="http://schemas.microsoft.com/office/drawing/2014/main" id="{00000000-0008-0000-0600-0000AA010000}"/>
            </a:ext>
          </a:extLst>
        </xdr:cNvPr>
        <xdr:cNvSpPr txBox="1"/>
      </xdr:nvSpPr>
      <xdr:spPr>
        <a:xfrm>
          <a:off x="10528300" y="13106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309,780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73</xdr:row>
      <xdr:rowOff>76160</xdr:rowOff>
    </xdr:from>
    <xdr:to>
      <xdr:col>50</xdr:col>
      <xdr:colOff>165100</xdr:colOff>
      <xdr:row>74</xdr:row>
      <xdr:rowOff>6310</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9588500" y="12592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72</xdr:row>
      <xdr:rowOff>22837</xdr:rowOff>
    </xdr:from>
    <xdr:ext cx="59901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9339795" y="12367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57483</xdr:rowOff>
    </xdr:from>
    <xdr:to>
      <xdr:col>46</xdr:col>
      <xdr:colOff>38100</xdr:colOff>
      <xdr:row>77</xdr:row>
      <xdr:rowOff>159083</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8699500" y="13259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4160</xdr:rowOff>
    </xdr:from>
    <xdr:ext cx="59901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8450795" y="13034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72</xdr:row>
      <xdr:rowOff>140717</xdr:rowOff>
    </xdr:from>
    <xdr:to>
      <xdr:col>41</xdr:col>
      <xdr:colOff>101600</xdr:colOff>
      <xdr:row>73</xdr:row>
      <xdr:rowOff>70867</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7810500" y="12485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86705</xdr:colOff>
      <xdr:row>71</xdr:row>
      <xdr:rowOff>87394</xdr:rowOff>
    </xdr:from>
    <xdr:ext cx="690189"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7516205" y="1226034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85272</xdr:rowOff>
    </xdr:from>
    <xdr:to>
      <xdr:col>36</xdr:col>
      <xdr:colOff>165100</xdr:colOff>
      <xdr:row>77</xdr:row>
      <xdr:rowOff>15422</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6921500" y="13115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75</xdr:row>
      <xdr:rowOff>31949</xdr:rowOff>
    </xdr:from>
    <xdr:ext cx="599010"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672795" y="12890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a:extLst>
            <a:ext uri="{FF2B5EF4-FFF2-40B4-BE49-F238E27FC236}">
              <a16:creationId xmlns:a16="http://schemas.microsoft.com/office/drawing/2014/main" id="{00000000-0008-0000-06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86223</xdr:rowOff>
    </xdr:from>
    <xdr:to>
      <xdr:col>54</xdr:col>
      <xdr:colOff>189865</xdr:colOff>
      <xdr:row>98</xdr:row>
      <xdr:rowOff>138128</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flipV="1">
          <a:off x="10475595" y="15516723"/>
          <a:ext cx="1270" cy="1423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141955</xdr:rowOff>
    </xdr:from>
    <xdr:ext cx="469744" cy="259045"/>
    <xdr:sp macro="" textlink="">
      <xdr:nvSpPr>
        <xdr:cNvPr id="457" name="普通建設事業費 （ うち更新整備　）最小値テキスト">
          <a:extLst>
            <a:ext uri="{FF2B5EF4-FFF2-40B4-BE49-F238E27FC236}">
              <a16:creationId xmlns:a16="http://schemas.microsoft.com/office/drawing/2014/main" id="{00000000-0008-0000-0600-0000C9010000}"/>
            </a:ext>
          </a:extLst>
        </xdr:cNvPr>
        <xdr:cNvSpPr txBox="1"/>
      </xdr:nvSpPr>
      <xdr:spPr>
        <a:xfrm>
          <a:off x="10528300" y="16944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138128</xdr:rowOff>
    </xdr:from>
    <xdr:to>
      <xdr:col>55</xdr:col>
      <xdr:colOff>88900</xdr:colOff>
      <xdr:row>98</xdr:row>
      <xdr:rowOff>138128</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6940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32900</xdr:rowOff>
    </xdr:from>
    <xdr:ext cx="690189" cy="259045"/>
    <xdr:sp macro="" textlink="">
      <xdr:nvSpPr>
        <xdr:cNvPr id="459" name="普通建設事業費 （ うち更新整備　）最大値テキスト">
          <a:extLst>
            <a:ext uri="{FF2B5EF4-FFF2-40B4-BE49-F238E27FC236}">
              <a16:creationId xmlns:a16="http://schemas.microsoft.com/office/drawing/2014/main" id="{00000000-0008-0000-0600-0000CB010000}"/>
            </a:ext>
          </a:extLst>
        </xdr:cNvPr>
        <xdr:cNvSpPr txBox="1"/>
      </xdr:nvSpPr>
      <xdr:spPr>
        <a:xfrm>
          <a:off x="10528300" y="1529195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3,116,968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86223</xdr:rowOff>
    </xdr:from>
    <xdr:to>
      <xdr:col>55</xdr:col>
      <xdr:colOff>88900</xdr:colOff>
      <xdr:row>90</xdr:row>
      <xdr:rowOff>86223</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10388600" y="15516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41256</xdr:rowOff>
    </xdr:from>
    <xdr:to>
      <xdr:col>55</xdr:col>
      <xdr:colOff>0</xdr:colOff>
      <xdr:row>98</xdr:row>
      <xdr:rowOff>95174</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9639300" y="16843356"/>
          <a:ext cx="838200" cy="53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168484</xdr:rowOff>
    </xdr:from>
    <xdr:ext cx="599010" cy="259045"/>
    <xdr:sp macro="" textlink="">
      <xdr:nvSpPr>
        <xdr:cNvPr id="462" name="普通建設事業費 （ うち更新整備　）平均値テキスト">
          <a:extLst>
            <a:ext uri="{FF2B5EF4-FFF2-40B4-BE49-F238E27FC236}">
              <a16:creationId xmlns:a16="http://schemas.microsoft.com/office/drawing/2014/main" id="{00000000-0008-0000-0600-0000CE010000}"/>
            </a:ext>
          </a:extLst>
        </xdr:cNvPr>
        <xdr:cNvSpPr txBox="1"/>
      </xdr:nvSpPr>
      <xdr:spPr>
        <a:xfrm>
          <a:off x="10528300" y="167991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18607</xdr:rowOff>
    </xdr:from>
    <xdr:to>
      <xdr:col>55</xdr:col>
      <xdr:colOff>50800</xdr:colOff>
      <xdr:row>98</xdr:row>
      <xdr:rowOff>120207</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10426700" y="16820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95174</xdr:rowOff>
    </xdr:from>
    <xdr:to>
      <xdr:col>50</xdr:col>
      <xdr:colOff>114300</xdr:colOff>
      <xdr:row>98</xdr:row>
      <xdr:rowOff>96690</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8750300" y="16897274"/>
          <a:ext cx="889000" cy="1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12579</xdr:rowOff>
    </xdr:from>
    <xdr:to>
      <xdr:col>50</xdr:col>
      <xdr:colOff>165100</xdr:colOff>
      <xdr:row>98</xdr:row>
      <xdr:rowOff>114179</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9588500" y="16814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130706</xdr:rowOff>
    </xdr:from>
    <xdr:ext cx="59901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9339795" y="16589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96690</xdr:rowOff>
    </xdr:from>
    <xdr:to>
      <xdr:col>45</xdr:col>
      <xdr:colOff>177800</xdr:colOff>
      <xdr:row>98</xdr:row>
      <xdr:rowOff>101555</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flipV="1">
          <a:off x="7861300" y="16898790"/>
          <a:ext cx="889000" cy="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16725</xdr:rowOff>
    </xdr:from>
    <xdr:to>
      <xdr:col>46</xdr:col>
      <xdr:colOff>38100</xdr:colOff>
      <xdr:row>98</xdr:row>
      <xdr:rowOff>118325</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8699500" y="1681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134852</xdr:rowOff>
    </xdr:from>
    <xdr:ext cx="59901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8450795" y="165940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101555</xdr:rowOff>
    </xdr:from>
    <xdr:to>
      <xdr:col>41</xdr:col>
      <xdr:colOff>50800</xdr:colOff>
      <xdr:row>98</xdr:row>
      <xdr:rowOff>125106</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flipV="1">
          <a:off x="6972300" y="16903655"/>
          <a:ext cx="889000" cy="23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29101</xdr:rowOff>
    </xdr:from>
    <xdr:to>
      <xdr:col>41</xdr:col>
      <xdr:colOff>101600</xdr:colOff>
      <xdr:row>98</xdr:row>
      <xdr:rowOff>130701</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7810500" y="16831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147228</xdr:rowOff>
    </xdr:from>
    <xdr:ext cx="59901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561795" y="16606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28403</xdr:rowOff>
    </xdr:from>
    <xdr:to>
      <xdr:col>36</xdr:col>
      <xdr:colOff>165100</xdr:colOff>
      <xdr:row>98</xdr:row>
      <xdr:rowOff>130003</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6921500" y="16830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146530</xdr:rowOff>
    </xdr:from>
    <xdr:ext cx="59901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6672795" y="16605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161906</xdr:rowOff>
    </xdr:from>
    <xdr:to>
      <xdr:col>55</xdr:col>
      <xdr:colOff>50800</xdr:colOff>
      <xdr:row>98</xdr:row>
      <xdr:rowOff>92056</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10426700" y="16792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121283</xdr:rowOff>
    </xdr:from>
    <xdr:ext cx="599010" cy="259045"/>
    <xdr:sp macro="" textlink="">
      <xdr:nvSpPr>
        <xdr:cNvPr id="481" name="普通建設事業費 （ うち更新整備　）該当値テキスト">
          <a:extLst>
            <a:ext uri="{FF2B5EF4-FFF2-40B4-BE49-F238E27FC236}">
              <a16:creationId xmlns:a16="http://schemas.microsoft.com/office/drawing/2014/main" id="{00000000-0008-0000-0600-0000E1010000}"/>
            </a:ext>
          </a:extLst>
        </xdr:cNvPr>
        <xdr:cNvSpPr txBox="1"/>
      </xdr:nvSpPr>
      <xdr:spPr>
        <a:xfrm>
          <a:off x="10528300" y="16580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44374</xdr:rowOff>
    </xdr:from>
    <xdr:to>
      <xdr:col>50</xdr:col>
      <xdr:colOff>165100</xdr:colOff>
      <xdr:row>98</xdr:row>
      <xdr:rowOff>145974</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9588500" y="16846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137101</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9372111" y="16939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45890</xdr:rowOff>
    </xdr:from>
    <xdr:to>
      <xdr:col>46</xdr:col>
      <xdr:colOff>38100</xdr:colOff>
      <xdr:row>98</xdr:row>
      <xdr:rowOff>147490</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8699500" y="16847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138617</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8483111" y="16940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50755</xdr:rowOff>
    </xdr:from>
    <xdr:to>
      <xdr:col>41</xdr:col>
      <xdr:colOff>101600</xdr:colOff>
      <xdr:row>98</xdr:row>
      <xdr:rowOff>152355</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7810500" y="1685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143482</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7594111" y="16945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74306</xdr:rowOff>
    </xdr:from>
    <xdr:to>
      <xdr:col>36</xdr:col>
      <xdr:colOff>165100</xdr:colOff>
      <xdr:row>99</xdr:row>
      <xdr:rowOff>4456</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6921500" y="16876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167033</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6705111" y="16969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a:extLst>
            <a:ext uri="{FF2B5EF4-FFF2-40B4-BE49-F238E27FC236}">
              <a16:creationId xmlns:a16="http://schemas.microsoft.com/office/drawing/2014/main" id="{00000000-0008-0000-06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131453</xdr:rowOff>
    </xdr:from>
    <xdr:to>
      <xdr:col>85</xdr:col>
      <xdr:colOff>126364</xdr:colOff>
      <xdr:row>38</xdr:row>
      <xdr:rowOff>25400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flipV="1">
          <a:off x="16317595" y="5274953"/>
          <a:ext cx="1269" cy="12655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29227</xdr:rowOff>
    </xdr:from>
    <xdr:ext cx="249299" cy="259045"/>
    <xdr:sp macro="" textlink="">
      <xdr:nvSpPr>
        <xdr:cNvPr id="510" name="災害復旧事業費最小値テキスト">
          <a:extLst>
            <a:ext uri="{FF2B5EF4-FFF2-40B4-BE49-F238E27FC236}">
              <a16:creationId xmlns:a16="http://schemas.microsoft.com/office/drawing/2014/main" id="{00000000-0008-0000-0600-0000FE010000}"/>
            </a:ext>
          </a:extLst>
        </xdr:cNvPr>
        <xdr:cNvSpPr txBox="1"/>
      </xdr:nvSpPr>
      <xdr:spPr>
        <a:xfrm>
          <a:off x="16370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78130</xdr:rowOff>
    </xdr:from>
    <xdr:ext cx="599010" cy="259045"/>
    <xdr:sp macro="" textlink="">
      <xdr:nvSpPr>
        <xdr:cNvPr id="512" name="災害復旧事業費最大値テキスト">
          <a:extLst>
            <a:ext uri="{FF2B5EF4-FFF2-40B4-BE49-F238E27FC236}">
              <a16:creationId xmlns:a16="http://schemas.microsoft.com/office/drawing/2014/main" id="{00000000-0008-0000-0600-000000020000}"/>
            </a:ext>
          </a:extLst>
        </xdr:cNvPr>
        <xdr:cNvSpPr txBox="1"/>
      </xdr:nvSpPr>
      <xdr:spPr>
        <a:xfrm>
          <a:off x="16370300" y="5050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131453</xdr:rowOff>
    </xdr:from>
    <xdr:to>
      <xdr:col>86</xdr:col>
      <xdr:colOff>25400</xdr:colOff>
      <xdr:row>30</xdr:row>
      <xdr:rowOff>131453</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5274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158074</xdr:rowOff>
    </xdr:from>
    <xdr:to>
      <xdr:col>85</xdr:col>
      <xdr:colOff>127000</xdr:colOff>
      <xdr:row>38</xdr:row>
      <xdr:rowOff>14918</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flipV="1">
          <a:off x="15481300" y="6501724"/>
          <a:ext cx="838200" cy="28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75475</xdr:rowOff>
    </xdr:from>
    <xdr:ext cx="534377" cy="259045"/>
    <xdr:sp macro="" textlink="">
      <xdr:nvSpPr>
        <xdr:cNvPr id="515" name="災害復旧事業費平均値テキスト">
          <a:extLst>
            <a:ext uri="{FF2B5EF4-FFF2-40B4-BE49-F238E27FC236}">
              <a16:creationId xmlns:a16="http://schemas.microsoft.com/office/drawing/2014/main" id="{00000000-0008-0000-0600-000003020000}"/>
            </a:ext>
          </a:extLst>
        </xdr:cNvPr>
        <xdr:cNvSpPr txBox="1"/>
      </xdr:nvSpPr>
      <xdr:spPr>
        <a:xfrm>
          <a:off x="16370300" y="62476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52598</xdr:rowOff>
    </xdr:from>
    <xdr:to>
      <xdr:col>85</xdr:col>
      <xdr:colOff>177800</xdr:colOff>
      <xdr:row>37</xdr:row>
      <xdr:rowOff>154198</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6268700" y="6396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14918</xdr:rowOff>
    </xdr:from>
    <xdr:to>
      <xdr:col>81</xdr:col>
      <xdr:colOff>50800</xdr:colOff>
      <xdr:row>38</xdr:row>
      <xdr:rowOff>25400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flipV="1">
          <a:off x="14592300" y="6530018"/>
          <a:ext cx="889000" cy="10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58696</xdr:rowOff>
    </xdr:from>
    <xdr:to>
      <xdr:col>81</xdr:col>
      <xdr:colOff>101600</xdr:colOff>
      <xdr:row>37</xdr:row>
      <xdr:rowOff>160296</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5430500" y="6402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5373</xdr:rowOff>
    </xdr:from>
    <xdr:ext cx="534377"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5214111" y="6177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23868</xdr:rowOff>
    </xdr:from>
    <xdr:to>
      <xdr:col>76</xdr:col>
      <xdr:colOff>114300</xdr:colOff>
      <xdr:row>38</xdr:row>
      <xdr:rowOff>25400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3703300" y="6538968"/>
          <a:ext cx="889000" cy="1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83682</xdr:rowOff>
    </xdr:from>
    <xdr:to>
      <xdr:col>76</xdr:col>
      <xdr:colOff>165100</xdr:colOff>
      <xdr:row>38</xdr:row>
      <xdr:rowOff>13832</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4541500" y="642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30359</xdr:rowOff>
    </xdr:from>
    <xdr:ext cx="534377"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325111" y="6202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23868</xdr:rowOff>
    </xdr:from>
    <xdr:to>
      <xdr:col>71</xdr:col>
      <xdr:colOff>177800</xdr:colOff>
      <xdr:row>38</xdr:row>
      <xdr:rowOff>25400</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flipV="1">
          <a:off x="12814300" y="6538968"/>
          <a:ext cx="889000" cy="1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49598</xdr:rowOff>
    </xdr:from>
    <xdr:to>
      <xdr:col>72</xdr:col>
      <xdr:colOff>38100</xdr:colOff>
      <xdr:row>37</xdr:row>
      <xdr:rowOff>151198</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3652500" y="6393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167725</xdr:rowOff>
    </xdr:from>
    <xdr:ext cx="534377"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3436111" y="6168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64686</xdr:rowOff>
    </xdr:from>
    <xdr:to>
      <xdr:col>67</xdr:col>
      <xdr:colOff>101600</xdr:colOff>
      <xdr:row>37</xdr:row>
      <xdr:rowOff>166286</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2763500" y="6408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11363</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2547111" y="6183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107274</xdr:rowOff>
    </xdr:from>
    <xdr:to>
      <xdr:col>85</xdr:col>
      <xdr:colOff>177800</xdr:colOff>
      <xdr:row>38</xdr:row>
      <xdr:rowOff>37424</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6268700" y="6450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31026</xdr:rowOff>
    </xdr:from>
    <xdr:ext cx="469744" cy="259045"/>
    <xdr:sp macro="" textlink="">
      <xdr:nvSpPr>
        <xdr:cNvPr id="534" name="災害復旧事業費該当値テキスト">
          <a:extLst>
            <a:ext uri="{FF2B5EF4-FFF2-40B4-BE49-F238E27FC236}">
              <a16:creationId xmlns:a16="http://schemas.microsoft.com/office/drawing/2014/main" id="{00000000-0008-0000-0600-000016020000}"/>
            </a:ext>
          </a:extLst>
        </xdr:cNvPr>
        <xdr:cNvSpPr txBox="1"/>
      </xdr:nvSpPr>
      <xdr:spPr>
        <a:xfrm>
          <a:off x="16370300" y="6374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135569</xdr:rowOff>
    </xdr:from>
    <xdr:to>
      <xdr:col>81</xdr:col>
      <xdr:colOff>101600</xdr:colOff>
      <xdr:row>38</xdr:row>
      <xdr:rowOff>65718</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5430500" y="647921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56845</xdr:rowOff>
    </xdr:from>
    <xdr:ext cx="469744"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246428" y="6571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146050</xdr:rowOff>
    </xdr:from>
    <xdr:to>
      <xdr:col>76</xdr:col>
      <xdr:colOff>165100</xdr:colOff>
      <xdr:row>38</xdr:row>
      <xdr:rowOff>76200</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4541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38</xdr:row>
      <xdr:rowOff>67327</xdr:rowOff>
    </xdr:from>
    <xdr:ext cx="249299"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467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144518</xdr:rowOff>
    </xdr:from>
    <xdr:to>
      <xdr:col>72</xdr:col>
      <xdr:colOff>38100</xdr:colOff>
      <xdr:row>38</xdr:row>
      <xdr:rowOff>74668</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3652500" y="6488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38</xdr:row>
      <xdr:rowOff>65795</xdr:rowOff>
    </xdr:from>
    <xdr:ext cx="378565"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514017" y="65808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146050</xdr:rowOff>
    </xdr:from>
    <xdr:to>
      <xdr:col>67</xdr:col>
      <xdr:colOff>101600</xdr:colOff>
      <xdr:row>38</xdr:row>
      <xdr:rowOff>76200</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276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38</xdr:row>
      <xdr:rowOff>67327</xdr:rowOff>
    </xdr:from>
    <xdr:ext cx="249299"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68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9" name="失業対策事業費最小値テキスト">
          <a:extLst>
            <a:ext uri="{FF2B5EF4-FFF2-40B4-BE49-F238E27FC236}">
              <a16:creationId xmlns:a16="http://schemas.microsoft.com/office/drawing/2014/main" id="{00000000-0008-0000-0600-00002F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1" name="失業対策事業費最大値テキスト">
          <a:extLst>
            <a:ext uri="{FF2B5EF4-FFF2-40B4-BE49-F238E27FC236}">
              <a16:creationId xmlns:a16="http://schemas.microsoft.com/office/drawing/2014/main" id="{00000000-0008-0000-0600-000031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4" name="失業対策事業費平均値テキスト">
          <a:extLst>
            <a:ext uri="{FF2B5EF4-FFF2-40B4-BE49-F238E27FC236}">
              <a16:creationId xmlns:a16="http://schemas.microsoft.com/office/drawing/2014/main" id="{00000000-0008-0000-0600-000034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3" name="失業対策事業費該当値テキスト">
          <a:extLst>
            <a:ext uri="{FF2B5EF4-FFF2-40B4-BE49-F238E27FC236}">
              <a16:creationId xmlns:a16="http://schemas.microsoft.com/office/drawing/2014/main" id="{00000000-0008-0000-0600-000047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a:extLst>
            <a:ext uri="{FF2B5EF4-FFF2-40B4-BE49-F238E27FC236}">
              <a16:creationId xmlns:a16="http://schemas.microsoft.com/office/drawing/2014/main" id="{00000000-0008-0000-0600-00006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118244</xdr:rowOff>
    </xdr:from>
    <xdr:to>
      <xdr:col>85</xdr:col>
      <xdr:colOff>126364</xdr:colOff>
      <xdr:row>79</xdr:row>
      <xdr:rowOff>33100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flipV="1">
          <a:off x="16317595" y="12291194"/>
          <a:ext cx="1269" cy="1286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36927</xdr:rowOff>
    </xdr:from>
    <xdr:ext cx="469744" cy="259045"/>
    <xdr:sp macro="" textlink="">
      <xdr:nvSpPr>
        <xdr:cNvPr id="616" name="公債費最小値テキスト">
          <a:extLst>
            <a:ext uri="{FF2B5EF4-FFF2-40B4-BE49-F238E27FC236}">
              <a16:creationId xmlns:a16="http://schemas.microsoft.com/office/drawing/2014/main" id="{00000000-0008-0000-0600-000068020000}"/>
            </a:ext>
          </a:extLst>
        </xdr:cNvPr>
        <xdr:cNvSpPr txBox="1"/>
      </xdr:nvSpPr>
      <xdr:spPr>
        <a:xfrm>
          <a:off x="16370300" y="1358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33100</xdr:rowOff>
    </xdr:from>
    <xdr:to>
      <xdr:col>86</xdr:col>
      <xdr:colOff>25400</xdr:colOff>
      <xdr:row>79</xdr:row>
      <xdr:rowOff>33100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357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64921</xdr:rowOff>
    </xdr:from>
    <xdr:ext cx="599010" cy="259045"/>
    <xdr:sp macro="" textlink="">
      <xdr:nvSpPr>
        <xdr:cNvPr id="618" name="公債費最大値テキスト">
          <a:extLst>
            <a:ext uri="{FF2B5EF4-FFF2-40B4-BE49-F238E27FC236}">
              <a16:creationId xmlns:a16="http://schemas.microsoft.com/office/drawing/2014/main" id="{00000000-0008-0000-0600-00006A020000}"/>
            </a:ext>
          </a:extLst>
        </xdr:cNvPr>
        <xdr:cNvSpPr txBox="1"/>
      </xdr:nvSpPr>
      <xdr:spPr>
        <a:xfrm>
          <a:off x="16370300" y="12066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681,263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118244</xdr:rowOff>
    </xdr:from>
    <xdr:to>
      <xdr:col>86</xdr:col>
      <xdr:colOff>25400</xdr:colOff>
      <xdr:row>71</xdr:row>
      <xdr:rowOff>118244</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2291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100688</xdr:rowOff>
    </xdr:from>
    <xdr:to>
      <xdr:col>85</xdr:col>
      <xdr:colOff>127000</xdr:colOff>
      <xdr:row>76</xdr:row>
      <xdr:rowOff>1428</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5481300" y="12959438"/>
          <a:ext cx="838200" cy="72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21383</xdr:rowOff>
    </xdr:from>
    <xdr:ext cx="599010" cy="259045"/>
    <xdr:sp macro="" textlink="">
      <xdr:nvSpPr>
        <xdr:cNvPr id="621" name="公債費平均値テキスト">
          <a:extLst>
            <a:ext uri="{FF2B5EF4-FFF2-40B4-BE49-F238E27FC236}">
              <a16:creationId xmlns:a16="http://schemas.microsoft.com/office/drawing/2014/main" id="{00000000-0008-0000-0600-00006D020000}"/>
            </a:ext>
          </a:extLst>
        </xdr:cNvPr>
        <xdr:cNvSpPr txBox="1"/>
      </xdr:nvSpPr>
      <xdr:spPr>
        <a:xfrm>
          <a:off x="16370300" y="132230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42956</xdr:rowOff>
    </xdr:from>
    <xdr:to>
      <xdr:col>85</xdr:col>
      <xdr:colOff>177800</xdr:colOff>
      <xdr:row>77</xdr:row>
      <xdr:rowOff>144556</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6268700" y="13244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1428</xdr:rowOff>
    </xdr:from>
    <xdr:to>
      <xdr:col>81</xdr:col>
      <xdr:colOff>50800</xdr:colOff>
      <xdr:row>76</xdr:row>
      <xdr:rowOff>57662</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4592300" y="13031628"/>
          <a:ext cx="889000" cy="56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32449</xdr:rowOff>
    </xdr:from>
    <xdr:to>
      <xdr:col>81</xdr:col>
      <xdr:colOff>101600</xdr:colOff>
      <xdr:row>77</xdr:row>
      <xdr:rowOff>134049</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5430500" y="1323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125176</xdr:rowOff>
    </xdr:from>
    <xdr:ext cx="599010"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5181795" y="13326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57662</xdr:rowOff>
    </xdr:from>
    <xdr:to>
      <xdr:col>76</xdr:col>
      <xdr:colOff>114300</xdr:colOff>
      <xdr:row>76</xdr:row>
      <xdr:rowOff>109696</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3703300" y="13087862"/>
          <a:ext cx="889000" cy="52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46951</xdr:rowOff>
    </xdr:from>
    <xdr:to>
      <xdr:col>76</xdr:col>
      <xdr:colOff>165100</xdr:colOff>
      <xdr:row>77</xdr:row>
      <xdr:rowOff>148551</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4541500" y="13248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139678</xdr:rowOff>
    </xdr:from>
    <xdr:ext cx="599010"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4292795" y="13341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109696</xdr:rowOff>
    </xdr:from>
    <xdr:to>
      <xdr:col>71</xdr:col>
      <xdr:colOff>177800</xdr:colOff>
      <xdr:row>76</xdr:row>
      <xdr:rowOff>136137</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2814300" y="13139896"/>
          <a:ext cx="889000" cy="26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107307</xdr:rowOff>
    </xdr:from>
    <xdr:to>
      <xdr:col>72</xdr:col>
      <xdr:colOff>38100</xdr:colOff>
      <xdr:row>78</xdr:row>
      <xdr:rowOff>37457</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3652500" y="13308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78</xdr:row>
      <xdr:rowOff>28584</xdr:rowOff>
    </xdr:from>
    <xdr:ext cx="59901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3403795" y="13401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71571</xdr:rowOff>
    </xdr:from>
    <xdr:to>
      <xdr:col>67</xdr:col>
      <xdr:colOff>101600</xdr:colOff>
      <xdr:row>78</xdr:row>
      <xdr:rowOff>1721</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2763500" y="13273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164298</xdr:rowOff>
    </xdr:from>
    <xdr:ext cx="59901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2514795" y="13365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49888</xdr:rowOff>
    </xdr:from>
    <xdr:to>
      <xdr:col>85</xdr:col>
      <xdr:colOff>177800</xdr:colOff>
      <xdr:row>75</xdr:row>
      <xdr:rowOff>151488</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6268700" y="12908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72765</xdr:rowOff>
    </xdr:from>
    <xdr:ext cx="599010" cy="259045"/>
    <xdr:sp macro="" textlink="">
      <xdr:nvSpPr>
        <xdr:cNvPr id="640" name="公債費該当値テキスト">
          <a:extLst>
            <a:ext uri="{FF2B5EF4-FFF2-40B4-BE49-F238E27FC236}">
              <a16:creationId xmlns:a16="http://schemas.microsoft.com/office/drawing/2014/main" id="{00000000-0008-0000-0600-000080020000}"/>
            </a:ext>
          </a:extLst>
        </xdr:cNvPr>
        <xdr:cNvSpPr txBox="1"/>
      </xdr:nvSpPr>
      <xdr:spPr>
        <a:xfrm>
          <a:off x="16370300" y="12760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330,479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122078</xdr:rowOff>
    </xdr:from>
    <xdr:to>
      <xdr:col>81</xdr:col>
      <xdr:colOff>101600</xdr:colOff>
      <xdr:row>76</xdr:row>
      <xdr:rowOff>52228</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5430500" y="1298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74</xdr:row>
      <xdr:rowOff>68755</xdr:rowOff>
    </xdr:from>
    <xdr:ext cx="59901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181795" y="12756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6862</xdr:rowOff>
    </xdr:from>
    <xdr:to>
      <xdr:col>76</xdr:col>
      <xdr:colOff>165100</xdr:colOff>
      <xdr:row>76</xdr:row>
      <xdr:rowOff>108462</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4541500" y="13037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74</xdr:row>
      <xdr:rowOff>124988</xdr:rowOff>
    </xdr:from>
    <xdr:ext cx="59901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292795" y="12812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58896</xdr:rowOff>
    </xdr:from>
    <xdr:to>
      <xdr:col>72</xdr:col>
      <xdr:colOff>38100</xdr:colOff>
      <xdr:row>76</xdr:row>
      <xdr:rowOff>160496</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3652500" y="13089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5573</xdr:rowOff>
    </xdr:from>
    <xdr:ext cx="59901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403795" y="12864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85337</xdr:rowOff>
    </xdr:from>
    <xdr:to>
      <xdr:col>67</xdr:col>
      <xdr:colOff>101600</xdr:colOff>
      <xdr:row>77</xdr:row>
      <xdr:rowOff>15487</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2763500" y="13115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32014</xdr:rowOff>
    </xdr:from>
    <xdr:ext cx="59901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514795" y="12890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95</xdr:row>
      <xdr:rowOff>54627</xdr:rowOff>
    </xdr:from>
    <xdr:ext cx="685572"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760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a:extLst>
            <a:ext uri="{FF2B5EF4-FFF2-40B4-BE49-F238E27FC236}">
              <a16:creationId xmlns:a16="http://schemas.microsoft.com/office/drawing/2014/main" id="{00000000-0008-0000-0600-00009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104263</xdr:rowOff>
    </xdr:from>
    <xdr:to>
      <xdr:col>85</xdr:col>
      <xdr:colOff>126364</xdr:colOff>
      <xdr:row>98</xdr:row>
      <xdr:rowOff>139700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flipV="1">
          <a:off x="16317595" y="15877663"/>
          <a:ext cx="1269" cy="10641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155293</xdr:rowOff>
    </xdr:from>
    <xdr:ext cx="249299" cy="259045"/>
    <xdr:sp macro="" textlink="">
      <xdr:nvSpPr>
        <xdr:cNvPr id="671" name="積立金最小値テキスト">
          <a:extLst>
            <a:ext uri="{FF2B5EF4-FFF2-40B4-BE49-F238E27FC236}">
              <a16:creationId xmlns:a16="http://schemas.microsoft.com/office/drawing/2014/main" id="{00000000-0008-0000-0600-00009F020000}"/>
            </a:ext>
          </a:extLst>
        </xdr:cNvPr>
        <xdr:cNvSpPr txBox="1"/>
      </xdr:nvSpPr>
      <xdr:spPr>
        <a:xfrm>
          <a:off x="16370300" y="1695739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139700</xdr:rowOff>
    </xdr:from>
    <xdr:to>
      <xdr:col>86</xdr:col>
      <xdr:colOff>25400</xdr:colOff>
      <xdr:row>98</xdr:row>
      <xdr:rowOff>139700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50940</xdr:rowOff>
    </xdr:from>
    <xdr:ext cx="690189" cy="259045"/>
    <xdr:sp macro="" textlink="">
      <xdr:nvSpPr>
        <xdr:cNvPr id="673" name="積立金最大値テキスト">
          <a:extLst>
            <a:ext uri="{FF2B5EF4-FFF2-40B4-BE49-F238E27FC236}">
              <a16:creationId xmlns:a16="http://schemas.microsoft.com/office/drawing/2014/main" id="{00000000-0008-0000-0600-0000A1020000}"/>
            </a:ext>
          </a:extLst>
        </xdr:cNvPr>
        <xdr:cNvSpPr txBox="1"/>
      </xdr:nvSpPr>
      <xdr:spPr>
        <a:xfrm>
          <a:off x="16370300" y="1565289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2,327,508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92</xdr:row>
      <xdr:rowOff>104263</xdr:rowOff>
    </xdr:from>
    <xdr:to>
      <xdr:col>86</xdr:col>
      <xdr:colOff>25400</xdr:colOff>
      <xdr:row>92</xdr:row>
      <xdr:rowOff>104263</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5877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99696</xdr:rowOff>
    </xdr:from>
    <xdr:to>
      <xdr:col>85</xdr:col>
      <xdr:colOff>127000</xdr:colOff>
      <xdr:row>98</xdr:row>
      <xdr:rowOff>118086</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5481300" y="16901796"/>
          <a:ext cx="838200" cy="18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72744</xdr:rowOff>
    </xdr:from>
    <xdr:ext cx="534377" cy="259045"/>
    <xdr:sp macro="" textlink="">
      <xdr:nvSpPr>
        <xdr:cNvPr id="676" name="積立金平均値テキスト">
          <a:extLst>
            <a:ext uri="{FF2B5EF4-FFF2-40B4-BE49-F238E27FC236}">
              <a16:creationId xmlns:a16="http://schemas.microsoft.com/office/drawing/2014/main" id="{00000000-0008-0000-0600-0000A4020000}"/>
            </a:ext>
          </a:extLst>
        </xdr:cNvPr>
        <xdr:cNvSpPr txBox="1"/>
      </xdr:nvSpPr>
      <xdr:spPr>
        <a:xfrm>
          <a:off x="16370300" y="167033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49867</xdr:rowOff>
    </xdr:from>
    <xdr:to>
      <xdr:col>85</xdr:col>
      <xdr:colOff>177800</xdr:colOff>
      <xdr:row>98</xdr:row>
      <xdr:rowOff>151467</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6268700" y="16851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99696</xdr:rowOff>
    </xdr:from>
    <xdr:to>
      <xdr:col>81</xdr:col>
      <xdr:colOff>50800</xdr:colOff>
      <xdr:row>98</xdr:row>
      <xdr:rowOff>101957</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4592300" y="16901796"/>
          <a:ext cx="889000" cy="2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56186</xdr:rowOff>
    </xdr:from>
    <xdr:to>
      <xdr:col>81</xdr:col>
      <xdr:colOff>101600</xdr:colOff>
      <xdr:row>98</xdr:row>
      <xdr:rowOff>157786</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5430500" y="1685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148913</xdr:rowOff>
    </xdr:from>
    <xdr:ext cx="534377"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5214111" y="16951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85830</xdr:rowOff>
    </xdr:from>
    <xdr:to>
      <xdr:col>76</xdr:col>
      <xdr:colOff>114300</xdr:colOff>
      <xdr:row>98</xdr:row>
      <xdr:rowOff>101957</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3703300" y="16887930"/>
          <a:ext cx="889000" cy="16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48653</xdr:rowOff>
    </xdr:from>
    <xdr:to>
      <xdr:col>76</xdr:col>
      <xdr:colOff>165100</xdr:colOff>
      <xdr:row>98</xdr:row>
      <xdr:rowOff>150253</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4541500" y="16850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166780</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4325111" y="16625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85830</xdr:rowOff>
    </xdr:from>
    <xdr:to>
      <xdr:col>71</xdr:col>
      <xdr:colOff>177800</xdr:colOff>
      <xdr:row>98</xdr:row>
      <xdr:rowOff>110584</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2814300" y="16887930"/>
          <a:ext cx="889000" cy="24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12567</xdr:rowOff>
    </xdr:from>
    <xdr:to>
      <xdr:col>72</xdr:col>
      <xdr:colOff>38100</xdr:colOff>
      <xdr:row>98</xdr:row>
      <xdr:rowOff>114167</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3652500" y="16814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130694</xdr:rowOff>
    </xdr:from>
    <xdr:ext cx="599010"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3403795" y="16589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62202</xdr:rowOff>
    </xdr:from>
    <xdr:to>
      <xdr:col>67</xdr:col>
      <xdr:colOff>101600</xdr:colOff>
      <xdr:row>98</xdr:row>
      <xdr:rowOff>163802</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2763500" y="16864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154929</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2547111" y="16957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67286</xdr:rowOff>
    </xdr:from>
    <xdr:to>
      <xdr:col>85</xdr:col>
      <xdr:colOff>177800</xdr:colOff>
      <xdr:row>98</xdr:row>
      <xdr:rowOff>168886</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6268700" y="16869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28294</xdr:rowOff>
    </xdr:from>
    <xdr:ext cx="534377" cy="259045"/>
    <xdr:sp macro="" textlink="">
      <xdr:nvSpPr>
        <xdr:cNvPr id="695" name="積立金該当値テキスト">
          <a:extLst>
            <a:ext uri="{FF2B5EF4-FFF2-40B4-BE49-F238E27FC236}">
              <a16:creationId xmlns:a16="http://schemas.microsoft.com/office/drawing/2014/main" id="{00000000-0008-0000-0600-0000B7020000}"/>
            </a:ext>
          </a:extLst>
        </xdr:cNvPr>
        <xdr:cNvSpPr txBox="1"/>
      </xdr:nvSpPr>
      <xdr:spPr>
        <a:xfrm>
          <a:off x="16370300" y="16830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48896</xdr:rowOff>
    </xdr:from>
    <xdr:to>
      <xdr:col>81</xdr:col>
      <xdr:colOff>101600</xdr:colOff>
      <xdr:row>98</xdr:row>
      <xdr:rowOff>150496</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5430500" y="16850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167023</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214111" y="16626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51157</xdr:rowOff>
    </xdr:from>
    <xdr:to>
      <xdr:col>76</xdr:col>
      <xdr:colOff>165100</xdr:colOff>
      <xdr:row>98</xdr:row>
      <xdr:rowOff>152757</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4541500" y="16853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143884</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325111" y="16945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35030</xdr:rowOff>
    </xdr:from>
    <xdr:to>
      <xdr:col>72</xdr:col>
      <xdr:colOff>38100</xdr:colOff>
      <xdr:row>98</xdr:row>
      <xdr:rowOff>136630</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3652500" y="16837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98</xdr:row>
      <xdr:rowOff>127757</xdr:rowOff>
    </xdr:from>
    <xdr:ext cx="59901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403795" y="16929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59784</xdr:rowOff>
    </xdr:from>
    <xdr:to>
      <xdr:col>67</xdr:col>
      <xdr:colOff>101600</xdr:colOff>
      <xdr:row>98</xdr:row>
      <xdr:rowOff>161384</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2763500" y="16861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6461</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547111" y="16637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a:extLst>
            <a:ext uri="{FF2B5EF4-FFF2-40B4-BE49-F238E27FC236}">
              <a16:creationId xmlns:a16="http://schemas.microsoft.com/office/drawing/2014/main" id="{00000000-0008-0000-0600-0000D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38705</xdr:rowOff>
    </xdr:from>
    <xdr:to>
      <xdr:col>116</xdr:col>
      <xdr:colOff>62864</xdr:colOff>
      <xdr:row>38</xdr:row>
      <xdr:rowOff>139700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flipV="1">
          <a:off x="22159595" y="5353655"/>
          <a:ext cx="1269" cy="1301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6" name="投資及び出資金最小値テキスト">
          <a:extLst>
            <a:ext uri="{FF2B5EF4-FFF2-40B4-BE49-F238E27FC236}">
              <a16:creationId xmlns:a16="http://schemas.microsoft.com/office/drawing/2014/main" id="{00000000-0008-0000-0600-0000D6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156832</xdr:rowOff>
    </xdr:from>
    <xdr:ext cx="534377" cy="259045"/>
    <xdr:sp macro="" textlink="">
      <xdr:nvSpPr>
        <xdr:cNvPr id="728" name="投資及び出資金最大値テキスト">
          <a:extLst>
            <a:ext uri="{FF2B5EF4-FFF2-40B4-BE49-F238E27FC236}">
              <a16:creationId xmlns:a16="http://schemas.microsoft.com/office/drawing/2014/main" id="{00000000-0008-0000-0600-0000D8020000}"/>
            </a:ext>
          </a:extLst>
        </xdr:cNvPr>
        <xdr:cNvSpPr txBox="1"/>
      </xdr:nvSpPr>
      <xdr:spPr>
        <a:xfrm>
          <a:off x="22212300" y="5128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38705</xdr:rowOff>
    </xdr:from>
    <xdr:to>
      <xdr:col>116</xdr:col>
      <xdr:colOff>152400</xdr:colOff>
      <xdr:row>31</xdr:row>
      <xdr:rowOff>38705</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5353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59199</xdr:rowOff>
    </xdr:from>
    <xdr:ext cx="469744" cy="259045"/>
    <xdr:sp macro="" textlink="">
      <xdr:nvSpPr>
        <xdr:cNvPr id="731" name="投資及び出資金平均値テキスト">
          <a:extLst>
            <a:ext uri="{FF2B5EF4-FFF2-40B4-BE49-F238E27FC236}">
              <a16:creationId xmlns:a16="http://schemas.microsoft.com/office/drawing/2014/main" id="{00000000-0008-0000-0600-0000DB020000}"/>
            </a:ext>
          </a:extLst>
        </xdr:cNvPr>
        <xdr:cNvSpPr txBox="1"/>
      </xdr:nvSpPr>
      <xdr:spPr>
        <a:xfrm>
          <a:off x="22212300" y="64028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36322</xdr:rowOff>
    </xdr:from>
    <xdr:to>
      <xdr:col>116</xdr:col>
      <xdr:colOff>114300</xdr:colOff>
      <xdr:row>38</xdr:row>
      <xdr:rowOff>137922</xdr:rowOff>
    </xdr:to>
    <xdr:sp macro="" textlink="">
      <xdr:nvSpPr>
        <xdr:cNvPr id="732" name="フローチャート: 判断 731">
          <a:extLst>
            <a:ext uri="{FF2B5EF4-FFF2-40B4-BE49-F238E27FC236}">
              <a16:creationId xmlns:a16="http://schemas.microsoft.com/office/drawing/2014/main" id="{00000000-0008-0000-0600-0000DC020000}"/>
            </a:ext>
          </a:extLst>
        </xdr:cNvPr>
        <xdr:cNvSpPr/>
      </xdr:nvSpPr>
      <xdr:spPr>
        <a:xfrm>
          <a:off x="22110700" y="6551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74178</xdr:rowOff>
    </xdr:from>
    <xdr:to>
      <xdr:col>112</xdr:col>
      <xdr:colOff>38100</xdr:colOff>
      <xdr:row>39</xdr:row>
      <xdr:rowOff>4328</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1272500" y="6589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20855</xdr:rowOff>
    </xdr:from>
    <xdr:ext cx="378565"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21134017" y="6364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62863</xdr:rowOff>
    </xdr:from>
    <xdr:to>
      <xdr:col>107</xdr:col>
      <xdr:colOff>101600</xdr:colOff>
      <xdr:row>38</xdr:row>
      <xdr:rowOff>164463</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0383500" y="6577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9539</xdr:rowOff>
    </xdr:from>
    <xdr:ext cx="469744"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0199428" y="6353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63251</xdr:rowOff>
    </xdr:from>
    <xdr:to>
      <xdr:col>102</xdr:col>
      <xdr:colOff>165100</xdr:colOff>
      <xdr:row>38</xdr:row>
      <xdr:rowOff>164851</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19494500" y="6578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9928</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9310428" y="6353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80282</xdr:rowOff>
    </xdr:from>
    <xdr:to>
      <xdr:col>98</xdr:col>
      <xdr:colOff>38100</xdr:colOff>
      <xdr:row>39</xdr:row>
      <xdr:rowOff>10432</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8605500" y="6595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26959</xdr:rowOff>
    </xdr:from>
    <xdr:ext cx="378565"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8467017" y="63706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14749</xdr:rowOff>
    </xdr:from>
    <xdr:ext cx="249299" cy="259045"/>
    <xdr:sp macro="" textlink="">
      <xdr:nvSpPr>
        <xdr:cNvPr id="750" name="投資及び出資金該当値テキスト">
          <a:extLst>
            <a:ext uri="{FF2B5EF4-FFF2-40B4-BE49-F238E27FC236}">
              <a16:creationId xmlns:a16="http://schemas.microsoft.com/office/drawing/2014/main" id="{00000000-0008-0000-0600-0000EE020000}"/>
            </a:ext>
          </a:extLst>
        </xdr:cNvPr>
        <xdr:cNvSpPr txBox="1"/>
      </xdr:nvSpPr>
      <xdr:spPr>
        <a:xfrm>
          <a:off x="22212300" y="65298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貸付金グラフ枠">
          <a:extLst>
            <a:ext uri="{FF2B5EF4-FFF2-40B4-BE49-F238E27FC236}">
              <a16:creationId xmlns:a16="http://schemas.microsoft.com/office/drawing/2014/main" id="{00000000-0008-0000-0600-00000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107833</xdr:rowOff>
    </xdr:from>
    <xdr:to>
      <xdr:col>116</xdr:col>
      <xdr:colOff>62864</xdr:colOff>
      <xdr:row>58</xdr:row>
      <xdr:rowOff>139700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flipV="1">
          <a:off x="22159595" y="8851783"/>
          <a:ext cx="1269" cy="12320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1" name="貸付金最小値テキスト">
          <a:extLst>
            <a:ext uri="{FF2B5EF4-FFF2-40B4-BE49-F238E27FC236}">
              <a16:creationId xmlns:a16="http://schemas.microsoft.com/office/drawing/2014/main" id="{00000000-0008-0000-0600-00000D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54510</xdr:rowOff>
    </xdr:from>
    <xdr:ext cx="534377" cy="259045"/>
    <xdr:sp macro="" textlink="">
      <xdr:nvSpPr>
        <xdr:cNvPr id="783" name="貸付金最大値テキスト">
          <a:extLst>
            <a:ext uri="{FF2B5EF4-FFF2-40B4-BE49-F238E27FC236}">
              <a16:creationId xmlns:a16="http://schemas.microsoft.com/office/drawing/2014/main" id="{00000000-0008-0000-0600-00000F030000}"/>
            </a:ext>
          </a:extLst>
        </xdr:cNvPr>
        <xdr:cNvSpPr txBox="1"/>
      </xdr:nvSpPr>
      <xdr:spPr>
        <a:xfrm>
          <a:off x="22212300" y="8627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107833</xdr:rowOff>
    </xdr:from>
    <xdr:to>
      <xdr:col>116</xdr:col>
      <xdr:colOff>152400</xdr:colOff>
      <xdr:row>51</xdr:row>
      <xdr:rowOff>107833</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22072600" y="8851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77155</xdr:rowOff>
    </xdr:from>
    <xdr:to>
      <xdr:col>116</xdr:col>
      <xdr:colOff>63500</xdr:colOff>
      <xdr:row>58</xdr:row>
      <xdr:rowOff>103261</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flipV="1">
          <a:off x="21323300" y="10021255"/>
          <a:ext cx="838200" cy="26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111777</xdr:rowOff>
    </xdr:from>
    <xdr:ext cx="469744" cy="259045"/>
    <xdr:sp macro="" textlink="">
      <xdr:nvSpPr>
        <xdr:cNvPr id="786" name="貸付金平均値テキスト">
          <a:extLst>
            <a:ext uri="{FF2B5EF4-FFF2-40B4-BE49-F238E27FC236}">
              <a16:creationId xmlns:a16="http://schemas.microsoft.com/office/drawing/2014/main" id="{00000000-0008-0000-0600-000012030000}"/>
            </a:ext>
          </a:extLst>
        </xdr:cNvPr>
        <xdr:cNvSpPr txBox="1"/>
      </xdr:nvSpPr>
      <xdr:spPr>
        <a:xfrm>
          <a:off x="22212300" y="97129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88900</xdr:rowOff>
    </xdr:from>
    <xdr:to>
      <xdr:col>116</xdr:col>
      <xdr:colOff>114300</xdr:colOff>
      <xdr:row>58</xdr:row>
      <xdr:rowOff>19050</xdr:rowOff>
    </xdr:to>
    <xdr:sp macro="" textlink="">
      <xdr:nvSpPr>
        <xdr:cNvPr id="787" name="フローチャート: 判断 786">
          <a:extLst>
            <a:ext uri="{FF2B5EF4-FFF2-40B4-BE49-F238E27FC236}">
              <a16:creationId xmlns:a16="http://schemas.microsoft.com/office/drawing/2014/main" id="{00000000-0008-0000-0600-000013030000}"/>
            </a:ext>
          </a:extLst>
        </xdr:cNvPr>
        <xdr:cNvSpPr/>
      </xdr:nvSpPr>
      <xdr:spPr>
        <a:xfrm>
          <a:off x="22110700" y="9861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103261</xdr:rowOff>
    </xdr:from>
    <xdr:to>
      <xdr:col>111</xdr:col>
      <xdr:colOff>177800</xdr:colOff>
      <xdr:row>58</xdr:row>
      <xdr:rowOff>116246</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flipV="1">
          <a:off x="20434300" y="10047361"/>
          <a:ext cx="889000" cy="12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106411</xdr:rowOff>
    </xdr:from>
    <xdr:to>
      <xdr:col>112</xdr:col>
      <xdr:colOff>38100</xdr:colOff>
      <xdr:row>58</xdr:row>
      <xdr:rowOff>36561</xdr:rowOff>
    </xdr:to>
    <xdr:sp macro="" textlink="">
      <xdr:nvSpPr>
        <xdr:cNvPr id="789" name="フローチャート: 判断 788">
          <a:extLst>
            <a:ext uri="{FF2B5EF4-FFF2-40B4-BE49-F238E27FC236}">
              <a16:creationId xmlns:a16="http://schemas.microsoft.com/office/drawing/2014/main" id="{00000000-0008-0000-0600-000015030000}"/>
            </a:ext>
          </a:extLst>
        </xdr:cNvPr>
        <xdr:cNvSpPr/>
      </xdr:nvSpPr>
      <xdr:spPr>
        <a:xfrm>
          <a:off x="21272500" y="9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53088</xdr:rowOff>
    </xdr:from>
    <xdr:ext cx="469744"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21088428" y="9654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116246</xdr:rowOff>
    </xdr:from>
    <xdr:to>
      <xdr:col>107</xdr:col>
      <xdr:colOff>50800</xdr:colOff>
      <xdr:row>58</xdr:row>
      <xdr:rowOff>128956</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flipV="1">
          <a:off x="19545300" y="10060346"/>
          <a:ext cx="889000" cy="12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55</xdr:row>
      <xdr:rowOff>49123</xdr:rowOff>
    </xdr:from>
    <xdr:to>
      <xdr:col>107</xdr:col>
      <xdr:colOff>101600</xdr:colOff>
      <xdr:row>55</xdr:row>
      <xdr:rowOff>150723</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20383500" y="9478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53</xdr:row>
      <xdr:rowOff>167250</xdr:rowOff>
    </xdr:from>
    <xdr:ext cx="534377"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20167111" y="9254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128956</xdr:rowOff>
    </xdr:from>
    <xdr:to>
      <xdr:col>102</xdr:col>
      <xdr:colOff>114300</xdr:colOff>
      <xdr:row>58</xdr:row>
      <xdr:rowOff>139700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flipV="1">
          <a:off x="18656300" y="10073056"/>
          <a:ext cx="889000" cy="10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8113</xdr:rowOff>
    </xdr:from>
    <xdr:to>
      <xdr:col>102</xdr:col>
      <xdr:colOff>165100</xdr:colOff>
      <xdr:row>57</xdr:row>
      <xdr:rowOff>109713</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19494500" y="9780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126240</xdr:rowOff>
    </xdr:from>
    <xdr:ext cx="469744"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9310428" y="9555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142027</xdr:rowOff>
    </xdr:from>
    <xdr:to>
      <xdr:col>98</xdr:col>
      <xdr:colOff>38100</xdr:colOff>
      <xdr:row>56</xdr:row>
      <xdr:rowOff>72177</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18605500" y="957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54</xdr:row>
      <xdr:rowOff>88704</xdr:rowOff>
    </xdr:from>
    <xdr:ext cx="534377"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8389111" y="9347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26355</xdr:rowOff>
    </xdr:from>
    <xdr:to>
      <xdr:col>116</xdr:col>
      <xdr:colOff>114300</xdr:colOff>
      <xdr:row>58</xdr:row>
      <xdr:rowOff>127955</xdr:rowOff>
    </xdr:to>
    <xdr:sp macro="" textlink="">
      <xdr:nvSpPr>
        <xdr:cNvPr id="804" name="楕円 803">
          <a:extLst>
            <a:ext uri="{FF2B5EF4-FFF2-40B4-BE49-F238E27FC236}">
              <a16:creationId xmlns:a16="http://schemas.microsoft.com/office/drawing/2014/main" id="{00000000-0008-0000-0600-000024030000}"/>
            </a:ext>
          </a:extLst>
        </xdr:cNvPr>
        <xdr:cNvSpPr/>
      </xdr:nvSpPr>
      <xdr:spPr>
        <a:xfrm>
          <a:off x="22110700" y="9970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112732</xdr:rowOff>
    </xdr:from>
    <xdr:ext cx="469744" cy="259045"/>
    <xdr:sp macro="" textlink="">
      <xdr:nvSpPr>
        <xdr:cNvPr id="805" name="貸付金該当値テキスト">
          <a:extLst>
            <a:ext uri="{FF2B5EF4-FFF2-40B4-BE49-F238E27FC236}">
              <a16:creationId xmlns:a16="http://schemas.microsoft.com/office/drawing/2014/main" id="{00000000-0008-0000-0600-000025030000}"/>
            </a:ext>
          </a:extLst>
        </xdr:cNvPr>
        <xdr:cNvSpPr txBox="1"/>
      </xdr:nvSpPr>
      <xdr:spPr>
        <a:xfrm>
          <a:off x="22212300" y="9885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52461</xdr:rowOff>
    </xdr:from>
    <xdr:to>
      <xdr:col>112</xdr:col>
      <xdr:colOff>38100</xdr:colOff>
      <xdr:row>58</xdr:row>
      <xdr:rowOff>154061</xdr:rowOff>
    </xdr:to>
    <xdr:sp macro="" textlink="">
      <xdr:nvSpPr>
        <xdr:cNvPr id="806" name="楕円 805">
          <a:extLst>
            <a:ext uri="{FF2B5EF4-FFF2-40B4-BE49-F238E27FC236}">
              <a16:creationId xmlns:a16="http://schemas.microsoft.com/office/drawing/2014/main" id="{00000000-0008-0000-0600-000026030000}"/>
            </a:ext>
          </a:extLst>
        </xdr:cNvPr>
        <xdr:cNvSpPr/>
      </xdr:nvSpPr>
      <xdr:spPr>
        <a:xfrm>
          <a:off x="21272500" y="9996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58</xdr:row>
      <xdr:rowOff>145188</xdr:rowOff>
    </xdr:from>
    <xdr:ext cx="378565"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134017" y="100892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65446</xdr:rowOff>
    </xdr:from>
    <xdr:to>
      <xdr:col>107</xdr:col>
      <xdr:colOff>101600</xdr:colOff>
      <xdr:row>58</xdr:row>
      <xdr:rowOff>167046</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0383500" y="10009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58</xdr:row>
      <xdr:rowOff>158173</xdr:rowOff>
    </xdr:from>
    <xdr:ext cx="378565"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245017" y="101022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78156</xdr:rowOff>
    </xdr:from>
    <xdr:to>
      <xdr:col>102</xdr:col>
      <xdr:colOff>165100</xdr:colOff>
      <xdr:row>59</xdr:row>
      <xdr:rowOff>8306</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19494500" y="10022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58</xdr:row>
      <xdr:rowOff>170883</xdr:rowOff>
    </xdr:from>
    <xdr:ext cx="378565"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356017" y="101149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4" name="正方形/長方形 813">
          <a:extLst>
            <a:ext uri="{FF2B5EF4-FFF2-40B4-BE49-F238E27FC236}">
              <a16:creationId xmlns:a16="http://schemas.microsoft.com/office/drawing/2014/main" id="{00000000-0008-0000-0600-00002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5" name="正方形/長方形 814">
          <a:extLst>
            <a:ext uri="{FF2B5EF4-FFF2-40B4-BE49-F238E27FC236}">
              <a16:creationId xmlns:a16="http://schemas.microsoft.com/office/drawing/2014/main" id="{00000000-0008-0000-0600-00002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3" name="直線コネクタ 822">
          <a:extLst>
            <a:ext uri="{FF2B5EF4-FFF2-40B4-BE49-F238E27FC236}">
              <a16:creationId xmlns:a16="http://schemas.microsoft.com/office/drawing/2014/main" id="{00000000-0008-0000-0600-00003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24" name="直線コネクタ 823">
          <a:extLst>
            <a:ext uri="{FF2B5EF4-FFF2-40B4-BE49-F238E27FC236}">
              <a16:creationId xmlns:a16="http://schemas.microsoft.com/office/drawing/2014/main" id="{00000000-0008-0000-0600-000038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6" name="直線コネクタ 825">
          <a:extLst>
            <a:ext uri="{FF2B5EF4-FFF2-40B4-BE49-F238E27FC236}">
              <a16:creationId xmlns:a16="http://schemas.microsoft.com/office/drawing/2014/main" id="{00000000-0008-0000-0600-00003A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144434</xdr:rowOff>
    </xdr:from>
    <xdr:ext cx="595419"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7692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74</xdr:row>
      <xdr:rowOff>160762</xdr:rowOff>
    </xdr:from>
    <xdr:ext cx="595419"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7692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8" name="繰出金グラフ枠">
          <a:extLst>
            <a:ext uri="{FF2B5EF4-FFF2-40B4-BE49-F238E27FC236}">
              <a16:creationId xmlns:a16="http://schemas.microsoft.com/office/drawing/2014/main" id="{00000000-0008-0000-0600-000046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73768</xdr:rowOff>
    </xdr:from>
    <xdr:to>
      <xdr:col>116</xdr:col>
      <xdr:colOff>62864</xdr:colOff>
      <xdr:row>78</xdr:row>
      <xdr:rowOff>138322</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flipV="1">
          <a:off x="22159595" y="12075268"/>
          <a:ext cx="1269" cy="1436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142149</xdr:rowOff>
    </xdr:from>
    <xdr:ext cx="534377" cy="259045"/>
    <xdr:sp macro="" textlink="">
      <xdr:nvSpPr>
        <xdr:cNvPr id="840" name="繰出金最小値テキスト">
          <a:extLst>
            <a:ext uri="{FF2B5EF4-FFF2-40B4-BE49-F238E27FC236}">
              <a16:creationId xmlns:a16="http://schemas.microsoft.com/office/drawing/2014/main" id="{00000000-0008-0000-0600-000048030000}"/>
            </a:ext>
          </a:extLst>
        </xdr:cNvPr>
        <xdr:cNvSpPr txBox="1"/>
      </xdr:nvSpPr>
      <xdr:spPr>
        <a:xfrm>
          <a:off x="22212300" y="13515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138322</xdr:rowOff>
    </xdr:from>
    <xdr:to>
      <xdr:col>116</xdr:col>
      <xdr:colOff>152400</xdr:colOff>
      <xdr:row>78</xdr:row>
      <xdr:rowOff>138322</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22072600" y="13511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20445</xdr:rowOff>
    </xdr:from>
    <xdr:ext cx="599010" cy="259045"/>
    <xdr:sp macro="" textlink="">
      <xdr:nvSpPr>
        <xdr:cNvPr id="842" name="繰出金最大値テキスト">
          <a:extLst>
            <a:ext uri="{FF2B5EF4-FFF2-40B4-BE49-F238E27FC236}">
              <a16:creationId xmlns:a16="http://schemas.microsoft.com/office/drawing/2014/main" id="{00000000-0008-0000-0600-00004A030000}"/>
            </a:ext>
          </a:extLst>
        </xdr:cNvPr>
        <xdr:cNvSpPr txBox="1"/>
      </xdr:nvSpPr>
      <xdr:spPr>
        <a:xfrm>
          <a:off x="22212300" y="11850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480,189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73768</xdr:rowOff>
    </xdr:from>
    <xdr:to>
      <xdr:col>116</xdr:col>
      <xdr:colOff>152400</xdr:colOff>
      <xdr:row>70</xdr:row>
      <xdr:rowOff>73768</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22072600" y="12075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21086</xdr:rowOff>
    </xdr:from>
    <xdr:to>
      <xdr:col>116</xdr:col>
      <xdr:colOff>63500</xdr:colOff>
      <xdr:row>77</xdr:row>
      <xdr:rowOff>37548</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21323300" y="13222736"/>
          <a:ext cx="838200" cy="16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168434</xdr:rowOff>
    </xdr:from>
    <xdr:ext cx="599010" cy="259045"/>
    <xdr:sp macro="" textlink="">
      <xdr:nvSpPr>
        <xdr:cNvPr id="845" name="繰出金平均値テキスト">
          <a:extLst>
            <a:ext uri="{FF2B5EF4-FFF2-40B4-BE49-F238E27FC236}">
              <a16:creationId xmlns:a16="http://schemas.microsoft.com/office/drawing/2014/main" id="{00000000-0008-0000-0600-00004D030000}"/>
            </a:ext>
          </a:extLst>
        </xdr:cNvPr>
        <xdr:cNvSpPr txBox="1"/>
      </xdr:nvSpPr>
      <xdr:spPr>
        <a:xfrm>
          <a:off x="22212300" y="130271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145557</xdr:rowOff>
    </xdr:from>
    <xdr:to>
      <xdr:col>116</xdr:col>
      <xdr:colOff>114300</xdr:colOff>
      <xdr:row>77</xdr:row>
      <xdr:rowOff>75707</xdr:rowOff>
    </xdr:to>
    <xdr:sp macro="" textlink="">
      <xdr:nvSpPr>
        <xdr:cNvPr id="846" name="フローチャート: 判断 845">
          <a:extLst>
            <a:ext uri="{FF2B5EF4-FFF2-40B4-BE49-F238E27FC236}">
              <a16:creationId xmlns:a16="http://schemas.microsoft.com/office/drawing/2014/main" id="{00000000-0008-0000-0600-00004E030000}"/>
            </a:ext>
          </a:extLst>
        </xdr:cNvPr>
        <xdr:cNvSpPr/>
      </xdr:nvSpPr>
      <xdr:spPr>
        <a:xfrm>
          <a:off x="22110700" y="1317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21086</xdr:rowOff>
    </xdr:from>
    <xdr:to>
      <xdr:col>111</xdr:col>
      <xdr:colOff>177800</xdr:colOff>
      <xdr:row>77</xdr:row>
      <xdr:rowOff>21103</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0434300" y="13222736"/>
          <a:ext cx="889000" cy="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2054</xdr:rowOff>
    </xdr:from>
    <xdr:to>
      <xdr:col>112</xdr:col>
      <xdr:colOff>38100</xdr:colOff>
      <xdr:row>77</xdr:row>
      <xdr:rowOff>103654</xdr:rowOff>
    </xdr:to>
    <xdr:sp macro="" textlink="">
      <xdr:nvSpPr>
        <xdr:cNvPr id="848" name="フローチャート: 判断 847">
          <a:extLst>
            <a:ext uri="{FF2B5EF4-FFF2-40B4-BE49-F238E27FC236}">
              <a16:creationId xmlns:a16="http://schemas.microsoft.com/office/drawing/2014/main" id="{00000000-0008-0000-0600-000050030000}"/>
            </a:ext>
          </a:extLst>
        </xdr:cNvPr>
        <xdr:cNvSpPr/>
      </xdr:nvSpPr>
      <xdr:spPr>
        <a:xfrm>
          <a:off x="21272500" y="13203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77</xdr:row>
      <xdr:rowOff>94781</xdr:rowOff>
    </xdr:from>
    <xdr:ext cx="599010"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21023795" y="13296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21103</xdr:rowOff>
    </xdr:from>
    <xdr:to>
      <xdr:col>107</xdr:col>
      <xdr:colOff>50800</xdr:colOff>
      <xdr:row>77</xdr:row>
      <xdr:rowOff>32826</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flipV="1">
          <a:off x="19545300" y="13222753"/>
          <a:ext cx="889000" cy="11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168760</xdr:rowOff>
    </xdr:from>
    <xdr:to>
      <xdr:col>107</xdr:col>
      <xdr:colOff>101600</xdr:colOff>
      <xdr:row>77</xdr:row>
      <xdr:rowOff>98910</xdr:rowOff>
    </xdr:to>
    <xdr:sp macro="" textlink="">
      <xdr:nvSpPr>
        <xdr:cNvPr id="851" name="フローチャート: 判断 850">
          <a:extLst>
            <a:ext uri="{FF2B5EF4-FFF2-40B4-BE49-F238E27FC236}">
              <a16:creationId xmlns:a16="http://schemas.microsoft.com/office/drawing/2014/main" id="{00000000-0008-0000-0600-000053030000}"/>
            </a:ext>
          </a:extLst>
        </xdr:cNvPr>
        <xdr:cNvSpPr/>
      </xdr:nvSpPr>
      <xdr:spPr>
        <a:xfrm>
          <a:off x="20383500" y="1319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77</xdr:row>
      <xdr:rowOff>90037</xdr:rowOff>
    </xdr:from>
    <xdr:ext cx="599010"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20134795" y="13291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32826</xdr:rowOff>
    </xdr:from>
    <xdr:to>
      <xdr:col>102</xdr:col>
      <xdr:colOff>114300</xdr:colOff>
      <xdr:row>77</xdr:row>
      <xdr:rowOff>54406</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18656300" y="13234476"/>
          <a:ext cx="889000" cy="21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8466</xdr:rowOff>
    </xdr:from>
    <xdr:to>
      <xdr:col>102</xdr:col>
      <xdr:colOff>165100</xdr:colOff>
      <xdr:row>77</xdr:row>
      <xdr:rowOff>110066</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19494500" y="1321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77</xdr:row>
      <xdr:rowOff>101193</xdr:rowOff>
    </xdr:from>
    <xdr:ext cx="599010"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19245795" y="13302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10311</xdr:rowOff>
    </xdr:from>
    <xdr:to>
      <xdr:col>98</xdr:col>
      <xdr:colOff>38100</xdr:colOff>
      <xdr:row>77</xdr:row>
      <xdr:rowOff>111911</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18605500" y="1321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77</xdr:row>
      <xdr:rowOff>103038</xdr:rowOff>
    </xdr:from>
    <xdr:ext cx="59901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8356795" y="13304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158198</xdr:rowOff>
    </xdr:from>
    <xdr:to>
      <xdr:col>116</xdr:col>
      <xdr:colOff>114300</xdr:colOff>
      <xdr:row>77</xdr:row>
      <xdr:rowOff>88348</xdr:rowOff>
    </xdr:to>
    <xdr:sp macro="" textlink="">
      <xdr:nvSpPr>
        <xdr:cNvPr id="863" name="楕円 862">
          <a:extLst>
            <a:ext uri="{FF2B5EF4-FFF2-40B4-BE49-F238E27FC236}">
              <a16:creationId xmlns:a16="http://schemas.microsoft.com/office/drawing/2014/main" id="{00000000-0008-0000-0600-00005F030000}"/>
            </a:ext>
          </a:extLst>
        </xdr:cNvPr>
        <xdr:cNvSpPr/>
      </xdr:nvSpPr>
      <xdr:spPr>
        <a:xfrm>
          <a:off x="22110700" y="13188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136625</xdr:rowOff>
    </xdr:from>
    <xdr:ext cx="599010" cy="259045"/>
    <xdr:sp macro="" textlink="">
      <xdr:nvSpPr>
        <xdr:cNvPr id="864" name="繰出金該当値テキスト">
          <a:extLst>
            <a:ext uri="{FF2B5EF4-FFF2-40B4-BE49-F238E27FC236}">
              <a16:creationId xmlns:a16="http://schemas.microsoft.com/office/drawing/2014/main" id="{00000000-0008-0000-0600-000060030000}"/>
            </a:ext>
          </a:extLst>
        </xdr:cNvPr>
        <xdr:cNvSpPr txBox="1"/>
      </xdr:nvSpPr>
      <xdr:spPr>
        <a:xfrm>
          <a:off x="22212300" y="13166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141736</xdr:rowOff>
    </xdr:from>
    <xdr:to>
      <xdr:col>112</xdr:col>
      <xdr:colOff>38100</xdr:colOff>
      <xdr:row>77</xdr:row>
      <xdr:rowOff>71886</xdr:rowOff>
    </xdr:to>
    <xdr:sp macro="" textlink="">
      <xdr:nvSpPr>
        <xdr:cNvPr id="865" name="楕円 864">
          <a:extLst>
            <a:ext uri="{FF2B5EF4-FFF2-40B4-BE49-F238E27FC236}">
              <a16:creationId xmlns:a16="http://schemas.microsoft.com/office/drawing/2014/main" id="{00000000-0008-0000-0600-000061030000}"/>
            </a:ext>
          </a:extLst>
        </xdr:cNvPr>
        <xdr:cNvSpPr/>
      </xdr:nvSpPr>
      <xdr:spPr>
        <a:xfrm>
          <a:off x="21272500" y="13171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75</xdr:row>
      <xdr:rowOff>88413</xdr:rowOff>
    </xdr:from>
    <xdr:ext cx="59901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023795" y="12947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141753</xdr:rowOff>
    </xdr:from>
    <xdr:to>
      <xdr:col>107</xdr:col>
      <xdr:colOff>101600</xdr:colOff>
      <xdr:row>77</xdr:row>
      <xdr:rowOff>71903</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0383500" y="13171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75</xdr:row>
      <xdr:rowOff>88430</xdr:rowOff>
    </xdr:from>
    <xdr:ext cx="59901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134795" y="12947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153476</xdr:rowOff>
    </xdr:from>
    <xdr:to>
      <xdr:col>102</xdr:col>
      <xdr:colOff>165100</xdr:colOff>
      <xdr:row>77</xdr:row>
      <xdr:rowOff>83626</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19494500" y="13183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75</xdr:row>
      <xdr:rowOff>100153</xdr:rowOff>
    </xdr:from>
    <xdr:ext cx="59901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9245795" y="12958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3606</xdr:rowOff>
    </xdr:from>
    <xdr:to>
      <xdr:col>98</xdr:col>
      <xdr:colOff>38100</xdr:colOff>
      <xdr:row>77</xdr:row>
      <xdr:rowOff>105206</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18605500" y="13205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121733</xdr:rowOff>
    </xdr:from>
    <xdr:ext cx="59901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8356795" y="12980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3" name="正方形/長方形 872">
          <a:extLst>
            <a:ext uri="{FF2B5EF4-FFF2-40B4-BE49-F238E27FC236}">
              <a16:creationId xmlns:a16="http://schemas.microsoft.com/office/drawing/2014/main" id="{00000000-0008-0000-0600-000069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2" name="直線コネクタ 881">
          <a:extLst>
            <a:ext uri="{FF2B5EF4-FFF2-40B4-BE49-F238E27FC236}">
              <a16:creationId xmlns:a16="http://schemas.microsoft.com/office/drawing/2014/main" id="{00000000-0008-0000-0600-000072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3" name="直線コネクタ 882">
          <a:extLst>
            <a:ext uri="{FF2B5EF4-FFF2-40B4-BE49-F238E27FC236}">
              <a16:creationId xmlns:a16="http://schemas.microsoft.com/office/drawing/2014/main" id="{00000000-0008-0000-0600-000073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7" name="前年度繰上充用金グラフ枠">
          <a:extLst>
            <a:ext uri="{FF2B5EF4-FFF2-40B4-BE49-F238E27FC236}">
              <a16:creationId xmlns:a16="http://schemas.microsoft.com/office/drawing/2014/main" id="{00000000-0008-0000-0600-000077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9" name="前年度繰上充用金最小値テキスト">
          <a:extLst>
            <a:ext uri="{FF2B5EF4-FFF2-40B4-BE49-F238E27FC236}">
              <a16:creationId xmlns:a16="http://schemas.microsoft.com/office/drawing/2014/main" id="{00000000-0008-0000-0600-000079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1" name="前年度繰上充用金最大値テキスト">
          <a:extLst>
            <a:ext uri="{FF2B5EF4-FFF2-40B4-BE49-F238E27FC236}">
              <a16:creationId xmlns:a16="http://schemas.microsoft.com/office/drawing/2014/main" id="{00000000-0008-0000-0600-00007B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4" name="前年度繰上充用金平均値テキスト">
          <a:extLst>
            <a:ext uri="{FF2B5EF4-FFF2-40B4-BE49-F238E27FC236}">
              <a16:creationId xmlns:a16="http://schemas.microsoft.com/office/drawing/2014/main" id="{00000000-0008-0000-0600-00007E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5" name="フローチャート: 判断 894">
          <a:extLst>
            <a:ext uri="{FF2B5EF4-FFF2-40B4-BE49-F238E27FC236}">
              <a16:creationId xmlns:a16="http://schemas.microsoft.com/office/drawing/2014/main" id="{00000000-0008-0000-0600-00007F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7" name="フローチャート: 判断 896">
          <a:extLst>
            <a:ext uri="{FF2B5EF4-FFF2-40B4-BE49-F238E27FC236}">
              <a16:creationId xmlns:a16="http://schemas.microsoft.com/office/drawing/2014/main" id="{00000000-0008-0000-0600-000081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0" name="フローチャート: 判断 899">
          <a:extLst>
            <a:ext uri="{FF2B5EF4-FFF2-40B4-BE49-F238E27FC236}">
              <a16:creationId xmlns:a16="http://schemas.microsoft.com/office/drawing/2014/main" id="{00000000-0008-0000-0600-000084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楕円 911">
          <a:extLst>
            <a:ext uri="{FF2B5EF4-FFF2-40B4-BE49-F238E27FC236}">
              <a16:creationId xmlns:a16="http://schemas.microsoft.com/office/drawing/2014/main" id="{00000000-0008-0000-0600-000090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3" name="前年度繰上充用金該当値テキスト">
          <a:extLst>
            <a:ext uri="{FF2B5EF4-FFF2-40B4-BE49-F238E27FC236}">
              <a16:creationId xmlns:a16="http://schemas.microsoft.com/office/drawing/2014/main" id="{00000000-0008-0000-0600-000091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4" name="楕円 913">
          <a:extLst>
            <a:ext uri="{FF2B5EF4-FFF2-40B4-BE49-F238E27FC236}">
              <a16:creationId xmlns:a16="http://schemas.microsoft.com/office/drawing/2014/main" id="{00000000-0008-0000-0600-000092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2" name="正方形/長方形 921">
          <a:extLst>
            <a:ext uri="{FF2B5EF4-FFF2-40B4-BE49-F238E27FC236}">
              <a16:creationId xmlns:a16="http://schemas.microsoft.com/office/drawing/2014/main" id="{00000000-0008-0000-0600-00009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3" name="正方形/長方形 922">
          <a:extLst>
            <a:ext uri="{FF2B5EF4-FFF2-40B4-BE49-F238E27FC236}">
              <a16:creationId xmlns:a16="http://schemas.microsoft.com/office/drawing/2014/main" id="{00000000-0008-0000-0600-00009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人件費、扶助費、繰出金については、概ね類似団体平均値と近い値で推移しています。</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物件費については、新規施設（ごみ処理施設、コミュニティ図書館）の管理運営経費が増加したため前年度より</a:t>
          </a:r>
          <a:r>
            <a:rPr kumimoji="1" lang="en-US" altLang="ja-JP" sz="1100">
              <a:latin typeface="ＭＳ Ｐゴシック" panose="020B0600070205080204" pitchFamily="50" charset="-128"/>
              <a:ea typeface="ＭＳ Ｐゴシック" panose="020B0600070205080204" pitchFamily="50" charset="-128"/>
            </a:rPr>
            <a:t>22</a:t>
          </a:r>
          <a:r>
            <a:rPr kumimoji="1" lang="ja-JP" altLang="en-US" sz="1100">
              <a:latin typeface="ＭＳ Ｐゴシック" panose="020B0600070205080204" pitchFamily="50" charset="-128"/>
              <a:ea typeface="ＭＳ Ｐゴシック" panose="020B0600070205080204" pitchFamily="50" charset="-128"/>
            </a:rPr>
            <a:t>百万円増となり、類似団体平均値と比較しても</a:t>
          </a:r>
          <a:r>
            <a:rPr kumimoji="1" lang="en-US" altLang="ja-JP" sz="1100">
              <a:latin typeface="ＭＳ Ｐゴシック" panose="020B0600070205080204" pitchFamily="50" charset="-128"/>
              <a:ea typeface="ＭＳ Ｐゴシック" panose="020B0600070205080204" pitchFamily="50" charset="-128"/>
            </a:rPr>
            <a:t>12</a:t>
          </a:r>
          <a:r>
            <a:rPr kumimoji="1" lang="ja-JP" altLang="en-US" sz="1100">
              <a:latin typeface="ＭＳ Ｐゴシック" panose="020B0600070205080204" pitchFamily="50" charset="-128"/>
              <a:ea typeface="ＭＳ Ｐゴシック" panose="020B0600070205080204" pitchFamily="50" charset="-128"/>
            </a:rPr>
            <a:t>％高い状況となっています。</a:t>
          </a:r>
        </a:p>
        <a:p>
          <a:r>
            <a:rPr kumimoji="1" lang="ja-JP" altLang="en-US" sz="1100">
              <a:latin typeface="ＭＳ Ｐゴシック" panose="020B0600070205080204" pitchFamily="50" charset="-128"/>
              <a:ea typeface="ＭＳ Ｐゴシック" panose="020B0600070205080204" pitchFamily="50" charset="-128"/>
            </a:rPr>
            <a:t>　維持補修費については、平成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年度に新ごみ処理施設が稼働開始したため、旧施設にかかっていた維持補修費が減少したことなどにより類似団体平均値の</a:t>
          </a:r>
          <a:r>
            <a:rPr kumimoji="1" lang="en-US" altLang="ja-JP" sz="1100">
              <a:latin typeface="ＭＳ Ｐゴシック" panose="020B0600070205080204" pitchFamily="50" charset="-128"/>
              <a:ea typeface="ＭＳ Ｐゴシック" panose="020B0600070205080204" pitchFamily="50" charset="-128"/>
            </a:rPr>
            <a:t>35</a:t>
          </a:r>
          <a:r>
            <a:rPr kumimoji="1" lang="ja-JP" altLang="en-US" sz="1100">
              <a:latin typeface="ＭＳ Ｐゴシック" panose="020B0600070205080204" pitchFamily="50" charset="-128"/>
              <a:ea typeface="ＭＳ Ｐゴシック" panose="020B0600070205080204" pitchFamily="50" charset="-128"/>
            </a:rPr>
            <a:t>％程度と低い数値となっています。</a:t>
          </a:r>
        </a:p>
        <a:p>
          <a:r>
            <a:rPr kumimoji="1" lang="ja-JP" altLang="en-US" sz="1100">
              <a:latin typeface="ＭＳ Ｐゴシック" panose="020B0600070205080204" pitchFamily="50" charset="-128"/>
              <a:ea typeface="ＭＳ Ｐゴシック" panose="020B0600070205080204" pitchFamily="50" charset="-128"/>
            </a:rPr>
            <a:t>　補助費等については、離島航路・消防・病院業務等を行う一部事務組合への負担金の割合が多く、当該業務は、離島である本町において、行政が行わざるを得ない公共サービスであり、類似団体平均値を上回る値で推移しています。また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年度から特定有人国境離島地域社会維持推進交付金関係事業が増加したため大きく伸びています。</a:t>
          </a:r>
        </a:p>
        <a:p>
          <a:r>
            <a:rPr kumimoji="1" lang="ja-JP" altLang="en-US" sz="1100">
              <a:latin typeface="ＭＳ Ｐゴシック" panose="020B0600070205080204" pitchFamily="50" charset="-128"/>
              <a:ea typeface="ＭＳ Ｐゴシック" panose="020B0600070205080204" pitchFamily="50" charset="-128"/>
            </a:rPr>
            <a:t>　普通建設事業は、平成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年度にごみ処理施設整備、コミュニティ図書館建設など新規施設整備があり非常に大きい数値であったものが、平成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は体験型施設整備、学校給食共同調理場建設事業の新規整備といったものに減少したため相対的に減少しています。しかし、依然として積極的な財政運営を行っているため、類似団体と比較すると高い水準にあります。</a:t>
          </a:r>
        </a:p>
        <a:p>
          <a:r>
            <a:rPr kumimoji="1" lang="ja-JP" altLang="en-US" sz="1100">
              <a:latin typeface="ＭＳ Ｐゴシック" panose="020B0600070205080204" pitchFamily="50" charset="-128"/>
              <a:ea typeface="ＭＳ Ｐゴシック" panose="020B0600070205080204" pitchFamily="50" charset="-128"/>
            </a:rPr>
            <a:t>　公債費については類似団体平均と比較し高い状況にありますが、大型事業の元金償還が始まるため今後も伸びていくことが予想されます。</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島根県西ノ島町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2,850
2,830
55.96
5,693,836
5,605,031
75,814
2,680,193
11,808,826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11.8
87.2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98247</xdr:rowOff>
    </xdr:from>
    <xdr:to>
      <xdr:col>24</xdr:col>
      <xdr:colOff>62865</xdr:colOff>
      <xdr:row>38</xdr:row>
      <xdr:rowOff>92570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241747"/>
          <a:ext cx="1270" cy="13659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96397</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611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92570</xdr:rowOff>
    </xdr:from>
    <xdr:to>
      <xdr:col>24</xdr:col>
      <xdr:colOff>152400</xdr:colOff>
      <xdr:row>38</xdr:row>
      <xdr:rowOff>92570</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607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44924</xdr:rowOff>
    </xdr:from>
    <xdr:ext cx="599010"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5016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117,264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98247</xdr:rowOff>
    </xdr:from>
    <xdr:to>
      <xdr:col>24</xdr:col>
      <xdr:colOff>152400</xdr:colOff>
      <xdr:row>30</xdr:row>
      <xdr:rowOff>98247</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241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151917</xdr:rowOff>
    </xdr:from>
    <xdr:to>
      <xdr:col>24</xdr:col>
      <xdr:colOff>63500</xdr:colOff>
      <xdr:row>37</xdr:row>
      <xdr:rowOff>157709</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flipV="1">
          <a:off x="3797300" y="6495567"/>
          <a:ext cx="838200" cy="5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110062</xdr:rowOff>
    </xdr:from>
    <xdr:ext cx="534377"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2822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87185</xdr:rowOff>
    </xdr:from>
    <xdr:to>
      <xdr:col>24</xdr:col>
      <xdr:colOff>114300</xdr:colOff>
      <xdr:row>38</xdr:row>
      <xdr:rowOff>17335</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43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156693</xdr:rowOff>
    </xdr:from>
    <xdr:to>
      <xdr:col>19</xdr:col>
      <xdr:colOff>177800</xdr:colOff>
      <xdr:row>37</xdr:row>
      <xdr:rowOff>157709</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2908300" y="6500343"/>
          <a:ext cx="889000" cy="1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79489</xdr:rowOff>
    </xdr:from>
    <xdr:to>
      <xdr:col>20</xdr:col>
      <xdr:colOff>38100</xdr:colOff>
      <xdr:row>38</xdr:row>
      <xdr:rowOff>9640</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4231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26166</xdr:rowOff>
    </xdr:from>
    <xdr:ext cx="534377"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30111" y="6198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141834</xdr:rowOff>
    </xdr:from>
    <xdr:to>
      <xdr:col>15</xdr:col>
      <xdr:colOff>50800</xdr:colOff>
      <xdr:row>37</xdr:row>
      <xdr:rowOff>156693</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019300" y="6485484"/>
          <a:ext cx="889000" cy="14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75806</xdr:rowOff>
    </xdr:from>
    <xdr:to>
      <xdr:col>15</xdr:col>
      <xdr:colOff>101600</xdr:colOff>
      <xdr:row>38</xdr:row>
      <xdr:rowOff>5956</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41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22483</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41111" y="6194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141834</xdr:rowOff>
    </xdr:from>
    <xdr:to>
      <xdr:col>10</xdr:col>
      <xdr:colOff>114300</xdr:colOff>
      <xdr:row>37</xdr:row>
      <xdr:rowOff>167996</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1130300" y="6485484"/>
          <a:ext cx="889000" cy="26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73736</xdr:rowOff>
    </xdr:from>
    <xdr:to>
      <xdr:col>10</xdr:col>
      <xdr:colOff>165100</xdr:colOff>
      <xdr:row>38</xdr:row>
      <xdr:rowOff>3887</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41738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20413</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52111" y="6192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79604</xdr:rowOff>
    </xdr:from>
    <xdr:to>
      <xdr:col>6</xdr:col>
      <xdr:colOff>38100</xdr:colOff>
      <xdr:row>38</xdr:row>
      <xdr:rowOff>9754</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42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26281</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63111" y="6198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101117</xdr:rowOff>
    </xdr:from>
    <xdr:to>
      <xdr:col>24</xdr:col>
      <xdr:colOff>114300</xdr:colOff>
      <xdr:row>38</xdr:row>
      <xdr:rowOff>31268</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644476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65612</xdr:rowOff>
    </xdr:from>
    <xdr:ext cx="534377"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6409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106909</xdr:rowOff>
    </xdr:from>
    <xdr:to>
      <xdr:col>20</xdr:col>
      <xdr:colOff>38100</xdr:colOff>
      <xdr:row>38</xdr:row>
      <xdr:rowOff>37058</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645055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28186</xdr:rowOff>
    </xdr:from>
    <xdr:ext cx="534377"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30111" y="6543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105893</xdr:rowOff>
    </xdr:from>
    <xdr:to>
      <xdr:col>15</xdr:col>
      <xdr:colOff>101600</xdr:colOff>
      <xdr:row>38</xdr:row>
      <xdr:rowOff>36043</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6449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27170</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41111" y="6542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91034</xdr:rowOff>
    </xdr:from>
    <xdr:to>
      <xdr:col>10</xdr:col>
      <xdr:colOff>165100</xdr:colOff>
      <xdr:row>38</xdr:row>
      <xdr:rowOff>21183</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643468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12311</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52111" y="6527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117196</xdr:rowOff>
    </xdr:from>
    <xdr:to>
      <xdr:col>6</xdr:col>
      <xdr:colOff>38100</xdr:colOff>
      <xdr:row>38</xdr:row>
      <xdr:rowOff>47346</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6460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38473</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63111" y="6553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35577</xdr:rowOff>
    </xdr:from>
    <xdr:ext cx="685572"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76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12308</xdr:colOff>
      <xdr:row>47</xdr:row>
      <xdr:rowOff>54627</xdr:rowOff>
    </xdr:from>
    <xdr:ext cx="74969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2308" y="8112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a:extLst>
            <a:ext uri="{FF2B5EF4-FFF2-40B4-BE49-F238E27FC236}">
              <a16:creationId xmlns:a16="http://schemas.microsoft.com/office/drawing/2014/main" id="{00000000-0008-0000-07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152678</xdr:rowOff>
    </xdr:from>
    <xdr:to>
      <xdr:col>24</xdr:col>
      <xdr:colOff>62865</xdr:colOff>
      <xdr:row>59</xdr:row>
      <xdr:rowOff>23062</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flipV="1">
          <a:off x="4633595" y="8896628"/>
          <a:ext cx="1270" cy="1241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34411</xdr:rowOff>
    </xdr:from>
    <xdr:ext cx="599010" cy="259045"/>
    <xdr:sp macro="" textlink="">
      <xdr:nvSpPr>
        <xdr:cNvPr id="113" name="総務費最小値テキスト">
          <a:extLst>
            <a:ext uri="{FF2B5EF4-FFF2-40B4-BE49-F238E27FC236}">
              <a16:creationId xmlns:a16="http://schemas.microsoft.com/office/drawing/2014/main" id="{00000000-0008-0000-0700-000071000000}"/>
            </a:ext>
          </a:extLst>
        </xdr:cNvPr>
        <xdr:cNvSpPr txBox="1"/>
      </xdr:nvSpPr>
      <xdr:spPr>
        <a:xfrm>
          <a:off x="4686300" y="10149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23062</xdr:rowOff>
    </xdr:from>
    <xdr:to>
      <xdr:col>24</xdr:col>
      <xdr:colOff>152400</xdr:colOff>
      <xdr:row>59</xdr:row>
      <xdr:rowOff>23062</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10138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99355</xdr:rowOff>
    </xdr:from>
    <xdr:ext cx="690189" cy="259045"/>
    <xdr:sp macro="" textlink="">
      <xdr:nvSpPr>
        <xdr:cNvPr id="115" name="総務費最大値テキスト">
          <a:extLst>
            <a:ext uri="{FF2B5EF4-FFF2-40B4-BE49-F238E27FC236}">
              <a16:creationId xmlns:a16="http://schemas.microsoft.com/office/drawing/2014/main" id="{00000000-0008-0000-0700-000073000000}"/>
            </a:ext>
          </a:extLst>
        </xdr:cNvPr>
        <xdr:cNvSpPr txBox="1"/>
      </xdr:nvSpPr>
      <xdr:spPr>
        <a:xfrm>
          <a:off x="4686300" y="867185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6,631,875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152678</xdr:rowOff>
    </xdr:from>
    <xdr:to>
      <xdr:col>24</xdr:col>
      <xdr:colOff>152400</xdr:colOff>
      <xdr:row>51</xdr:row>
      <xdr:rowOff>152678</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889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139416</xdr:rowOff>
    </xdr:from>
    <xdr:to>
      <xdr:col>24</xdr:col>
      <xdr:colOff>63500</xdr:colOff>
      <xdr:row>58</xdr:row>
      <xdr:rowOff>139845</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3797300" y="10083516"/>
          <a:ext cx="838200" cy="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78861</xdr:rowOff>
    </xdr:from>
    <xdr:ext cx="599010" cy="259045"/>
    <xdr:sp macro="" textlink="">
      <xdr:nvSpPr>
        <xdr:cNvPr id="118" name="総務費平均値テキスト">
          <a:extLst>
            <a:ext uri="{FF2B5EF4-FFF2-40B4-BE49-F238E27FC236}">
              <a16:creationId xmlns:a16="http://schemas.microsoft.com/office/drawing/2014/main" id="{00000000-0008-0000-0700-000076000000}"/>
            </a:ext>
          </a:extLst>
        </xdr:cNvPr>
        <xdr:cNvSpPr txBox="1"/>
      </xdr:nvSpPr>
      <xdr:spPr>
        <a:xfrm>
          <a:off x="4686300" y="100229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339,452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100434</xdr:rowOff>
    </xdr:from>
    <xdr:to>
      <xdr:col>24</xdr:col>
      <xdr:colOff>114300</xdr:colOff>
      <xdr:row>59</xdr:row>
      <xdr:rowOff>30584</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4584700" y="10044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139845</xdr:rowOff>
    </xdr:from>
    <xdr:to>
      <xdr:col>19</xdr:col>
      <xdr:colOff>177800</xdr:colOff>
      <xdr:row>58</xdr:row>
      <xdr:rowOff>148924</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2908300" y="10083945"/>
          <a:ext cx="889000" cy="9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100539</xdr:rowOff>
    </xdr:from>
    <xdr:to>
      <xdr:col>20</xdr:col>
      <xdr:colOff>38100</xdr:colOff>
      <xdr:row>59</xdr:row>
      <xdr:rowOff>30689</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3746500" y="10044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59</xdr:row>
      <xdr:rowOff>21816</xdr:rowOff>
    </xdr:from>
    <xdr:ext cx="599010"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3497795" y="10137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132726</xdr:rowOff>
    </xdr:from>
    <xdr:to>
      <xdr:col>15</xdr:col>
      <xdr:colOff>50800</xdr:colOff>
      <xdr:row>58</xdr:row>
      <xdr:rowOff>148924</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019300" y="10076826"/>
          <a:ext cx="889000" cy="16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96558</xdr:rowOff>
    </xdr:from>
    <xdr:to>
      <xdr:col>15</xdr:col>
      <xdr:colOff>101600</xdr:colOff>
      <xdr:row>59</xdr:row>
      <xdr:rowOff>26708</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2857500" y="10040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43235</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2608795" y="9815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132726</xdr:rowOff>
    </xdr:from>
    <xdr:to>
      <xdr:col>10</xdr:col>
      <xdr:colOff>114300</xdr:colOff>
      <xdr:row>58</xdr:row>
      <xdr:rowOff>161051</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1130300" y="10076826"/>
          <a:ext cx="889000" cy="28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90443</xdr:rowOff>
    </xdr:from>
    <xdr:to>
      <xdr:col>10</xdr:col>
      <xdr:colOff>165100</xdr:colOff>
      <xdr:row>59</xdr:row>
      <xdr:rowOff>20593</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968500" y="10034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59</xdr:row>
      <xdr:rowOff>11720</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1719795" y="10127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115984</xdr:rowOff>
    </xdr:from>
    <xdr:to>
      <xdr:col>6</xdr:col>
      <xdr:colOff>38100</xdr:colOff>
      <xdr:row>59</xdr:row>
      <xdr:rowOff>46134</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079500" y="1006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59</xdr:row>
      <xdr:rowOff>37261</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830795" y="10152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88616</xdr:rowOff>
    </xdr:from>
    <xdr:to>
      <xdr:col>24</xdr:col>
      <xdr:colOff>114300</xdr:colOff>
      <xdr:row>59</xdr:row>
      <xdr:rowOff>18766</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4584700" y="10032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47993</xdr:rowOff>
    </xdr:from>
    <xdr:ext cx="599010" cy="259045"/>
    <xdr:sp macro="" textlink="">
      <xdr:nvSpPr>
        <xdr:cNvPr id="137" name="総務費該当値テキスト">
          <a:extLst>
            <a:ext uri="{FF2B5EF4-FFF2-40B4-BE49-F238E27FC236}">
              <a16:creationId xmlns:a16="http://schemas.microsoft.com/office/drawing/2014/main" id="{00000000-0008-0000-0700-000089000000}"/>
            </a:ext>
          </a:extLst>
        </xdr:cNvPr>
        <xdr:cNvSpPr txBox="1"/>
      </xdr:nvSpPr>
      <xdr:spPr>
        <a:xfrm>
          <a:off x="4686300" y="9820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401,495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89045</xdr:rowOff>
    </xdr:from>
    <xdr:to>
      <xdr:col>20</xdr:col>
      <xdr:colOff>38100</xdr:colOff>
      <xdr:row>59</xdr:row>
      <xdr:rowOff>19195</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3746500" y="10033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35722</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3497795" y="9808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98124</xdr:rowOff>
    </xdr:from>
    <xdr:to>
      <xdr:col>15</xdr:col>
      <xdr:colOff>101600</xdr:colOff>
      <xdr:row>59</xdr:row>
      <xdr:rowOff>28274</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2857500" y="10042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59</xdr:row>
      <xdr:rowOff>19401</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2608795" y="10134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81926</xdr:rowOff>
    </xdr:from>
    <xdr:to>
      <xdr:col>10</xdr:col>
      <xdr:colOff>165100</xdr:colOff>
      <xdr:row>59</xdr:row>
      <xdr:rowOff>12076</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968500" y="10026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28603</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1719795" y="9801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110251</xdr:rowOff>
    </xdr:from>
    <xdr:to>
      <xdr:col>6</xdr:col>
      <xdr:colOff>38100</xdr:colOff>
      <xdr:row>59</xdr:row>
      <xdr:rowOff>40401</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079500" y="10054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56928</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830795" y="9829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81988</xdr:rowOff>
    </xdr:from>
    <xdr:to>
      <xdr:col>24</xdr:col>
      <xdr:colOff>62865</xdr:colOff>
      <xdr:row>77</xdr:row>
      <xdr:rowOff>142522</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083488"/>
          <a:ext cx="1270" cy="12606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146349</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347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142522</xdr:rowOff>
    </xdr:from>
    <xdr:to>
      <xdr:col>24</xdr:col>
      <xdr:colOff>152400</xdr:colOff>
      <xdr:row>77</xdr:row>
      <xdr:rowOff>142522</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344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28665</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858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790,295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81988</xdr:rowOff>
    </xdr:from>
    <xdr:to>
      <xdr:col>24</xdr:col>
      <xdr:colOff>152400</xdr:colOff>
      <xdr:row>70</xdr:row>
      <xdr:rowOff>81988</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083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18807</xdr:rowOff>
    </xdr:from>
    <xdr:to>
      <xdr:col>24</xdr:col>
      <xdr:colOff>63500</xdr:colOff>
      <xdr:row>76</xdr:row>
      <xdr:rowOff>46089</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3797300" y="13049007"/>
          <a:ext cx="838200" cy="27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34456</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30646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56029</xdr:rowOff>
    </xdr:from>
    <xdr:to>
      <xdr:col>24</xdr:col>
      <xdr:colOff>114300</xdr:colOff>
      <xdr:row>76</xdr:row>
      <xdr:rowOff>157629</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3086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46089</xdr:rowOff>
    </xdr:from>
    <xdr:to>
      <xdr:col>19</xdr:col>
      <xdr:colOff>177800</xdr:colOff>
      <xdr:row>76</xdr:row>
      <xdr:rowOff>66115</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908300" y="13076289"/>
          <a:ext cx="889000" cy="20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66475</xdr:rowOff>
    </xdr:from>
    <xdr:to>
      <xdr:col>20</xdr:col>
      <xdr:colOff>38100</xdr:colOff>
      <xdr:row>76</xdr:row>
      <xdr:rowOff>168075</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309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159202</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3189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66115</xdr:rowOff>
    </xdr:from>
    <xdr:to>
      <xdr:col>15</xdr:col>
      <xdr:colOff>50800</xdr:colOff>
      <xdr:row>76</xdr:row>
      <xdr:rowOff>115289</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019300" y="13096315"/>
          <a:ext cx="889000" cy="49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83979</xdr:rowOff>
    </xdr:from>
    <xdr:to>
      <xdr:col>15</xdr:col>
      <xdr:colOff>101600</xdr:colOff>
      <xdr:row>77</xdr:row>
      <xdr:rowOff>14129</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3114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5256</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3206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115289</xdr:rowOff>
    </xdr:from>
    <xdr:to>
      <xdr:col>10</xdr:col>
      <xdr:colOff>114300</xdr:colOff>
      <xdr:row>76</xdr:row>
      <xdr:rowOff>118870</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1130300" y="13145489"/>
          <a:ext cx="889000" cy="3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6944</xdr:rowOff>
    </xdr:from>
    <xdr:to>
      <xdr:col>10</xdr:col>
      <xdr:colOff>165100</xdr:colOff>
      <xdr:row>76</xdr:row>
      <xdr:rowOff>108544</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037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125070</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28123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133970</xdr:rowOff>
    </xdr:from>
    <xdr:to>
      <xdr:col>6</xdr:col>
      <xdr:colOff>38100</xdr:colOff>
      <xdr:row>77</xdr:row>
      <xdr:rowOff>64120</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164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55247</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3256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139457</xdr:rowOff>
    </xdr:from>
    <xdr:to>
      <xdr:col>24</xdr:col>
      <xdr:colOff>114300</xdr:colOff>
      <xdr:row>76</xdr:row>
      <xdr:rowOff>69607</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2998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162334</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2849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283,461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166739</xdr:rowOff>
    </xdr:from>
    <xdr:to>
      <xdr:col>20</xdr:col>
      <xdr:colOff>38100</xdr:colOff>
      <xdr:row>76</xdr:row>
      <xdr:rowOff>96889</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3025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113416</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2800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15315</xdr:rowOff>
    </xdr:from>
    <xdr:to>
      <xdr:col>15</xdr:col>
      <xdr:colOff>101600</xdr:colOff>
      <xdr:row>76</xdr:row>
      <xdr:rowOff>116915</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304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133442</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2820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64489</xdr:rowOff>
    </xdr:from>
    <xdr:to>
      <xdr:col>10</xdr:col>
      <xdr:colOff>165100</xdr:colOff>
      <xdr:row>76</xdr:row>
      <xdr:rowOff>166089</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3094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157216</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3187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68070</xdr:rowOff>
    </xdr:from>
    <xdr:to>
      <xdr:col>6</xdr:col>
      <xdr:colOff>38100</xdr:colOff>
      <xdr:row>76</xdr:row>
      <xdr:rowOff>169670</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3098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14748</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2873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91</xdr:row>
      <xdr:rowOff>21970</xdr:rowOff>
    </xdr:from>
    <xdr:ext cx="685572"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76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89</xdr:row>
      <xdr:rowOff>38298</xdr:rowOff>
    </xdr:from>
    <xdr:ext cx="685572"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76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a:extLst>
            <a:ext uri="{FF2B5EF4-FFF2-40B4-BE49-F238E27FC236}">
              <a16:creationId xmlns:a16="http://schemas.microsoft.com/office/drawing/2014/main" id="{00000000-0008-0000-07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134672</xdr:rowOff>
    </xdr:from>
    <xdr:to>
      <xdr:col>24</xdr:col>
      <xdr:colOff>62865</xdr:colOff>
      <xdr:row>99</xdr:row>
      <xdr:rowOff>72286</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flipV="1">
          <a:off x="4633595" y="15565172"/>
          <a:ext cx="1270" cy="1480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76113</xdr:rowOff>
    </xdr:from>
    <xdr:ext cx="534377" cy="259045"/>
    <xdr:sp macro="" textlink="">
      <xdr:nvSpPr>
        <xdr:cNvPr id="229" name="衛生費最小値テキスト">
          <a:extLst>
            <a:ext uri="{FF2B5EF4-FFF2-40B4-BE49-F238E27FC236}">
              <a16:creationId xmlns:a16="http://schemas.microsoft.com/office/drawing/2014/main" id="{00000000-0008-0000-0700-0000E5000000}"/>
            </a:ext>
          </a:extLst>
        </xdr:cNvPr>
        <xdr:cNvSpPr txBox="1"/>
      </xdr:nvSpPr>
      <xdr:spPr>
        <a:xfrm>
          <a:off x="4686300" y="17049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72286</xdr:rowOff>
    </xdr:from>
    <xdr:to>
      <xdr:col>24</xdr:col>
      <xdr:colOff>152400</xdr:colOff>
      <xdr:row>99</xdr:row>
      <xdr:rowOff>72286</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7045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81349</xdr:rowOff>
    </xdr:from>
    <xdr:ext cx="690189" cy="259045"/>
    <xdr:sp macro="" textlink="">
      <xdr:nvSpPr>
        <xdr:cNvPr id="231" name="衛生費最大値テキスト">
          <a:extLst>
            <a:ext uri="{FF2B5EF4-FFF2-40B4-BE49-F238E27FC236}">
              <a16:creationId xmlns:a16="http://schemas.microsoft.com/office/drawing/2014/main" id="{00000000-0008-0000-0700-0000E7000000}"/>
            </a:ext>
          </a:extLst>
        </xdr:cNvPr>
        <xdr:cNvSpPr txBox="1"/>
      </xdr:nvSpPr>
      <xdr:spPr>
        <a:xfrm>
          <a:off x="4686300" y="1534039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1,384,619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134672</xdr:rowOff>
    </xdr:from>
    <xdr:to>
      <xdr:col>24</xdr:col>
      <xdr:colOff>152400</xdr:colOff>
      <xdr:row>90</xdr:row>
      <xdr:rowOff>134672</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5565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4029</xdr:rowOff>
    </xdr:from>
    <xdr:to>
      <xdr:col>24</xdr:col>
      <xdr:colOff>63500</xdr:colOff>
      <xdr:row>98</xdr:row>
      <xdr:rowOff>51620</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3797300" y="16463229"/>
          <a:ext cx="838200" cy="390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35693</xdr:rowOff>
    </xdr:from>
    <xdr:ext cx="599010" cy="259045"/>
    <xdr:sp macro="" textlink="">
      <xdr:nvSpPr>
        <xdr:cNvPr id="234" name="衛生費平均値テキスト">
          <a:extLst>
            <a:ext uri="{FF2B5EF4-FFF2-40B4-BE49-F238E27FC236}">
              <a16:creationId xmlns:a16="http://schemas.microsoft.com/office/drawing/2014/main" id="{00000000-0008-0000-0700-0000EA000000}"/>
            </a:ext>
          </a:extLst>
        </xdr:cNvPr>
        <xdr:cNvSpPr txBox="1"/>
      </xdr:nvSpPr>
      <xdr:spPr>
        <a:xfrm>
          <a:off x="4686300" y="168377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57266</xdr:rowOff>
    </xdr:from>
    <xdr:to>
      <xdr:col>24</xdr:col>
      <xdr:colOff>114300</xdr:colOff>
      <xdr:row>98</xdr:row>
      <xdr:rowOff>158866</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4584700" y="16859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4029</xdr:rowOff>
    </xdr:from>
    <xdr:to>
      <xdr:col>19</xdr:col>
      <xdr:colOff>177800</xdr:colOff>
      <xdr:row>97</xdr:row>
      <xdr:rowOff>91387</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2908300" y="16463229"/>
          <a:ext cx="889000" cy="258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52268</xdr:rowOff>
    </xdr:from>
    <xdr:to>
      <xdr:col>20</xdr:col>
      <xdr:colOff>38100</xdr:colOff>
      <xdr:row>98</xdr:row>
      <xdr:rowOff>153868</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3746500" y="16854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98</xdr:row>
      <xdr:rowOff>144995</xdr:rowOff>
    </xdr:from>
    <xdr:ext cx="599010"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3497795" y="16947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80042</xdr:rowOff>
    </xdr:from>
    <xdr:to>
      <xdr:col>15</xdr:col>
      <xdr:colOff>50800</xdr:colOff>
      <xdr:row>97</xdr:row>
      <xdr:rowOff>91387</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a:off x="2019300" y="16710692"/>
          <a:ext cx="889000" cy="11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62520</xdr:rowOff>
    </xdr:from>
    <xdr:to>
      <xdr:col>15</xdr:col>
      <xdr:colOff>101600</xdr:colOff>
      <xdr:row>98</xdr:row>
      <xdr:rowOff>164120</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2857500" y="16864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98</xdr:row>
      <xdr:rowOff>155247</xdr:rowOff>
    </xdr:from>
    <xdr:ext cx="599010"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2608795" y="16957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80042</xdr:rowOff>
    </xdr:from>
    <xdr:to>
      <xdr:col>10</xdr:col>
      <xdr:colOff>114300</xdr:colOff>
      <xdr:row>98</xdr:row>
      <xdr:rowOff>57370</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1130300" y="16710692"/>
          <a:ext cx="889000" cy="148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77481</xdr:rowOff>
    </xdr:from>
    <xdr:to>
      <xdr:col>10</xdr:col>
      <xdr:colOff>165100</xdr:colOff>
      <xdr:row>99</xdr:row>
      <xdr:rowOff>7631</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968500" y="16879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98</xdr:row>
      <xdr:rowOff>170208</xdr:rowOff>
    </xdr:from>
    <xdr:ext cx="59901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1719795" y="16972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85861</xdr:rowOff>
    </xdr:from>
    <xdr:to>
      <xdr:col>6</xdr:col>
      <xdr:colOff>38100</xdr:colOff>
      <xdr:row>99</xdr:row>
      <xdr:rowOff>16011</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079500" y="16887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99</xdr:row>
      <xdr:rowOff>7138</xdr:rowOff>
    </xdr:from>
    <xdr:ext cx="59901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830795" y="16980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820</xdr:rowOff>
    </xdr:from>
    <xdr:to>
      <xdr:col>24</xdr:col>
      <xdr:colOff>114300</xdr:colOff>
      <xdr:row>98</xdr:row>
      <xdr:rowOff>102420</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4584700" y="1680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23697</xdr:rowOff>
    </xdr:from>
    <xdr:ext cx="599010" cy="259045"/>
    <xdr:sp macro="" textlink="">
      <xdr:nvSpPr>
        <xdr:cNvPr id="253" name="衛生費該当値テキスト">
          <a:extLst>
            <a:ext uri="{FF2B5EF4-FFF2-40B4-BE49-F238E27FC236}">
              <a16:creationId xmlns:a16="http://schemas.microsoft.com/office/drawing/2014/main" id="{00000000-0008-0000-0700-0000FD000000}"/>
            </a:ext>
          </a:extLst>
        </xdr:cNvPr>
        <xdr:cNvSpPr txBox="1"/>
      </xdr:nvSpPr>
      <xdr:spPr>
        <a:xfrm>
          <a:off x="4686300" y="16654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124679</xdr:rowOff>
    </xdr:from>
    <xdr:to>
      <xdr:col>20</xdr:col>
      <xdr:colOff>38100</xdr:colOff>
      <xdr:row>96</xdr:row>
      <xdr:rowOff>54829</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3746500" y="16412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71356</xdr:rowOff>
    </xdr:from>
    <xdr:ext cx="59901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3497795" y="16187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40587</xdr:rowOff>
    </xdr:from>
    <xdr:to>
      <xdr:col>15</xdr:col>
      <xdr:colOff>101600</xdr:colOff>
      <xdr:row>97</xdr:row>
      <xdr:rowOff>142187</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2857500" y="16671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158714</xdr:rowOff>
    </xdr:from>
    <xdr:ext cx="59901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2608795" y="16446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29242</xdr:rowOff>
    </xdr:from>
    <xdr:to>
      <xdr:col>10</xdr:col>
      <xdr:colOff>165100</xdr:colOff>
      <xdr:row>97</xdr:row>
      <xdr:rowOff>130842</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968500" y="16659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147369</xdr:rowOff>
    </xdr:from>
    <xdr:ext cx="599010"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1719795" y="16435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6570</xdr:rowOff>
    </xdr:from>
    <xdr:to>
      <xdr:col>6</xdr:col>
      <xdr:colOff>38100</xdr:colOff>
      <xdr:row>98</xdr:row>
      <xdr:rowOff>108170</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079500" y="16808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124697</xdr:rowOff>
    </xdr:from>
    <xdr:ext cx="599010"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830795" y="16583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7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21970</xdr:rowOff>
    </xdr:from>
    <xdr:ext cx="53129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151277</xdr:rowOff>
    </xdr:from>
    <xdr:to>
      <xdr:col>54</xdr:col>
      <xdr:colOff>189865</xdr:colOff>
      <xdr:row>39</xdr:row>
      <xdr:rowOff>98878</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294777"/>
          <a:ext cx="1270" cy="1490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108291</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7948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97954</xdr:rowOff>
    </xdr:from>
    <xdr:ext cx="534377"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5070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91,291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151277</xdr:rowOff>
    </xdr:from>
    <xdr:to>
      <xdr:col>55</xdr:col>
      <xdr:colOff>88900</xdr:colOff>
      <xdr:row>30</xdr:row>
      <xdr:rowOff>151277</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294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25742</xdr:rowOff>
    </xdr:from>
    <xdr:ext cx="469744"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5408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2865</xdr:rowOff>
    </xdr:from>
    <xdr:to>
      <xdr:col>55</xdr:col>
      <xdr:colOff>50800</xdr:colOff>
      <xdr:row>39</xdr:row>
      <xdr:rowOff>104465</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689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39</xdr:row>
      <xdr:rowOff>19079</xdr:rowOff>
    </xdr:from>
    <xdr:to>
      <xdr:col>50</xdr:col>
      <xdr:colOff>165100</xdr:colOff>
      <xdr:row>39</xdr:row>
      <xdr:rowOff>120679</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705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137206</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04428" y="6480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98878</xdr:rowOff>
    </xdr:from>
    <xdr:to>
      <xdr:col>45</xdr:col>
      <xdr:colOff>177800</xdr:colOff>
      <xdr:row>39</xdr:row>
      <xdr:rowOff>98878</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14017</xdr:rowOff>
    </xdr:from>
    <xdr:to>
      <xdr:col>46</xdr:col>
      <xdr:colOff>38100</xdr:colOff>
      <xdr:row>39</xdr:row>
      <xdr:rowOff>115617</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700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132144</xdr:rowOff>
    </xdr:from>
    <xdr:ext cx="469744"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15428" y="6475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98878</xdr:rowOff>
    </xdr:from>
    <xdr:to>
      <xdr:col>41</xdr:col>
      <xdr:colOff>50800</xdr:colOff>
      <xdr:row>39</xdr:row>
      <xdr:rowOff>98878</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697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165612</xdr:rowOff>
    </xdr:from>
    <xdr:to>
      <xdr:col>41</xdr:col>
      <xdr:colOff>101600</xdr:colOff>
      <xdr:row>39</xdr:row>
      <xdr:rowOff>95762</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680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112289</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26428" y="6455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9527</xdr:rowOff>
    </xdr:from>
    <xdr:to>
      <xdr:col>36</xdr:col>
      <xdr:colOff>165100</xdr:colOff>
      <xdr:row>39</xdr:row>
      <xdr:rowOff>111127</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696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127654</xdr:rowOff>
    </xdr:from>
    <xdr:ext cx="469744"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37428" y="6471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152741</xdr:rowOff>
    </xdr:from>
    <xdr:ext cx="249299"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6678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48078</xdr:rowOff>
    </xdr:from>
    <xdr:to>
      <xdr:col>41</xdr:col>
      <xdr:colOff>101600</xdr:colOff>
      <xdr:row>39</xdr:row>
      <xdr:rowOff>149678</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140805</xdr:rowOff>
    </xdr:from>
    <xdr:ext cx="249299"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73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48078</xdr:rowOff>
    </xdr:from>
    <xdr:to>
      <xdr:col>36</xdr:col>
      <xdr:colOff>165100</xdr:colOff>
      <xdr:row>39</xdr:row>
      <xdr:rowOff>149678</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140805</xdr:rowOff>
    </xdr:from>
    <xdr:ext cx="249299"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84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89374</xdr:rowOff>
    </xdr:from>
    <xdr:to>
      <xdr:col>54</xdr:col>
      <xdr:colOff>189865</xdr:colOff>
      <xdr:row>58</xdr:row>
      <xdr:rowOff>138774</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10475595" y="8833324"/>
          <a:ext cx="1270" cy="1249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142601</xdr:rowOff>
    </xdr:from>
    <xdr:ext cx="378565" cy="259045"/>
    <xdr:sp macro="" textlink="">
      <xdr:nvSpPr>
        <xdr:cNvPr id="343" name="農林水産業費最小値テキスト">
          <a:extLst>
            <a:ext uri="{FF2B5EF4-FFF2-40B4-BE49-F238E27FC236}">
              <a16:creationId xmlns:a16="http://schemas.microsoft.com/office/drawing/2014/main" id="{00000000-0008-0000-0700-000057010000}"/>
            </a:ext>
          </a:extLst>
        </xdr:cNvPr>
        <xdr:cNvSpPr txBox="1"/>
      </xdr:nvSpPr>
      <xdr:spPr>
        <a:xfrm>
          <a:off x="10528300" y="100867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138774</xdr:rowOff>
    </xdr:from>
    <xdr:to>
      <xdr:col>55</xdr:col>
      <xdr:colOff>88900</xdr:colOff>
      <xdr:row>58</xdr:row>
      <xdr:rowOff>138774</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10082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36051</xdr:rowOff>
    </xdr:from>
    <xdr:ext cx="599010" cy="259045"/>
    <xdr:sp macro="" textlink="">
      <xdr:nvSpPr>
        <xdr:cNvPr id="345" name="農林水産業費最大値テキスト">
          <a:extLst>
            <a:ext uri="{FF2B5EF4-FFF2-40B4-BE49-F238E27FC236}">
              <a16:creationId xmlns:a16="http://schemas.microsoft.com/office/drawing/2014/main" id="{00000000-0008-0000-0700-000059010000}"/>
            </a:ext>
          </a:extLst>
        </xdr:cNvPr>
        <xdr:cNvSpPr txBox="1"/>
      </xdr:nvSpPr>
      <xdr:spPr>
        <a:xfrm>
          <a:off x="10528300" y="8608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547,015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89374</xdr:rowOff>
    </xdr:from>
    <xdr:to>
      <xdr:col>55</xdr:col>
      <xdr:colOff>88900</xdr:colOff>
      <xdr:row>51</xdr:row>
      <xdr:rowOff>89374</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8833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76602</xdr:rowOff>
    </xdr:from>
    <xdr:to>
      <xdr:col>55</xdr:col>
      <xdr:colOff>0</xdr:colOff>
      <xdr:row>55</xdr:row>
      <xdr:rowOff>48118</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9639300" y="9334902"/>
          <a:ext cx="838200" cy="142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158751</xdr:rowOff>
    </xdr:from>
    <xdr:ext cx="599010" cy="259045"/>
    <xdr:sp macro="" textlink="">
      <xdr:nvSpPr>
        <xdr:cNvPr id="348" name="農林水産業費平均値テキスト">
          <a:extLst>
            <a:ext uri="{FF2B5EF4-FFF2-40B4-BE49-F238E27FC236}">
              <a16:creationId xmlns:a16="http://schemas.microsoft.com/office/drawing/2014/main" id="{00000000-0008-0000-0700-00005C010000}"/>
            </a:ext>
          </a:extLst>
        </xdr:cNvPr>
        <xdr:cNvSpPr txBox="1"/>
      </xdr:nvSpPr>
      <xdr:spPr>
        <a:xfrm>
          <a:off x="10528300" y="975995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8874</xdr:rowOff>
    </xdr:from>
    <xdr:to>
      <xdr:col>55</xdr:col>
      <xdr:colOff>50800</xdr:colOff>
      <xdr:row>57</xdr:row>
      <xdr:rowOff>110474</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10426700" y="978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76602</xdr:rowOff>
    </xdr:from>
    <xdr:to>
      <xdr:col>50</xdr:col>
      <xdr:colOff>114300</xdr:colOff>
      <xdr:row>56</xdr:row>
      <xdr:rowOff>102534</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8750300" y="9334902"/>
          <a:ext cx="889000" cy="368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10865</xdr:rowOff>
    </xdr:from>
    <xdr:to>
      <xdr:col>50</xdr:col>
      <xdr:colOff>165100</xdr:colOff>
      <xdr:row>57</xdr:row>
      <xdr:rowOff>112465</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9588500" y="9783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103592</xdr:rowOff>
    </xdr:from>
    <xdr:ext cx="599010"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339795" y="9876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102534</xdr:rowOff>
    </xdr:from>
    <xdr:to>
      <xdr:col>45</xdr:col>
      <xdr:colOff>177800</xdr:colOff>
      <xdr:row>56</xdr:row>
      <xdr:rowOff>144491</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7861300" y="9703734"/>
          <a:ext cx="889000" cy="41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43029</xdr:rowOff>
    </xdr:from>
    <xdr:to>
      <xdr:col>46</xdr:col>
      <xdr:colOff>38100</xdr:colOff>
      <xdr:row>57</xdr:row>
      <xdr:rowOff>144629</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8699500" y="9815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135756</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483111" y="9908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144491</xdr:rowOff>
    </xdr:from>
    <xdr:to>
      <xdr:col>41</xdr:col>
      <xdr:colOff>50800</xdr:colOff>
      <xdr:row>57</xdr:row>
      <xdr:rowOff>23485</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flipV="1">
          <a:off x="6972300" y="9745691"/>
          <a:ext cx="889000" cy="50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34207</xdr:rowOff>
    </xdr:from>
    <xdr:to>
      <xdr:col>41</xdr:col>
      <xdr:colOff>101600</xdr:colOff>
      <xdr:row>57</xdr:row>
      <xdr:rowOff>135807</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7810500" y="9806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126934</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594111" y="9899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29459</xdr:rowOff>
    </xdr:from>
    <xdr:to>
      <xdr:col>36</xdr:col>
      <xdr:colOff>165100</xdr:colOff>
      <xdr:row>57</xdr:row>
      <xdr:rowOff>131059</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6921500" y="9802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122186</xdr:rowOff>
    </xdr:from>
    <xdr:ext cx="59901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672795" y="9894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168768</xdr:rowOff>
    </xdr:from>
    <xdr:to>
      <xdr:col>55</xdr:col>
      <xdr:colOff>50800</xdr:colOff>
      <xdr:row>55</xdr:row>
      <xdr:rowOff>98918</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10426700" y="9427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20195</xdr:rowOff>
    </xdr:from>
    <xdr:ext cx="599010" cy="259045"/>
    <xdr:sp macro="" textlink="">
      <xdr:nvSpPr>
        <xdr:cNvPr id="367" name="農林水産業費該当値テキスト">
          <a:extLst>
            <a:ext uri="{FF2B5EF4-FFF2-40B4-BE49-F238E27FC236}">
              <a16:creationId xmlns:a16="http://schemas.microsoft.com/office/drawing/2014/main" id="{00000000-0008-0000-0700-00006F010000}"/>
            </a:ext>
          </a:extLst>
        </xdr:cNvPr>
        <xdr:cNvSpPr txBox="1"/>
      </xdr:nvSpPr>
      <xdr:spPr>
        <a:xfrm>
          <a:off x="10528300" y="9278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25802</xdr:rowOff>
    </xdr:from>
    <xdr:to>
      <xdr:col>50</xdr:col>
      <xdr:colOff>165100</xdr:colOff>
      <xdr:row>54</xdr:row>
      <xdr:rowOff>127402</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9588500" y="9284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52</xdr:row>
      <xdr:rowOff>143929</xdr:rowOff>
    </xdr:from>
    <xdr:ext cx="59901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339795" y="9059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51734</xdr:rowOff>
    </xdr:from>
    <xdr:to>
      <xdr:col>46</xdr:col>
      <xdr:colOff>38100</xdr:colOff>
      <xdr:row>56</xdr:row>
      <xdr:rowOff>153334</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699500" y="9652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169861</xdr:rowOff>
    </xdr:from>
    <xdr:ext cx="59901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450795" y="94281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93691</xdr:rowOff>
    </xdr:from>
    <xdr:to>
      <xdr:col>41</xdr:col>
      <xdr:colOff>101600</xdr:colOff>
      <xdr:row>57</xdr:row>
      <xdr:rowOff>23841</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7810500" y="9694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40368</xdr:rowOff>
    </xdr:from>
    <xdr:ext cx="599010"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561795" y="9470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144135</xdr:rowOff>
    </xdr:from>
    <xdr:to>
      <xdr:col>36</xdr:col>
      <xdr:colOff>165100</xdr:colOff>
      <xdr:row>57</xdr:row>
      <xdr:rowOff>74285</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6921500" y="9745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90812</xdr:rowOff>
    </xdr:from>
    <xdr:ext cx="599010"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672795" y="9520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71</xdr:row>
      <xdr:rowOff>21970</xdr:rowOff>
    </xdr:from>
    <xdr:ext cx="685572"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5918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38299</xdr:rowOff>
    </xdr:from>
    <xdr:ext cx="685572"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123113</xdr:rowOff>
    </xdr:from>
    <xdr:to>
      <xdr:col>54</xdr:col>
      <xdr:colOff>189865</xdr:colOff>
      <xdr:row>79</xdr:row>
      <xdr:rowOff>97876</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10475595" y="12124613"/>
          <a:ext cx="1270" cy="1517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101703</xdr:rowOff>
    </xdr:from>
    <xdr:ext cx="378565" cy="259045"/>
    <xdr:sp macro="" textlink="">
      <xdr:nvSpPr>
        <xdr:cNvPr id="402" name="商工費最小値テキスト">
          <a:extLst>
            <a:ext uri="{FF2B5EF4-FFF2-40B4-BE49-F238E27FC236}">
              <a16:creationId xmlns:a16="http://schemas.microsoft.com/office/drawing/2014/main" id="{00000000-0008-0000-0700-000092010000}"/>
            </a:ext>
          </a:extLst>
        </xdr:cNvPr>
        <xdr:cNvSpPr txBox="1"/>
      </xdr:nvSpPr>
      <xdr:spPr>
        <a:xfrm>
          <a:off x="10528300" y="136462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97876</xdr:rowOff>
    </xdr:from>
    <xdr:to>
      <xdr:col>55</xdr:col>
      <xdr:colOff>88900</xdr:colOff>
      <xdr:row>79</xdr:row>
      <xdr:rowOff>97876</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3642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69790</xdr:rowOff>
    </xdr:from>
    <xdr:ext cx="690189" cy="259045"/>
    <xdr:sp macro="" textlink="">
      <xdr:nvSpPr>
        <xdr:cNvPr id="404" name="商工費最大値テキスト">
          <a:extLst>
            <a:ext uri="{FF2B5EF4-FFF2-40B4-BE49-F238E27FC236}">
              <a16:creationId xmlns:a16="http://schemas.microsoft.com/office/drawing/2014/main" id="{00000000-0008-0000-0700-000094010000}"/>
            </a:ext>
          </a:extLst>
        </xdr:cNvPr>
        <xdr:cNvSpPr txBox="1"/>
      </xdr:nvSpPr>
      <xdr:spPr>
        <a:xfrm>
          <a:off x="10528300" y="1189984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1,395,237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123113</xdr:rowOff>
    </xdr:from>
    <xdr:to>
      <xdr:col>55</xdr:col>
      <xdr:colOff>88900</xdr:colOff>
      <xdr:row>70</xdr:row>
      <xdr:rowOff>123113</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2124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19847</xdr:rowOff>
    </xdr:from>
    <xdr:to>
      <xdr:col>55</xdr:col>
      <xdr:colOff>0</xdr:colOff>
      <xdr:row>79</xdr:row>
      <xdr:rowOff>31057</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9639300" y="13564397"/>
          <a:ext cx="838200" cy="11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158632</xdr:rowOff>
    </xdr:from>
    <xdr:ext cx="534377" cy="259045"/>
    <xdr:sp macro="" textlink="">
      <xdr:nvSpPr>
        <xdr:cNvPr id="407" name="商工費平均値テキスト">
          <a:extLst>
            <a:ext uri="{FF2B5EF4-FFF2-40B4-BE49-F238E27FC236}">
              <a16:creationId xmlns:a16="http://schemas.microsoft.com/office/drawing/2014/main" id="{00000000-0008-0000-0700-000097010000}"/>
            </a:ext>
          </a:extLst>
        </xdr:cNvPr>
        <xdr:cNvSpPr txBox="1"/>
      </xdr:nvSpPr>
      <xdr:spPr>
        <a:xfrm>
          <a:off x="10528300" y="133602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135755</xdr:rowOff>
    </xdr:from>
    <xdr:to>
      <xdr:col>55</xdr:col>
      <xdr:colOff>50800</xdr:colOff>
      <xdr:row>79</xdr:row>
      <xdr:rowOff>65905</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10426700" y="13508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31057</xdr:rowOff>
    </xdr:from>
    <xdr:to>
      <xdr:col>50</xdr:col>
      <xdr:colOff>114300</xdr:colOff>
      <xdr:row>79</xdr:row>
      <xdr:rowOff>63525</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8750300" y="13575607"/>
          <a:ext cx="889000" cy="32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139810</xdr:rowOff>
    </xdr:from>
    <xdr:to>
      <xdr:col>50</xdr:col>
      <xdr:colOff>165100</xdr:colOff>
      <xdr:row>79</xdr:row>
      <xdr:rowOff>69960</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9588500" y="13512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86487</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372111" y="13288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53524</xdr:rowOff>
    </xdr:from>
    <xdr:to>
      <xdr:col>45</xdr:col>
      <xdr:colOff>177800</xdr:colOff>
      <xdr:row>79</xdr:row>
      <xdr:rowOff>63525</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a:off x="7861300" y="13598074"/>
          <a:ext cx="889000" cy="10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131615</xdr:rowOff>
    </xdr:from>
    <xdr:to>
      <xdr:col>46</xdr:col>
      <xdr:colOff>38100</xdr:colOff>
      <xdr:row>79</xdr:row>
      <xdr:rowOff>61765</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8699500" y="13504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78292</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483111" y="13279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53524</xdr:rowOff>
    </xdr:from>
    <xdr:to>
      <xdr:col>41</xdr:col>
      <xdr:colOff>50800</xdr:colOff>
      <xdr:row>79</xdr:row>
      <xdr:rowOff>57641</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flipV="1">
          <a:off x="6972300" y="13598074"/>
          <a:ext cx="889000" cy="4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155408</xdr:rowOff>
    </xdr:from>
    <xdr:to>
      <xdr:col>41</xdr:col>
      <xdr:colOff>101600</xdr:colOff>
      <xdr:row>79</xdr:row>
      <xdr:rowOff>85558</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7810500" y="13528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102085</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594111" y="13303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159000</xdr:rowOff>
    </xdr:from>
    <xdr:to>
      <xdr:col>36</xdr:col>
      <xdr:colOff>165100</xdr:colOff>
      <xdr:row>79</xdr:row>
      <xdr:rowOff>89150</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6921500" y="1353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105677</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05111" y="13307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140497</xdr:rowOff>
    </xdr:from>
    <xdr:to>
      <xdr:col>55</xdr:col>
      <xdr:colOff>50800</xdr:colOff>
      <xdr:row>79</xdr:row>
      <xdr:rowOff>70647</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10426700" y="13513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114181</xdr:rowOff>
    </xdr:from>
    <xdr:ext cx="534377" cy="259045"/>
    <xdr:sp macro="" textlink="">
      <xdr:nvSpPr>
        <xdr:cNvPr id="426" name="商工費該当値テキスト">
          <a:extLst>
            <a:ext uri="{FF2B5EF4-FFF2-40B4-BE49-F238E27FC236}">
              <a16:creationId xmlns:a16="http://schemas.microsoft.com/office/drawing/2014/main" id="{00000000-0008-0000-0700-0000AA010000}"/>
            </a:ext>
          </a:extLst>
        </xdr:cNvPr>
        <xdr:cNvSpPr txBox="1"/>
      </xdr:nvSpPr>
      <xdr:spPr>
        <a:xfrm>
          <a:off x="10528300" y="13487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151707</xdr:rowOff>
    </xdr:from>
    <xdr:to>
      <xdr:col>50</xdr:col>
      <xdr:colOff>165100</xdr:colOff>
      <xdr:row>79</xdr:row>
      <xdr:rowOff>81857</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9588500" y="13524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72984</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372111" y="13617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12725</xdr:rowOff>
    </xdr:from>
    <xdr:to>
      <xdr:col>46</xdr:col>
      <xdr:colOff>38100</xdr:colOff>
      <xdr:row>79</xdr:row>
      <xdr:rowOff>114325</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8699500" y="13557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105452</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483111" y="13650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2724</xdr:rowOff>
    </xdr:from>
    <xdr:to>
      <xdr:col>41</xdr:col>
      <xdr:colOff>101600</xdr:colOff>
      <xdr:row>79</xdr:row>
      <xdr:rowOff>104324</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7810500" y="13547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95451</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7594111" y="13640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6841</xdr:rowOff>
    </xdr:from>
    <xdr:to>
      <xdr:col>36</xdr:col>
      <xdr:colOff>165100</xdr:colOff>
      <xdr:row>79</xdr:row>
      <xdr:rowOff>108441</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6921500" y="13551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99568</xdr:rowOff>
    </xdr:from>
    <xdr:ext cx="534377"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705111" y="13644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130827</xdr:rowOff>
    </xdr:from>
    <xdr:ext cx="685572"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92727</xdr:rowOff>
    </xdr:from>
    <xdr:ext cx="685572"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a:extLst>
            <a:ext uri="{FF2B5EF4-FFF2-40B4-BE49-F238E27FC236}">
              <a16:creationId xmlns:a16="http://schemas.microsoft.com/office/drawing/2014/main" id="{00000000-0008-0000-07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38867</xdr:rowOff>
    </xdr:from>
    <xdr:to>
      <xdr:col>54</xdr:col>
      <xdr:colOff>189865</xdr:colOff>
      <xdr:row>99</xdr:row>
      <xdr:rowOff>11612</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10475595" y="15640817"/>
          <a:ext cx="1270" cy="1344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15439</xdr:rowOff>
    </xdr:from>
    <xdr:ext cx="534377" cy="259045"/>
    <xdr:sp macro="" textlink="">
      <xdr:nvSpPr>
        <xdr:cNvPr id="459" name="土木費最小値テキスト">
          <a:extLst>
            <a:ext uri="{FF2B5EF4-FFF2-40B4-BE49-F238E27FC236}">
              <a16:creationId xmlns:a16="http://schemas.microsoft.com/office/drawing/2014/main" id="{00000000-0008-0000-0700-0000CB010000}"/>
            </a:ext>
          </a:extLst>
        </xdr:cNvPr>
        <xdr:cNvSpPr txBox="1"/>
      </xdr:nvSpPr>
      <xdr:spPr>
        <a:xfrm>
          <a:off x="10528300" y="16988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11612</xdr:rowOff>
    </xdr:from>
    <xdr:to>
      <xdr:col>55</xdr:col>
      <xdr:colOff>88900</xdr:colOff>
      <xdr:row>99</xdr:row>
      <xdr:rowOff>11612</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6985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156994</xdr:rowOff>
    </xdr:from>
    <xdr:ext cx="690189" cy="259045"/>
    <xdr:sp macro="" textlink="">
      <xdr:nvSpPr>
        <xdr:cNvPr id="461" name="土木費最大値テキスト">
          <a:extLst>
            <a:ext uri="{FF2B5EF4-FFF2-40B4-BE49-F238E27FC236}">
              <a16:creationId xmlns:a16="http://schemas.microsoft.com/office/drawing/2014/main" id="{00000000-0008-0000-0700-0000CD010000}"/>
            </a:ext>
          </a:extLst>
        </xdr:cNvPr>
        <xdr:cNvSpPr txBox="1"/>
      </xdr:nvSpPr>
      <xdr:spPr>
        <a:xfrm>
          <a:off x="10528300" y="1541604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1,807,327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38867</xdr:rowOff>
    </xdr:from>
    <xdr:to>
      <xdr:col>55</xdr:col>
      <xdr:colOff>88900</xdr:colOff>
      <xdr:row>91</xdr:row>
      <xdr:rowOff>38867</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5640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88827</xdr:rowOff>
    </xdr:from>
    <xdr:to>
      <xdr:col>55</xdr:col>
      <xdr:colOff>0</xdr:colOff>
      <xdr:row>98</xdr:row>
      <xdr:rowOff>119174</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9639300" y="16890927"/>
          <a:ext cx="838200" cy="30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65158</xdr:rowOff>
    </xdr:from>
    <xdr:ext cx="599010" cy="259045"/>
    <xdr:sp macro="" textlink="">
      <xdr:nvSpPr>
        <xdr:cNvPr id="464" name="土木費平均値テキスト">
          <a:extLst>
            <a:ext uri="{FF2B5EF4-FFF2-40B4-BE49-F238E27FC236}">
              <a16:creationId xmlns:a16="http://schemas.microsoft.com/office/drawing/2014/main" id="{00000000-0008-0000-0700-0000D0010000}"/>
            </a:ext>
          </a:extLst>
        </xdr:cNvPr>
        <xdr:cNvSpPr txBox="1"/>
      </xdr:nvSpPr>
      <xdr:spPr>
        <a:xfrm>
          <a:off x="10528300" y="166958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42281</xdr:rowOff>
    </xdr:from>
    <xdr:to>
      <xdr:col>55</xdr:col>
      <xdr:colOff>50800</xdr:colOff>
      <xdr:row>98</xdr:row>
      <xdr:rowOff>143881</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10426700" y="16844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88827</xdr:rowOff>
    </xdr:from>
    <xdr:to>
      <xdr:col>50</xdr:col>
      <xdr:colOff>114300</xdr:colOff>
      <xdr:row>98</xdr:row>
      <xdr:rowOff>119924</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8750300" y="16890927"/>
          <a:ext cx="889000" cy="31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41746</xdr:rowOff>
    </xdr:from>
    <xdr:to>
      <xdr:col>50</xdr:col>
      <xdr:colOff>165100</xdr:colOff>
      <xdr:row>98</xdr:row>
      <xdr:rowOff>143346</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9588500" y="16843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134473</xdr:rowOff>
    </xdr:from>
    <xdr:ext cx="59901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339795" y="16936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106600</xdr:rowOff>
    </xdr:from>
    <xdr:to>
      <xdr:col>45</xdr:col>
      <xdr:colOff>177800</xdr:colOff>
      <xdr:row>98</xdr:row>
      <xdr:rowOff>119924</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7861300" y="16908700"/>
          <a:ext cx="889000" cy="13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47223</xdr:rowOff>
    </xdr:from>
    <xdr:to>
      <xdr:col>46</xdr:col>
      <xdr:colOff>38100</xdr:colOff>
      <xdr:row>98</xdr:row>
      <xdr:rowOff>148823</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8699500" y="16849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165350</xdr:rowOff>
    </xdr:from>
    <xdr:ext cx="59901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450795" y="16624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106600</xdr:rowOff>
    </xdr:from>
    <xdr:to>
      <xdr:col>41</xdr:col>
      <xdr:colOff>50800</xdr:colOff>
      <xdr:row>98</xdr:row>
      <xdr:rowOff>112491</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flipV="1">
          <a:off x="6972300" y="16908700"/>
          <a:ext cx="889000" cy="5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51574</xdr:rowOff>
    </xdr:from>
    <xdr:to>
      <xdr:col>41</xdr:col>
      <xdr:colOff>101600</xdr:colOff>
      <xdr:row>98</xdr:row>
      <xdr:rowOff>153174</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7810500" y="16853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169701</xdr:rowOff>
    </xdr:from>
    <xdr:ext cx="59901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561795" y="16628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51721</xdr:rowOff>
    </xdr:from>
    <xdr:to>
      <xdr:col>36</xdr:col>
      <xdr:colOff>165100</xdr:colOff>
      <xdr:row>98</xdr:row>
      <xdr:rowOff>153321</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6921500" y="16853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169848</xdr:rowOff>
    </xdr:from>
    <xdr:ext cx="59901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672795" y="16629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68374</xdr:rowOff>
    </xdr:from>
    <xdr:to>
      <xdr:col>55</xdr:col>
      <xdr:colOff>50800</xdr:colOff>
      <xdr:row>98</xdr:row>
      <xdr:rowOff>169974</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10426700" y="16870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20708</xdr:rowOff>
    </xdr:from>
    <xdr:ext cx="599010" cy="259045"/>
    <xdr:sp macro="" textlink="">
      <xdr:nvSpPr>
        <xdr:cNvPr id="483" name="土木費該当値テキスト">
          <a:extLst>
            <a:ext uri="{FF2B5EF4-FFF2-40B4-BE49-F238E27FC236}">
              <a16:creationId xmlns:a16="http://schemas.microsoft.com/office/drawing/2014/main" id="{00000000-0008-0000-0700-0000E3010000}"/>
            </a:ext>
          </a:extLst>
        </xdr:cNvPr>
        <xdr:cNvSpPr txBox="1"/>
      </xdr:nvSpPr>
      <xdr:spPr>
        <a:xfrm>
          <a:off x="10528300" y="16822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38027</xdr:rowOff>
    </xdr:from>
    <xdr:to>
      <xdr:col>50</xdr:col>
      <xdr:colOff>165100</xdr:colOff>
      <xdr:row>98</xdr:row>
      <xdr:rowOff>139627</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9588500" y="16840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156154</xdr:rowOff>
    </xdr:from>
    <xdr:ext cx="59901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339795" y="16615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69124</xdr:rowOff>
    </xdr:from>
    <xdr:to>
      <xdr:col>46</xdr:col>
      <xdr:colOff>38100</xdr:colOff>
      <xdr:row>98</xdr:row>
      <xdr:rowOff>170724</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8699500" y="16871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161851</xdr:rowOff>
    </xdr:from>
    <xdr:ext cx="59901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8450795" y="16963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55800</xdr:rowOff>
    </xdr:from>
    <xdr:to>
      <xdr:col>41</xdr:col>
      <xdr:colOff>101600</xdr:colOff>
      <xdr:row>98</xdr:row>
      <xdr:rowOff>157400</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7810500" y="168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148527</xdr:rowOff>
    </xdr:from>
    <xdr:ext cx="599010"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7561795" y="16950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61691</xdr:rowOff>
    </xdr:from>
    <xdr:to>
      <xdr:col>36</xdr:col>
      <xdr:colOff>165100</xdr:colOff>
      <xdr:row>98</xdr:row>
      <xdr:rowOff>163291</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6921500" y="16863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154418</xdr:rowOff>
    </xdr:from>
    <xdr:ext cx="599010"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6672795" y="16956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a:extLst>
            <a:ext uri="{FF2B5EF4-FFF2-40B4-BE49-F238E27FC236}">
              <a16:creationId xmlns:a16="http://schemas.microsoft.com/office/drawing/2014/main" id="{00000000-0008-0000-0700-000002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39246</xdr:rowOff>
    </xdr:from>
    <xdr:to>
      <xdr:col>85</xdr:col>
      <xdr:colOff>126364</xdr:colOff>
      <xdr:row>39</xdr:row>
      <xdr:rowOff>23958</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6317595" y="5354196"/>
          <a:ext cx="1269" cy="1356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27785</xdr:rowOff>
    </xdr:from>
    <xdr:ext cx="534377" cy="259045"/>
    <xdr:sp macro="" textlink="">
      <xdr:nvSpPr>
        <xdr:cNvPr id="516" name="消防費最小値テキスト">
          <a:extLst>
            <a:ext uri="{FF2B5EF4-FFF2-40B4-BE49-F238E27FC236}">
              <a16:creationId xmlns:a16="http://schemas.microsoft.com/office/drawing/2014/main" id="{00000000-0008-0000-0700-000004020000}"/>
            </a:ext>
          </a:extLst>
        </xdr:cNvPr>
        <xdr:cNvSpPr txBox="1"/>
      </xdr:nvSpPr>
      <xdr:spPr>
        <a:xfrm>
          <a:off x="16370300" y="6714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23958</xdr:rowOff>
    </xdr:from>
    <xdr:to>
      <xdr:col>86</xdr:col>
      <xdr:colOff>25400</xdr:colOff>
      <xdr:row>39</xdr:row>
      <xdr:rowOff>23958</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6710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157373</xdr:rowOff>
    </xdr:from>
    <xdr:ext cx="599010" cy="259045"/>
    <xdr:sp macro="" textlink="">
      <xdr:nvSpPr>
        <xdr:cNvPr id="518" name="消防費最大値テキスト">
          <a:extLst>
            <a:ext uri="{FF2B5EF4-FFF2-40B4-BE49-F238E27FC236}">
              <a16:creationId xmlns:a16="http://schemas.microsoft.com/office/drawing/2014/main" id="{00000000-0008-0000-0700-000006020000}"/>
            </a:ext>
          </a:extLst>
        </xdr:cNvPr>
        <xdr:cNvSpPr txBox="1"/>
      </xdr:nvSpPr>
      <xdr:spPr>
        <a:xfrm>
          <a:off x="16370300" y="5129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722,732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39246</xdr:rowOff>
    </xdr:from>
    <xdr:to>
      <xdr:col>86</xdr:col>
      <xdr:colOff>25400</xdr:colOff>
      <xdr:row>31</xdr:row>
      <xdr:rowOff>39246</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5354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111763</xdr:rowOff>
    </xdr:from>
    <xdr:to>
      <xdr:col>85</xdr:col>
      <xdr:colOff>127000</xdr:colOff>
      <xdr:row>38</xdr:row>
      <xdr:rowOff>125312</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5481300" y="6626863"/>
          <a:ext cx="838200" cy="13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62614</xdr:rowOff>
    </xdr:from>
    <xdr:ext cx="534377" cy="259045"/>
    <xdr:sp macro="" textlink="">
      <xdr:nvSpPr>
        <xdr:cNvPr id="521" name="消防費平均値テキスト">
          <a:extLst>
            <a:ext uri="{FF2B5EF4-FFF2-40B4-BE49-F238E27FC236}">
              <a16:creationId xmlns:a16="http://schemas.microsoft.com/office/drawing/2014/main" id="{00000000-0008-0000-0700-000009020000}"/>
            </a:ext>
          </a:extLst>
        </xdr:cNvPr>
        <xdr:cNvSpPr txBox="1"/>
      </xdr:nvSpPr>
      <xdr:spPr>
        <a:xfrm>
          <a:off x="16370300" y="64062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39738</xdr:rowOff>
    </xdr:from>
    <xdr:to>
      <xdr:col>85</xdr:col>
      <xdr:colOff>177800</xdr:colOff>
      <xdr:row>38</xdr:row>
      <xdr:rowOff>141338</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6268700" y="6554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111763</xdr:rowOff>
    </xdr:from>
    <xdr:to>
      <xdr:col>81</xdr:col>
      <xdr:colOff>50800</xdr:colOff>
      <xdr:row>38</xdr:row>
      <xdr:rowOff>127689</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4592300" y="6626863"/>
          <a:ext cx="889000" cy="15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46611</xdr:rowOff>
    </xdr:from>
    <xdr:to>
      <xdr:col>81</xdr:col>
      <xdr:colOff>101600</xdr:colOff>
      <xdr:row>38</xdr:row>
      <xdr:rowOff>148211</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5430500" y="6561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164738</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5214111" y="6336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122841</xdr:rowOff>
    </xdr:from>
    <xdr:to>
      <xdr:col>76</xdr:col>
      <xdr:colOff>114300</xdr:colOff>
      <xdr:row>38</xdr:row>
      <xdr:rowOff>127689</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a:off x="13703300" y="6637941"/>
          <a:ext cx="889000" cy="4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38894</xdr:rowOff>
    </xdr:from>
    <xdr:to>
      <xdr:col>76</xdr:col>
      <xdr:colOff>165100</xdr:colOff>
      <xdr:row>38</xdr:row>
      <xdr:rowOff>140494</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4541500" y="6553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157021</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4325111" y="6329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60498</xdr:rowOff>
    </xdr:from>
    <xdr:to>
      <xdr:col>71</xdr:col>
      <xdr:colOff>177800</xdr:colOff>
      <xdr:row>38</xdr:row>
      <xdr:rowOff>122841</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a:off x="12814300" y="6575598"/>
          <a:ext cx="889000" cy="62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38057</xdr:rowOff>
    </xdr:from>
    <xdr:to>
      <xdr:col>72</xdr:col>
      <xdr:colOff>38100</xdr:colOff>
      <xdr:row>38</xdr:row>
      <xdr:rowOff>139657</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3652500" y="655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156184</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436111" y="6328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44413</xdr:rowOff>
    </xdr:from>
    <xdr:to>
      <xdr:col>67</xdr:col>
      <xdr:colOff>101600</xdr:colOff>
      <xdr:row>38</xdr:row>
      <xdr:rowOff>146013</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2763500" y="6559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137140</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547111" y="6652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74512</xdr:rowOff>
    </xdr:from>
    <xdr:to>
      <xdr:col>85</xdr:col>
      <xdr:colOff>177800</xdr:colOff>
      <xdr:row>39</xdr:row>
      <xdr:rowOff>4662</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6268700" y="6589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18165</xdr:rowOff>
    </xdr:from>
    <xdr:ext cx="534377" cy="259045"/>
    <xdr:sp macro="" textlink="">
      <xdr:nvSpPr>
        <xdr:cNvPr id="540" name="消防費該当値テキスト">
          <a:extLst>
            <a:ext uri="{FF2B5EF4-FFF2-40B4-BE49-F238E27FC236}">
              <a16:creationId xmlns:a16="http://schemas.microsoft.com/office/drawing/2014/main" id="{00000000-0008-0000-0700-00001C020000}"/>
            </a:ext>
          </a:extLst>
        </xdr:cNvPr>
        <xdr:cNvSpPr txBox="1"/>
      </xdr:nvSpPr>
      <xdr:spPr>
        <a:xfrm>
          <a:off x="16370300" y="6533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60963</xdr:rowOff>
    </xdr:from>
    <xdr:to>
      <xdr:col>81</xdr:col>
      <xdr:colOff>101600</xdr:colOff>
      <xdr:row>38</xdr:row>
      <xdr:rowOff>162563</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5430500" y="6576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153690</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5214111" y="6668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76889</xdr:rowOff>
    </xdr:from>
    <xdr:to>
      <xdr:col>76</xdr:col>
      <xdr:colOff>165100</xdr:colOff>
      <xdr:row>39</xdr:row>
      <xdr:rowOff>7039</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4541500" y="6591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169616</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4325111" y="6684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72041</xdr:rowOff>
    </xdr:from>
    <xdr:to>
      <xdr:col>72</xdr:col>
      <xdr:colOff>38100</xdr:colOff>
      <xdr:row>39</xdr:row>
      <xdr:rowOff>2191</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3652500" y="6587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164768</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3436111" y="6679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9698</xdr:rowOff>
    </xdr:from>
    <xdr:to>
      <xdr:col>67</xdr:col>
      <xdr:colOff>101600</xdr:colOff>
      <xdr:row>38</xdr:row>
      <xdr:rowOff>111298</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2763500" y="6524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127825</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2547111" y="6300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a:extLst>
            <a:ext uri="{FF2B5EF4-FFF2-40B4-BE49-F238E27FC236}">
              <a16:creationId xmlns:a16="http://schemas.microsoft.com/office/drawing/2014/main" id="{00000000-0008-0000-0700-00003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53</xdr:row>
      <xdr:rowOff>3860</xdr:rowOff>
    </xdr:from>
    <xdr:to>
      <xdr:col>85</xdr:col>
      <xdr:colOff>126364</xdr:colOff>
      <xdr:row>58</xdr:row>
      <xdr:rowOff>121698</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6317595" y="9090710"/>
          <a:ext cx="1269" cy="975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125525</xdr:rowOff>
    </xdr:from>
    <xdr:ext cx="534377" cy="259045"/>
    <xdr:sp macro="" textlink="">
      <xdr:nvSpPr>
        <xdr:cNvPr id="573" name="教育費最小値テキスト">
          <a:extLst>
            <a:ext uri="{FF2B5EF4-FFF2-40B4-BE49-F238E27FC236}">
              <a16:creationId xmlns:a16="http://schemas.microsoft.com/office/drawing/2014/main" id="{00000000-0008-0000-0700-00003D020000}"/>
            </a:ext>
          </a:extLst>
        </xdr:cNvPr>
        <xdr:cNvSpPr txBox="1"/>
      </xdr:nvSpPr>
      <xdr:spPr>
        <a:xfrm>
          <a:off x="16370300" y="10069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121698</xdr:rowOff>
    </xdr:from>
    <xdr:to>
      <xdr:col>86</xdr:col>
      <xdr:colOff>25400</xdr:colOff>
      <xdr:row>58</xdr:row>
      <xdr:rowOff>121698</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10065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51</xdr:row>
      <xdr:rowOff>121987</xdr:rowOff>
    </xdr:from>
    <xdr:ext cx="599010" cy="259045"/>
    <xdr:sp macro="" textlink="">
      <xdr:nvSpPr>
        <xdr:cNvPr id="575" name="教育費最大値テキスト">
          <a:extLst>
            <a:ext uri="{FF2B5EF4-FFF2-40B4-BE49-F238E27FC236}">
              <a16:creationId xmlns:a16="http://schemas.microsoft.com/office/drawing/2014/main" id="{00000000-0008-0000-0700-00003F020000}"/>
            </a:ext>
          </a:extLst>
        </xdr:cNvPr>
        <xdr:cNvSpPr txBox="1"/>
      </xdr:nvSpPr>
      <xdr:spPr>
        <a:xfrm>
          <a:off x="16370300" y="8865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561,307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53</xdr:row>
      <xdr:rowOff>3860</xdr:rowOff>
    </xdr:from>
    <xdr:to>
      <xdr:col>86</xdr:col>
      <xdr:colOff>25400</xdr:colOff>
      <xdr:row>53</xdr:row>
      <xdr:rowOff>3860</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9090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32677</xdr:rowOff>
    </xdr:from>
    <xdr:to>
      <xdr:col>85</xdr:col>
      <xdr:colOff>127000</xdr:colOff>
      <xdr:row>56</xdr:row>
      <xdr:rowOff>153312</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5481300" y="9633877"/>
          <a:ext cx="838200" cy="120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89477</xdr:rowOff>
    </xdr:from>
    <xdr:ext cx="599010" cy="259045"/>
    <xdr:sp macro="" textlink="">
      <xdr:nvSpPr>
        <xdr:cNvPr id="578" name="教育費平均値テキスト">
          <a:extLst>
            <a:ext uri="{FF2B5EF4-FFF2-40B4-BE49-F238E27FC236}">
              <a16:creationId xmlns:a16="http://schemas.microsoft.com/office/drawing/2014/main" id="{00000000-0008-0000-0700-000042020000}"/>
            </a:ext>
          </a:extLst>
        </xdr:cNvPr>
        <xdr:cNvSpPr txBox="1"/>
      </xdr:nvSpPr>
      <xdr:spPr>
        <a:xfrm>
          <a:off x="16370300" y="98621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111050</xdr:rowOff>
    </xdr:from>
    <xdr:to>
      <xdr:col>85</xdr:col>
      <xdr:colOff>177800</xdr:colOff>
      <xdr:row>58</xdr:row>
      <xdr:rowOff>41200</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6268700" y="988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32677</xdr:rowOff>
    </xdr:from>
    <xdr:to>
      <xdr:col>81</xdr:col>
      <xdr:colOff>50800</xdr:colOff>
      <xdr:row>57</xdr:row>
      <xdr:rowOff>127634</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4592300" y="9633877"/>
          <a:ext cx="889000" cy="266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98004</xdr:rowOff>
    </xdr:from>
    <xdr:to>
      <xdr:col>81</xdr:col>
      <xdr:colOff>101600</xdr:colOff>
      <xdr:row>58</xdr:row>
      <xdr:rowOff>28154</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5430500" y="9870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58</xdr:row>
      <xdr:rowOff>19281</xdr:rowOff>
    </xdr:from>
    <xdr:ext cx="59901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5181795" y="9963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50</xdr:row>
      <xdr:rowOff>125820</xdr:rowOff>
    </xdr:from>
    <xdr:to>
      <xdr:col>76</xdr:col>
      <xdr:colOff>114300</xdr:colOff>
      <xdr:row>57</xdr:row>
      <xdr:rowOff>127634</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3703300" y="8698320"/>
          <a:ext cx="889000" cy="1201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61954</xdr:rowOff>
    </xdr:from>
    <xdr:to>
      <xdr:col>76</xdr:col>
      <xdr:colOff>165100</xdr:colOff>
      <xdr:row>57</xdr:row>
      <xdr:rowOff>163554</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4541500" y="9834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8631</xdr:rowOff>
    </xdr:from>
    <xdr:ext cx="59901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4292795" y="9609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50</xdr:row>
      <xdr:rowOff>125820</xdr:rowOff>
    </xdr:from>
    <xdr:to>
      <xdr:col>71</xdr:col>
      <xdr:colOff>177800</xdr:colOff>
      <xdr:row>55</xdr:row>
      <xdr:rowOff>134817</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flipV="1">
          <a:off x="12814300" y="8698320"/>
          <a:ext cx="889000" cy="866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71938</xdr:rowOff>
    </xdr:from>
    <xdr:to>
      <xdr:col>72</xdr:col>
      <xdr:colOff>38100</xdr:colOff>
      <xdr:row>58</xdr:row>
      <xdr:rowOff>2088</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3652500" y="9844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57</xdr:row>
      <xdr:rowOff>164665</xdr:rowOff>
    </xdr:from>
    <xdr:ext cx="59901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3403795" y="9937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75342</xdr:rowOff>
    </xdr:from>
    <xdr:to>
      <xdr:col>67</xdr:col>
      <xdr:colOff>101600</xdr:colOff>
      <xdr:row>58</xdr:row>
      <xdr:rowOff>5492</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2763500" y="9847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57</xdr:row>
      <xdr:rowOff>168069</xdr:rowOff>
    </xdr:from>
    <xdr:ext cx="59901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514795" y="99407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102512</xdr:rowOff>
    </xdr:from>
    <xdr:to>
      <xdr:col>85</xdr:col>
      <xdr:colOff>177800</xdr:colOff>
      <xdr:row>57</xdr:row>
      <xdr:rowOff>32662</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6268700" y="9703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125389</xdr:rowOff>
    </xdr:from>
    <xdr:ext cx="599010" cy="259045"/>
    <xdr:sp macro="" textlink="">
      <xdr:nvSpPr>
        <xdr:cNvPr id="597" name="教育費該当値テキスト">
          <a:extLst>
            <a:ext uri="{FF2B5EF4-FFF2-40B4-BE49-F238E27FC236}">
              <a16:creationId xmlns:a16="http://schemas.microsoft.com/office/drawing/2014/main" id="{00000000-0008-0000-0700-000055020000}"/>
            </a:ext>
          </a:extLst>
        </xdr:cNvPr>
        <xdr:cNvSpPr txBox="1"/>
      </xdr:nvSpPr>
      <xdr:spPr>
        <a:xfrm>
          <a:off x="16370300" y="95551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153327</xdr:rowOff>
    </xdr:from>
    <xdr:to>
      <xdr:col>81</xdr:col>
      <xdr:colOff>101600</xdr:colOff>
      <xdr:row>56</xdr:row>
      <xdr:rowOff>83477</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5430500" y="9583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54</xdr:row>
      <xdr:rowOff>100004</xdr:rowOff>
    </xdr:from>
    <xdr:ext cx="59901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5181795" y="93583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76834</xdr:rowOff>
    </xdr:from>
    <xdr:to>
      <xdr:col>76</xdr:col>
      <xdr:colOff>165100</xdr:colOff>
      <xdr:row>58</xdr:row>
      <xdr:rowOff>6984</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4541500" y="9849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57</xdr:row>
      <xdr:rowOff>169561</xdr:rowOff>
    </xdr:from>
    <xdr:ext cx="59901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4292795" y="9942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50</xdr:row>
      <xdr:rowOff>75020</xdr:rowOff>
    </xdr:from>
    <xdr:to>
      <xdr:col>72</xdr:col>
      <xdr:colOff>38100</xdr:colOff>
      <xdr:row>51</xdr:row>
      <xdr:rowOff>5170</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3652500" y="8647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49</xdr:row>
      <xdr:rowOff>21697</xdr:rowOff>
    </xdr:from>
    <xdr:ext cx="599010"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3403795" y="8422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84017</xdr:rowOff>
    </xdr:from>
    <xdr:to>
      <xdr:col>67</xdr:col>
      <xdr:colOff>101600</xdr:colOff>
      <xdr:row>56</xdr:row>
      <xdr:rowOff>14167</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2763500" y="951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54</xdr:row>
      <xdr:rowOff>30694</xdr:rowOff>
    </xdr:from>
    <xdr:ext cx="599010"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514795" y="9288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災害復旧費グラフ枠">
          <a:extLst>
            <a:ext uri="{FF2B5EF4-FFF2-40B4-BE49-F238E27FC236}">
              <a16:creationId xmlns:a16="http://schemas.microsoft.com/office/drawing/2014/main" id="{00000000-0008-0000-0700-000070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131453</xdr:rowOff>
    </xdr:from>
    <xdr:to>
      <xdr:col>85</xdr:col>
      <xdr:colOff>126364</xdr:colOff>
      <xdr:row>78</xdr:row>
      <xdr:rowOff>25400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flipV="1">
          <a:off x="16317595" y="12132953"/>
          <a:ext cx="1269" cy="12655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29227</xdr:rowOff>
    </xdr:from>
    <xdr:ext cx="249299" cy="259045"/>
    <xdr:sp macro="" textlink="">
      <xdr:nvSpPr>
        <xdr:cNvPr id="626" name="災害復旧費最小値テキスト">
          <a:extLst>
            <a:ext uri="{FF2B5EF4-FFF2-40B4-BE49-F238E27FC236}">
              <a16:creationId xmlns:a16="http://schemas.microsoft.com/office/drawing/2014/main" id="{00000000-0008-0000-0700-000072020000}"/>
            </a:ext>
          </a:extLst>
        </xdr:cNvPr>
        <xdr:cNvSpPr txBox="1"/>
      </xdr:nvSpPr>
      <xdr:spPr>
        <a:xfrm>
          <a:off x="16370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78130</xdr:rowOff>
    </xdr:from>
    <xdr:ext cx="599010" cy="259045"/>
    <xdr:sp macro="" textlink="">
      <xdr:nvSpPr>
        <xdr:cNvPr id="628" name="災害復旧費最大値テキスト">
          <a:extLst>
            <a:ext uri="{FF2B5EF4-FFF2-40B4-BE49-F238E27FC236}">
              <a16:creationId xmlns:a16="http://schemas.microsoft.com/office/drawing/2014/main" id="{00000000-0008-0000-0700-000074020000}"/>
            </a:ext>
          </a:extLst>
        </xdr:cNvPr>
        <xdr:cNvSpPr txBox="1"/>
      </xdr:nvSpPr>
      <xdr:spPr>
        <a:xfrm>
          <a:off x="16370300" y="11908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221,443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131453</xdr:rowOff>
    </xdr:from>
    <xdr:to>
      <xdr:col>86</xdr:col>
      <xdr:colOff>25400</xdr:colOff>
      <xdr:row>70</xdr:row>
      <xdr:rowOff>131453</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6230600" y="12132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158074</xdr:rowOff>
    </xdr:from>
    <xdr:to>
      <xdr:col>85</xdr:col>
      <xdr:colOff>127000</xdr:colOff>
      <xdr:row>78</xdr:row>
      <xdr:rowOff>14918</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flipV="1">
          <a:off x="15481300" y="13359724"/>
          <a:ext cx="838200" cy="28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75441</xdr:rowOff>
    </xdr:from>
    <xdr:ext cx="534377" cy="259045"/>
    <xdr:sp macro="" textlink="">
      <xdr:nvSpPr>
        <xdr:cNvPr id="631" name="災害復旧費平均値テキスト">
          <a:extLst>
            <a:ext uri="{FF2B5EF4-FFF2-40B4-BE49-F238E27FC236}">
              <a16:creationId xmlns:a16="http://schemas.microsoft.com/office/drawing/2014/main" id="{00000000-0008-0000-0700-000077020000}"/>
            </a:ext>
          </a:extLst>
        </xdr:cNvPr>
        <xdr:cNvSpPr txBox="1"/>
      </xdr:nvSpPr>
      <xdr:spPr>
        <a:xfrm>
          <a:off x="16370300" y="131056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52564</xdr:rowOff>
    </xdr:from>
    <xdr:to>
      <xdr:col>85</xdr:col>
      <xdr:colOff>177800</xdr:colOff>
      <xdr:row>77</xdr:row>
      <xdr:rowOff>154164</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6268700" y="1325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14918</xdr:rowOff>
    </xdr:from>
    <xdr:to>
      <xdr:col>81</xdr:col>
      <xdr:colOff>50800</xdr:colOff>
      <xdr:row>78</xdr:row>
      <xdr:rowOff>25400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4592300" y="13388018"/>
          <a:ext cx="889000" cy="10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58696</xdr:rowOff>
    </xdr:from>
    <xdr:to>
      <xdr:col>81</xdr:col>
      <xdr:colOff>101600</xdr:colOff>
      <xdr:row>77</xdr:row>
      <xdr:rowOff>160296</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5430500" y="13260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5373</xdr:rowOff>
    </xdr:from>
    <xdr:ext cx="534377"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5214111" y="13035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23868</xdr:rowOff>
    </xdr:from>
    <xdr:to>
      <xdr:col>76</xdr:col>
      <xdr:colOff>114300</xdr:colOff>
      <xdr:row>78</xdr:row>
      <xdr:rowOff>25400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3703300" y="13396968"/>
          <a:ext cx="889000" cy="1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83660</xdr:rowOff>
    </xdr:from>
    <xdr:to>
      <xdr:col>76</xdr:col>
      <xdr:colOff>165100</xdr:colOff>
      <xdr:row>78</xdr:row>
      <xdr:rowOff>13810</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4541500" y="1328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30337</xdr:rowOff>
    </xdr:from>
    <xdr:ext cx="534377"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4325111" y="13060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23868</xdr:rowOff>
    </xdr:from>
    <xdr:to>
      <xdr:col>71</xdr:col>
      <xdr:colOff>177800</xdr:colOff>
      <xdr:row>78</xdr:row>
      <xdr:rowOff>25400</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flipV="1">
          <a:off x="12814300" y="13396968"/>
          <a:ext cx="889000" cy="1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49586</xdr:rowOff>
    </xdr:from>
    <xdr:to>
      <xdr:col>72</xdr:col>
      <xdr:colOff>38100</xdr:colOff>
      <xdr:row>77</xdr:row>
      <xdr:rowOff>151186</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3652500" y="13251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167713</xdr:rowOff>
    </xdr:from>
    <xdr:ext cx="534377"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3436111" y="13026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64686</xdr:rowOff>
    </xdr:from>
    <xdr:to>
      <xdr:col>67</xdr:col>
      <xdr:colOff>101600</xdr:colOff>
      <xdr:row>77</xdr:row>
      <xdr:rowOff>166286</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2763500" y="13266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11363</xdr:rowOff>
    </xdr:from>
    <xdr:ext cx="534377"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2547111" y="13041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107274</xdr:rowOff>
    </xdr:from>
    <xdr:to>
      <xdr:col>85</xdr:col>
      <xdr:colOff>177800</xdr:colOff>
      <xdr:row>78</xdr:row>
      <xdr:rowOff>37424</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6268700" y="13308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30991</xdr:rowOff>
    </xdr:from>
    <xdr:ext cx="469744" cy="259045"/>
    <xdr:sp macro="" textlink="">
      <xdr:nvSpPr>
        <xdr:cNvPr id="650" name="災害復旧費該当値テキスト">
          <a:extLst>
            <a:ext uri="{FF2B5EF4-FFF2-40B4-BE49-F238E27FC236}">
              <a16:creationId xmlns:a16="http://schemas.microsoft.com/office/drawing/2014/main" id="{00000000-0008-0000-0700-00008A020000}"/>
            </a:ext>
          </a:extLst>
        </xdr:cNvPr>
        <xdr:cNvSpPr txBox="1"/>
      </xdr:nvSpPr>
      <xdr:spPr>
        <a:xfrm>
          <a:off x="16370300" y="13232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135568</xdr:rowOff>
    </xdr:from>
    <xdr:to>
      <xdr:col>81</xdr:col>
      <xdr:colOff>101600</xdr:colOff>
      <xdr:row>78</xdr:row>
      <xdr:rowOff>65718</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5430500" y="13337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56845</xdr:rowOff>
    </xdr:from>
    <xdr:ext cx="469744"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5246428" y="13429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146050</xdr:rowOff>
    </xdr:from>
    <xdr:to>
      <xdr:col>76</xdr:col>
      <xdr:colOff>165100</xdr:colOff>
      <xdr:row>78</xdr:row>
      <xdr:rowOff>76200</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4541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78</xdr:row>
      <xdr:rowOff>67327</xdr:rowOff>
    </xdr:from>
    <xdr:ext cx="249299"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4467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144518</xdr:rowOff>
    </xdr:from>
    <xdr:to>
      <xdr:col>72</xdr:col>
      <xdr:colOff>38100</xdr:colOff>
      <xdr:row>78</xdr:row>
      <xdr:rowOff>74668</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3652500" y="13346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78</xdr:row>
      <xdr:rowOff>65795</xdr:rowOff>
    </xdr:from>
    <xdr:ext cx="378565"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3514017" y="134388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146050</xdr:rowOff>
    </xdr:from>
    <xdr:to>
      <xdr:col>67</xdr:col>
      <xdr:colOff>101600</xdr:colOff>
      <xdr:row>78</xdr:row>
      <xdr:rowOff>76200</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2763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78</xdr:row>
      <xdr:rowOff>67327</xdr:rowOff>
    </xdr:from>
    <xdr:ext cx="249299"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2689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公債費グラフ枠">
          <a:extLst>
            <a:ext uri="{FF2B5EF4-FFF2-40B4-BE49-F238E27FC236}">
              <a16:creationId xmlns:a16="http://schemas.microsoft.com/office/drawing/2014/main" id="{00000000-0008-0000-07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118244</xdr:rowOff>
    </xdr:from>
    <xdr:to>
      <xdr:col>85</xdr:col>
      <xdr:colOff>126364</xdr:colOff>
      <xdr:row>99</xdr:row>
      <xdr:rowOff>33100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flipV="1">
          <a:off x="16317595" y="15720194"/>
          <a:ext cx="1269" cy="1286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36927</xdr:rowOff>
    </xdr:from>
    <xdr:ext cx="469744" cy="259045"/>
    <xdr:sp macro="" textlink="">
      <xdr:nvSpPr>
        <xdr:cNvPr id="683" name="公債費最小値テキスト">
          <a:extLst>
            <a:ext uri="{FF2B5EF4-FFF2-40B4-BE49-F238E27FC236}">
              <a16:creationId xmlns:a16="http://schemas.microsoft.com/office/drawing/2014/main" id="{00000000-0008-0000-0700-0000AB020000}"/>
            </a:ext>
          </a:extLst>
        </xdr:cNvPr>
        <xdr:cNvSpPr txBox="1"/>
      </xdr:nvSpPr>
      <xdr:spPr>
        <a:xfrm>
          <a:off x="16370300" y="17010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33100</xdr:rowOff>
    </xdr:from>
    <xdr:to>
      <xdr:col>86</xdr:col>
      <xdr:colOff>25400</xdr:colOff>
      <xdr:row>99</xdr:row>
      <xdr:rowOff>33100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6230600" y="17006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64921</xdr:rowOff>
    </xdr:from>
    <xdr:ext cx="599010" cy="259045"/>
    <xdr:sp macro="" textlink="">
      <xdr:nvSpPr>
        <xdr:cNvPr id="685" name="公債費最大値テキスト">
          <a:extLst>
            <a:ext uri="{FF2B5EF4-FFF2-40B4-BE49-F238E27FC236}">
              <a16:creationId xmlns:a16="http://schemas.microsoft.com/office/drawing/2014/main" id="{00000000-0008-0000-0700-0000AD020000}"/>
            </a:ext>
          </a:extLst>
        </xdr:cNvPr>
        <xdr:cNvSpPr txBox="1"/>
      </xdr:nvSpPr>
      <xdr:spPr>
        <a:xfrm>
          <a:off x="16370300" y="15495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681,263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118244</xdr:rowOff>
    </xdr:from>
    <xdr:to>
      <xdr:col>86</xdr:col>
      <xdr:colOff>25400</xdr:colOff>
      <xdr:row>91</xdr:row>
      <xdr:rowOff>118244</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6230600" y="15720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100687</xdr:rowOff>
    </xdr:from>
    <xdr:to>
      <xdr:col>85</xdr:col>
      <xdr:colOff>127000</xdr:colOff>
      <xdr:row>96</xdr:row>
      <xdr:rowOff>1428</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5481300" y="16388437"/>
          <a:ext cx="838200" cy="72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21383</xdr:rowOff>
    </xdr:from>
    <xdr:ext cx="599010" cy="259045"/>
    <xdr:sp macro="" textlink="">
      <xdr:nvSpPr>
        <xdr:cNvPr id="688" name="公債費平均値テキスト">
          <a:extLst>
            <a:ext uri="{FF2B5EF4-FFF2-40B4-BE49-F238E27FC236}">
              <a16:creationId xmlns:a16="http://schemas.microsoft.com/office/drawing/2014/main" id="{00000000-0008-0000-0700-0000B0020000}"/>
            </a:ext>
          </a:extLst>
        </xdr:cNvPr>
        <xdr:cNvSpPr txBox="1"/>
      </xdr:nvSpPr>
      <xdr:spPr>
        <a:xfrm>
          <a:off x="16370300" y="166520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42956</xdr:rowOff>
    </xdr:from>
    <xdr:to>
      <xdr:col>85</xdr:col>
      <xdr:colOff>177800</xdr:colOff>
      <xdr:row>97</xdr:row>
      <xdr:rowOff>144556</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6268700" y="16673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1428</xdr:rowOff>
    </xdr:from>
    <xdr:to>
      <xdr:col>81</xdr:col>
      <xdr:colOff>50800</xdr:colOff>
      <xdr:row>96</xdr:row>
      <xdr:rowOff>57662</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4592300" y="16460628"/>
          <a:ext cx="889000" cy="56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32339</xdr:rowOff>
    </xdr:from>
    <xdr:to>
      <xdr:col>81</xdr:col>
      <xdr:colOff>101600</xdr:colOff>
      <xdr:row>97</xdr:row>
      <xdr:rowOff>133939</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5430500" y="16662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125066</xdr:rowOff>
    </xdr:from>
    <xdr:ext cx="599010"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5181795" y="16755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57662</xdr:rowOff>
    </xdr:from>
    <xdr:to>
      <xdr:col>76</xdr:col>
      <xdr:colOff>114300</xdr:colOff>
      <xdr:row>96</xdr:row>
      <xdr:rowOff>109696</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3703300" y="16516862"/>
          <a:ext cx="889000" cy="52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46951</xdr:rowOff>
    </xdr:from>
    <xdr:to>
      <xdr:col>76</xdr:col>
      <xdr:colOff>165100</xdr:colOff>
      <xdr:row>97</xdr:row>
      <xdr:rowOff>148551</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4541500" y="1667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139678</xdr:rowOff>
    </xdr:from>
    <xdr:ext cx="59901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4292795" y="16770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109696</xdr:rowOff>
    </xdr:from>
    <xdr:to>
      <xdr:col>71</xdr:col>
      <xdr:colOff>177800</xdr:colOff>
      <xdr:row>96</xdr:row>
      <xdr:rowOff>136137</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2814300" y="16568896"/>
          <a:ext cx="889000" cy="26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107307</xdr:rowOff>
    </xdr:from>
    <xdr:to>
      <xdr:col>72</xdr:col>
      <xdr:colOff>38100</xdr:colOff>
      <xdr:row>98</xdr:row>
      <xdr:rowOff>37457</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3652500" y="16737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98</xdr:row>
      <xdr:rowOff>28584</xdr:rowOff>
    </xdr:from>
    <xdr:ext cx="59901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3403795" y="16830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71504</xdr:rowOff>
    </xdr:from>
    <xdr:to>
      <xdr:col>67</xdr:col>
      <xdr:colOff>101600</xdr:colOff>
      <xdr:row>98</xdr:row>
      <xdr:rowOff>1654</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2763500" y="16702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164231</xdr:rowOff>
    </xdr:from>
    <xdr:ext cx="59901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2514795" y="16794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49887</xdr:rowOff>
    </xdr:from>
    <xdr:to>
      <xdr:col>85</xdr:col>
      <xdr:colOff>177800</xdr:colOff>
      <xdr:row>95</xdr:row>
      <xdr:rowOff>151487</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6268700" y="16337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72764</xdr:rowOff>
    </xdr:from>
    <xdr:ext cx="599010" cy="259045"/>
    <xdr:sp macro="" textlink="">
      <xdr:nvSpPr>
        <xdr:cNvPr id="707" name="公債費該当値テキスト">
          <a:extLst>
            <a:ext uri="{FF2B5EF4-FFF2-40B4-BE49-F238E27FC236}">
              <a16:creationId xmlns:a16="http://schemas.microsoft.com/office/drawing/2014/main" id="{00000000-0008-0000-0700-0000C3020000}"/>
            </a:ext>
          </a:extLst>
        </xdr:cNvPr>
        <xdr:cNvSpPr txBox="1"/>
      </xdr:nvSpPr>
      <xdr:spPr>
        <a:xfrm>
          <a:off x="16370300" y="16189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330,479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122078</xdr:rowOff>
    </xdr:from>
    <xdr:to>
      <xdr:col>81</xdr:col>
      <xdr:colOff>101600</xdr:colOff>
      <xdr:row>96</xdr:row>
      <xdr:rowOff>52228</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5430500" y="16409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68755</xdr:rowOff>
    </xdr:from>
    <xdr:ext cx="59901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5181795" y="16185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6862</xdr:rowOff>
    </xdr:from>
    <xdr:to>
      <xdr:col>76</xdr:col>
      <xdr:colOff>165100</xdr:colOff>
      <xdr:row>96</xdr:row>
      <xdr:rowOff>108462</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4541500" y="16466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94</xdr:row>
      <xdr:rowOff>124989</xdr:rowOff>
    </xdr:from>
    <xdr:ext cx="59901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4292795" y="162412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58896</xdr:rowOff>
    </xdr:from>
    <xdr:to>
      <xdr:col>72</xdr:col>
      <xdr:colOff>38100</xdr:colOff>
      <xdr:row>96</xdr:row>
      <xdr:rowOff>160496</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3652500" y="16518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5573</xdr:rowOff>
    </xdr:from>
    <xdr:ext cx="59901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3403795" y="16293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85337</xdr:rowOff>
    </xdr:from>
    <xdr:to>
      <xdr:col>67</xdr:col>
      <xdr:colOff>101600</xdr:colOff>
      <xdr:row>97</xdr:row>
      <xdr:rowOff>15487</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2763500" y="16544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32014</xdr:rowOff>
    </xdr:from>
    <xdr:ext cx="59901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2514795" y="16319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54627</xdr:rowOff>
    </xdr:from>
    <xdr:ext cx="59541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692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111777</xdr:rowOff>
    </xdr:from>
    <xdr:ext cx="59541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692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168927</xdr:rowOff>
    </xdr:from>
    <xdr:ext cx="59541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692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諸支出金グラフ枠">
          <a:extLst>
            <a:ext uri="{FF2B5EF4-FFF2-40B4-BE49-F238E27FC236}">
              <a16:creationId xmlns:a16="http://schemas.microsoft.com/office/drawing/2014/main" id="{00000000-0008-0000-0700-0000E0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3541</xdr:rowOff>
    </xdr:from>
    <xdr:to>
      <xdr:col>116</xdr:col>
      <xdr:colOff>62864</xdr:colOff>
      <xdr:row>38</xdr:row>
      <xdr:rowOff>139700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flipV="1">
          <a:off x="22159595" y="5489941"/>
          <a:ext cx="1269" cy="1164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159374</xdr:rowOff>
    </xdr:from>
    <xdr:ext cx="249299" cy="259045"/>
    <xdr:sp macro="" textlink="">
      <xdr:nvSpPr>
        <xdr:cNvPr id="738" name="諸支出金最小値テキスト">
          <a:extLst>
            <a:ext uri="{FF2B5EF4-FFF2-40B4-BE49-F238E27FC236}">
              <a16:creationId xmlns:a16="http://schemas.microsoft.com/office/drawing/2014/main" id="{00000000-0008-0000-0700-0000E2020000}"/>
            </a:ext>
          </a:extLst>
        </xdr:cNvPr>
        <xdr:cNvSpPr txBox="1"/>
      </xdr:nvSpPr>
      <xdr:spPr>
        <a:xfrm>
          <a:off x="22212300" y="66744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121668</xdr:rowOff>
    </xdr:from>
    <xdr:ext cx="599010" cy="259045"/>
    <xdr:sp macro="" textlink="">
      <xdr:nvSpPr>
        <xdr:cNvPr id="740" name="諸支出金最大値テキスト">
          <a:extLst>
            <a:ext uri="{FF2B5EF4-FFF2-40B4-BE49-F238E27FC236}">
              <a16:creationId xmlns:a16="http://schemas.microsoft.com/office/drawing/2014/main" id="{00000000-0008-0000-0700-0000E4020000}"/>
            </a:ext>
          </a:extLst>
        </xdr:cNvPr>
        <xdr:cNvSpPr txBox="1"/>
      </xdr:nvSpPr>
      <xdr:spPr>
        <a:xfrm>
          <a:off x="22212300" y="5265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254,781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3541</xdr:rowOff>
    </xdr:from>
    <xdr:to>
      <xdr:col>116</xdr:col>
      <xdr:colOff>152400</xdr:colOff>
      <xdr:row>32</xdr:row>
      <xdr:rowOff>3541</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2072600" y="5489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76824</xdr:rowOff>
    </xdr:from>
    <xdr:ext cx="469744" cy="259045"/>
    <xdr:sp macro="" textlink="">
      <xdr:nvSpPr>
        <xdr:cNvPr id="743" name="諸支出金平均値テキスト">
          <a:extLst>
            <a:ext uri="{FF2B5EF4-FFF2-40B4-BE49-F238E27FC236}">
              <a16:creationId xmlns:a16="http://schemas.microsoft.com/office/drawing/2014/main" id="{00000000-0008-0000-0700-0000E7020000}"/>
            </a:ext>
          </a:extLst>
        </xdr:cNvPr>
        <xdr:cNvSpPr txBox="1"/>
      </xdr:nvSpPr>
      <xdr:spPr>
        <a:xfrm>
          <a:off x="22212300" y="64204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53947</xdr:rowOff>
    </xdr:from>
    <xdr:to>
      <xdr:col>116</xdr:col>
      <xdr:colOff>114300</xdr:colOff>
      <xdr:row>38</xdr:row>
      <xdr:rowOff>155547</xdr:rowOff>
    </xdr:to>
    <xdr:sp macro="" textlink="">
      <xdr:nvSpPr>
        <xdr:cNvPr id="744" name="フローチャート: 判断 743">
          <a:extLst>
            <a:ext uri="{FF2B5EF4-FFF2-40B4-BE49-F238E27FC236}">
              <a16:creationId xmlns:a16="http://schemas.microsoft.com/office/drawing/2014/main" id="{00000000-0008-0000-0700-0000E8020000}"/>
            </a:ext>
          </a:extLst>
        </xdr:cNvPr>
        <xdr:cNvSpPr/>
      </xdr:nvSpPr>
      <xdr:spPr>
        <a:xfrm>
          <a:off x="22110700" y="656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71481</xdr:rowOff>
    </xdr:from>
    <xdr:to>
      <xdr:col>112</xdr:col>
      <xdr:colOff>38100</xdr:colOff>
      <xdr:row>39</xdr:row>
      <xdr:rowOff>1631</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21272500" y="6586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18158</xdr:rowOff>
    </xdr:from>
    <xdr:ext cx="469744"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21088428" y="6361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82508</xdr:rowOff>
    </xdr:from>
    <xdr:to>
      <xdr:col>107</xdr:col>
      <xdr:colOff>101600</xdr:colOff>
      <xdr:row>39</xdr:row>
      <xdr:rowOff>12658</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0383500" y="6597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29186</xdr:rowOff>
    </xdr:from>
    <xdr:ext cx="469744"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0199428" y="6372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82632</xdr:rowOff>
    </xdr:from>
    <xdr:to>
      <xdr:col>102</xdr:col>
      <xdr:colOff>165100</xdr:colOff>
      <xdr:row>39</xdr:row>
      <xdr:rowOff>12782</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19494500" y="659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29309</xdr:rowOff>
    </xdr:from>
    <xdr:ext cx="469744"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9310428" y="6372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88283</xdr:rowOff>
    </xdr:from>
    <xdr:to>
      <xdr:col>98</xdr:col>
      <xdr:colOff>38100</xdr:colOff>
      <xdr:row>39</xdr:row>
      <xdr:rowOff>18433</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18605500" y="6603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34960</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8467017" y="63786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32374</xdr:rowOff>
    </xdr:from>
    <xdr:ext cx="249299" cy="259045"/>
    <xdr:sp macro="" textlink="">
      <xdr:nvSpPr>
        <xdr:cNvPr id="762" name="諸支出金該当値テキスト">
          <a:extLst>
            <a:ext uri="{FF2B5EF4-FFF2-40B4-BE49-F238E27FC236}">
              <a16:creationId xmlns:a16="http://schemas.microsoft.com/office/drawing/2014/main" id="{00000000-0008-0000-0700-0000FA020000}"/>
            </a:ext>
          </a:extLst>
        </xdr:cNvPr>
        <xdr:cNvSpPr txBox="1"/>
      </xdr:nvSpPr>
      <xdr:spPr>
        <a:xfrm>
          <a:off x="22212300" y="65474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前年度繰上充用金グラフ枠">
          <a:extLst>
            <a:ext uri="{FF2B5EF4-FFF2-40B4-BE49-F238E27FC236}">
              <a16:creationId xmlns:a16="http://schemas.microsoft.com/office/drawing/2014/main" id="{00000000-0008-0000-0700-00001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7" name="前年度繰上充用金最小値テキスト">
          <a:extLst>
            <a:ext uri="{FF2B5EF4-FFF2-40B4-BE49-F238E27FC236}">
              <a16:creationId xmlns:a16="http://schemas.microsoft.com/office/drawing/2014/main" id="{00000000-0008-0000-0700-000013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9" name="前年度繰上充用金最大値テキスト">
          <a:extLst>
            <a:ext uri="{FF2B5EF4-FFF2-40B4-BE49-F238E27FC236}">
              <a16:creationId xmlns:a16="http://schemas.microsoft.com/office/drawing/2014/main" id="{00000000-0008-0000-0700-000015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2" name="前年度繰上充用金平均値テキスト">
          <a:extLst>
            <a:ext uri="{FF2B5EF4-FFF2-40B4-BE49-F238E27FC236}">
              <a16:creationId xmlns:a16="http://schemas.microsoft.com/office/drawing/2014/main" id="{00000000-0008-0000-0700-000018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3" name="フローチャート: 判断 792">
          <a:extLst>
            <a:ext uri="{FF2B5EF4-FFF2-40B4-BE49-F238E27FC236}">
              <a16:creationId xmlns:a16="http://schemas.microsoft.com/office/drawing/2014/main" id="{00000000-0008-0000-0700-000019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0" name="楕円 809">
          <a:extLst>
            <a:ext uri="{FF2B5EF4-FFF2-40B4-BE49-F238E27FC236}">
              <a16:creationId xmlns:a16="http://schemas.microsoft.com/office/drawing/2014/main" id="{00000000-0008-0000-0700-00002A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1" name="前年度繰上充用金該当値テキスト">
          <a:extLst>
            <a:ext uri="{FF2B5EF4-FFF2-40B4-BE49-F238E27FC236}">
              <a16:creationId xmlns:a16="http://schemas.microsoft.com/office/drawing/2014/main" id="{00000000-0008-0000-0700-00002B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0" name="正方形/長方形 819">
          <a:extLst>
            <a:ext uri="{FF2B5EF4-FFF2-40B4-BE49-F238E27FC236}">
              <a16:creationId xmlns:a16="http://schemas.microsoft.com/office/drawing/2014/main" id="{00000000-0008-0000-0700-00003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1" name="正方形/長方形 820">
          <a:extLst>
            <a:ext uri="{FF2B5EF4-FFF2-40B4-BE49-F238E27FC236}">
              <a16:creationId xmlns:a16="http://schemas.microsoft.com/office/drawing/2014/main" id="{00000000-0008-0000-0700-00003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議会費、総務費、民生費、衛生費、商工費、土木費、消防費は、概ね類似団平均値と近い値で推移しています。</a:t>
          </a:r>
        </a:p>
        <a:p>
          <a:r>
            <a:rPr kumimoji="1" lang="ja-JP" altLang="en-US" sz="1300">
              <a:latin typeface="ＭＳ Ｐゴシック" panose="020B0600070205080204" pitchFamily="50" charset="-128"/>
              <a:ea typeface="ＭＳ Ｐゴシック" panose="020B0600070205080204" pitchFamily="50" charset="-128"/>
            </a:rPr>
            <a:t>　農林水産業費、教育費が類似団体平均値と比較し高いのは、それぞれ、水産加工場建設・海藻類加工場建設、学校給食共同調理場建設の事業費が大きかったことが主な要因です。その要因を除けば、概ね類似団体平均値と近い値で推移しています。</a:t>
          </a:r>
        </a:p>
        <a:p>
          <a:r>
            <a:rPr kumimoji="1" lang="ja-JP" altLang="en-US" sz="1300">
              <a:latin typeface="ＭＳ Ｐゴシック" panose="020B0600070205080204" pitchFamily="50" charset="-128"/>
              <a:ea typeface="ＭＳ Ｐゴシック" panose="020B0600070205080204" pitchFamily="50" charset="-128"/>
            </a:rPr>
            <a:t>　公債費については、普通建設事業実施にあたり起債を活用しているため、類似団体に比べ高い水準が続いています。</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島根県西ノ島町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歳出面では、行財政改革で徹底した歳出抑制を行ったこと、歳入面では、地方交付税が比較的堅調に推移していることや、徴収強化による地方税の確保や財政措置の有利な交付金等の活用により収支の改善が図られています。</a:t>
          </a:r>
        </a:p>
        <a:p>
          <a:r>
            <a:rPr kumimoji="1" lang="ja-JP" altLang="en-US" sz="1200">
              <a:latin typeface="ＭＳ ゴシック" pitchFamily="49" charset="-128"/>
              <a:ea typeface="ＭＳ ゴシック" pitchFamily="49" charset="-128"/>
            </a:rPr>
            <a:t>　今後も、引き続き計画的な財政運営に取り組んでまいりますが、大型事業の元金償還が始まる令和元年度以降に公債費の増加に伴い基金繰入を予定しているため実質単年度収支はマイナスが続くことが予想されます。</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島根県西ノ島町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22</a:t>
          </a:r>
          <a:r>
            <a:rPr kumimoji="1" lang="ja-JP" altLang="en-US" sz="1400">
              <a:latin typeface="ＭＳ ゴシック" pitchFamily="49" charset="-128"/>
              <a:ea typeface="ＭＳ ゴシック" pitchFamily="49" charset="-128"/>
            </a:rPr>
            <a:t>年度からは一般会計、特別会計ともに赤字はなく、収支は均衡した状態にあります。</a:t>
          </a:r>
        </a:p>
        <a:p>
          <a:r>
            <a:rPr kumimoji="1" lang="ja-JP" altLang="en-US" sz="1400">
              <a:latin typeface="ＭＳ ゴシック" pitchFamily="49" charset="-128"/>
              <a:ea typeface="ＭＳ ゴシック" pitchFamily="49" charset="-128"/>
            </a:rPr>
            <a:t>　全会計とも黒字を確保し、健全な財政運営を行っています。</a:t>
          </a:r>
        </a:p>
        <a:p>
          <a:r>
            <a:rPr kumimoji="1" lang="ja-JP" altLang="en-US" sz="1400">
              <a:latin typeface="ＭＳ ゴシック" pitchFamily="49" charset="-128"/>
              <a:ea typeface="ＭＳ ゴシック" pitchFamily="49" charset="-128"/>
            </a:rPr>
            <a:t>　今後は、大型施設の元金償還が始まることにより公債費の増加が見込まれ、繰上償還や交付税算入上有利な地方債の活用、計画的な事業実施を行うとともに、更なる歳出削減に努めてまいります。</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644" t="s">
        <v>80</v>
      </c>
      <c r="C1" s="644"/>
      <c r="D1" s="644"/>
      <c r="E1" s="644"/>
      <c r="F1" s="644"/>
      <c r="G1" s="644"/>
      <c r="H1" s="644"/>
      <c r="I1" s="644"/>
      <c r="J1" s="644"/>
      <c r="K1" s="644"/>
      <c r="L1" s="644"/>
      <c r="M1" s="644"/>
      <c r="N1" s="644"/>
      <c r="O1" s="644"/>
      <c r="P1" s="644"/>
      <c r="Q1" s="644"/>
      <c r="R1" s="644"/>
      <c r="S1" s="644"/>
      <c r="T1" s="644"/>
      <c r="U1" s="644"/>
      <c r="V1" s="644"/>
      <c r="W1" s="644"/>
      <c r="X1" s="644"/>
      <c r="Y1" s="644"/>
      <c r="Z1" s="644"/>
      <c r="AA1" s="644"/>
      <c r="AB1" s="644"/>
      <c r="AC1" s="644"/>
      <c r="AD1" s="644"/>
      <c r="AE1" s="644"/>
      <c r="AF1" s="644"/>
      <c r="AG1" s="644"/>
      <c r="AH1" s="644"/>
      <c r="AI1" s="644"/>
      <c r="AJ1" s="644"/>
      <c r="AK1" s="644"/>
      <c r="AL1" s="644"/>
      <c r="AM1" s="644"/>
      <c r="AN1" s="644"/>
      <c r="AO1" s="644"/>
      <c r="AP1" s="644"/>
      <c r="AQ1" s="644"/>
      <c r="AR1" s="644"/>
      <c r="AS1" s="644"/>
      <c r="AT1" s="644"/>
      <c r="AU1" s="644"/>
      <c r="AV1" s="644"/>
      <c r="AW1" s="644"/>
      <c r="AX1" s="644"/>
      <c r="AY1" s="644"/>
      <c r="AZ1" s="644"/>
      <c r="BA1" s="644"/>
      <c r="BB1" s="644"/>
      <c r="BC1" s="644"/>
      <c r="BD1" s="644"/>
      <c r="BE1" s="644"/>
      <c r="BF1" s="644"/>
      <c r="BG1" s="644"/>
      <c r="BH1" s="644"/>
      <c r="BI1" s="644"/>
      <c r="BJ1" s="644"/>
      <c r="BK1" s="644"/>
      <c r="BL1" s="644"/>
      <c r="BM1" s="644"/>
      <c r="BN1" s="644"/>
      <c r="BO1" s="644"/>
      <c r="BP1" s="644"/>
      <c r="BQ1" s="644"/>
      <c r="BR1" s="644"/>
      <c r="BS1" s="644"/>
      <c r="BT1" s="644"/>
      <c r="BU1" s="644"/>
      <c r="BV1" s="644"/>
      <c r="BW1" s="644"/>
      <c r="BX1" s="644"/>
      <c r="BY1" s="644"/>
      <c r="BZ1" s="644"/>
      <c r="CA1" s="644"/>
      <c r="CB1" s="644"/>
      <c r="CC1" s="644"/>
      <c r="CD1" s="644"/>
      <c r="CE1" s="644"/>
      <c r="CF1" s="644"/>
      <c r="CG1" s="644"/>
      <c r="CH1" s="644"/>
      <c r="CI1" s="644"/>
      <c r="CJ1" s="644"/>
      <c r="CK1" s="644"/>
      <c r="CL1" s="644"/>
      <c r="CM1" s="644"/>
      <c r="CN1" s="644"/>
      <c r="CO1" s="644"/>
      <c r="CP1" s="644"/>
      <c r="CQ1" s="644"/>
      <c r="CR1" s="644"/>
      <c r="CS1" s="644"/>
      <c r="CT1" s="644"/>
      <c r="CU1" s="644"/>
      <c r="CV1" s="644"/>
      <c r="CW1" s="644"/>
      <c r="CX1" s="644"/>
      <c r="CY1" s="644"/>
      <c r="CZ1" s="644"/>
      <c r="DA1" s="644"/>
      <c r="DB1" s="644"/>
      <c r="DC1" s="644"/>
      <c r="DD1" s="644"/>
      <c r="DE1" s="644"/>
      <c r="DF1" s="644"/>
      <c r="DG1" s="644"/>
      <c r="DH1" s="644"/>
      <c r="DI1" s="644"/>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645" t="s">
        <v>82</v>
      </c>
      <c r="C3" s="646"/>
      <c r="D3" s="646"/>
      <c r="E3" s="647"/>
      <c r="F3" s="647"/>
      <c r="G3" s="647"/>
      <c r="H3" s="647"/>
      <c r="I3" s="647"/>
      <c r="J3" s="647"/>
      <c r="K3" s="647"/>
      <c r="L3" s="647" t="s">
        <v>83</v>
      </c>
      <c r="M3" s="647"/>
      <c r="N3" s="647"/>
      <c r="O3" s="647"/>
      <c r="P3" s="647"/>
      <c r="Q3" s="647"/>
      <c r="R3" s="650"/>
      <c r="S3" s="650"/>
      <c r="T3" s="650"/>
      <c r="U3" s="650"/>
      <c r="V3" s="651"/>
      <c r="W3" s="544" t="s">
        <v>84</v>
      </c>
      <c r="X3" s="545"/>
      <c r="Y3" s="545"/>
      <c r="Z3" s="545"/>
      <c r="AA3" s="545"/>
      <c r="AB3" s="646"/>
      <c r="AC3" s="650" t="s">
        <v>85</v>
      </c>
      <c r="AD3" s="545"/>
      <c r="AE3" s="545"/>
      <c r="AF3" s="545"/>
      <c r="AG3" s="545"/>
      <c r="AH3" s="545"/>
      <c r="AI3" s="545"/>
      <c r="AJ3" s="545"/>
      <c r="AK3" s="545"/>
      <c r="AL3" s="612"/>
      <c r="AM3" s="544" t="s">
        <v>86</v>
      </c>
      <c r="AN3" s="545"/>
      <c r="AO3" s="545"/>
      <c r="AP3" s="545"/>
      <c r="AQ3" s="545"/>
      <c r="AR3" s="545"/>
      <c r="AS3" s="545"/>
      <c r="AT3" s="545"/>
      <c r="AU3" s="545"/>
      <c r="AV3" s="545"/>
      <c r="AW3" s="545"/>
      <c r="AX3" s="612"/>
      <c r="AY3" s="604" t="s">
        <v>1</v>
      </c>
      <c r="AZ3" s="605"/>
      <c r="BA3" s="605"/>
      <c r="BB3" s="605"/>
      <c r="BC3" s="605"/>
      <c r="BD3" s="605"/>
      <c r="BE3" s="605"/>
      <c r="BF3" s="605"/>
      <c r="BG3" s="605"/>
      <c r="BH3" s="605"/>
      <c r="BI3" s="605"/>
      <c r="BJ3" s="605"/>
      <c r="BK3" s="605"/>
      <c r="BL3" s="605"/>
      <c r="BM3" s="654"/>
      <c r="BN3" s="544" t="s">
        <v>87</v>
      </c>
      <c r="BO3" s="545"/>
      <c r="BP3" s="545"/>
      <c r="BQ3" s="545"/>
      <c r="BR3" s="545"/>
      <c r="BS3" s="545"/>
      <c r="BT3" s="545"/>
      <c r="BU3" s="612"/>
      <c r="BV3" s="544" t="s">
        <v>88</v>
      </c>
      <c r="BW3" s="545"/>
      <c r="BX3" s="545"/>
      <c r="BY3" s="545"/>
      <c r="BZ3" s="545"/>
      <c r="CA3" s="545"/>
      <c r="CB3" s="545"/>
      <c r="CC3" s="612"/>
      <c r="CD3" s="604" t="s">
        <v>1</v>
      </c>
      <c r="CE3" s="605"/>
      <c r="CF3" s="605"/>
      <c r="CG3" s="605"/>
      <c r="CH3" s="605"/>
      <c r="CI3" s="605"/>
      <c r="CJ3" s="605"/>
      <c r="CK3" s="605"/>
      <c r="CL3" s="605"/>
      <c r="CM3" s="605"/>
      <c r="CN3" s="605"/>
      <c r="CO3" s="605"/>
      <c r="CP3" s="605"/>
      <c r="CQ3" s="605"/>
      <c r="CR3" s="605"/>
      <c r="CS3" s="654"/>
      <c r="CT3" s="544" t="s">
        <v>89</v>
      </c>
      <c r="CU3" s="545"/>
      <c r="CV3" s="545"/>
      <c r="CW3" s="545"/>
      <c r="CX3" s="545"/>
      <c r="CY3" s="545"/>
      <c r="CZ3" s="545"/>
      <c r="DA3" s="612"/>
      <c r="DB3" s="544" t="s">
        <v>90</v>
      </c>
      <c r="DC3" s="545"/>
      <c r="DD3" s="545"/>
      <c r="DE3" s="545"/>
      <c r="DF3" s="545"/>
      <c r="DG3" s="545"/>
      <c r="DH3" s="545"/>
      <c r="DI3" s="612"/>
      <c r="DJ3" s="185"/>
      <c r="DK3" s="185"/>
      <c r="DL3" s="185"/>
      <c r="DM3" s="185"/>
      <c r="DN3" s="185"/>
      <c r="DO3" s="185"/>
    </row>
    <row r="4" spans="1:119" ht="18.75" customHeight="1" x14ac:dyDescent="0.15">
      <c r="A4" s="186"/>
      <c r="B4" s="620"/>
      <c r="C4" s="621"/>
      <c r="D4" s="621"/>
      <c r="E4" s="622"/>
      <c r="F4" s="622"/>
      <c r="G4" s="622"/>
      <c r="H4" s="622"/>
      <c r="I4" s="622"/>
      <c r="J4" s="622"/>
      <c r="K4" s="622"/>
      <c r="L4" s="622"/>
      <c r="M4" s="622"/>
      <c r="N4" s="622"/>
      <c r="O4" s="622"/>
      <c r="P4" s="622"/>
      <c r="Q4" s="622"/>
      <c r="R4" s="626"/>
      <c r="S4" s="626"/>
      <c r="T4" s="626"/>
      <c r="U4" s="626"/>
      <c r="V4" s="627"/>
      <c r="W4" s="613"/>
      <c r="X4" s="427"/>
      <c r="Y4" s="427"/>
      <c r="Z4" s="427"/>
      <c r="AA4" s="427"/>
      <c r="AB4" s="621"/>
      <c r="AC4" s="626"/>
      <c r="AD4" s="427"/>
      <c r="AE4" s="427"/>
      <c r="AF4" s="427"/>
      <c r="AG4" s="427"/>
      <c r="AH4" s="427"/>
      <c r="AI4" s="427"/>
      <c r="AJ4" s="427"/>
      <c r="AK4" s="427"/>
      <c r="AL4" s="614"/>
      <c r="AM4" s="571"/>
      <c r="AN4" s="481"/>
      <c r="AO4" s="481"/>
      <c r="AP4" s="481"/>
      <c r="AQ4" s="481"/>
      <c r="AR4" s="481"/>
      <c r="AS4" s="481"/>
      <c r="AT4" s="481"/>
      <c r="AU4" s="481"/>
      <c r="AV4" s="481"/>
      <c r="AW4" s="481"/>
      <c r="AX4" s="653"/>
      <c r="AY4" s="457" t="s">
        <v>91</v>
      </c>
      <c r="AZ4" s="458"/>
      <c r="BA4" s="458"/>
      <c r="BB4" s="458"/>
      <c r="BC4" s="458"/>
      <c r="BD4" s="458"/>
      <c r="BE4" s="458"/>
      <c r="BF4" s="458"/>
      <c r="BG4" s="458"/>
      <c r="BH4" s="458"/>
      <c r="BI4" s="458"/>
      <c r="BJ4" s="458"/>
      <c r="BK4" s="458"/>
      <c r="BL4" s="458"/>
      <c r="BM4" s="459"/>
      <c r="BN4" s="460">
        <v>5693836</v>
      </c>
      <c r="BO4" s="461"/>
      <c r="BP4" s="461"/>
      <c r="BQ4" s="461"/>
      <c r="BR4" s="461"/>
      <c r="BS4" s="461"/>
      <c r="BT4" s="461"/>
      <c r="BU4" s="462"/>
      <c r="BV4" s="460">
        <v>7066863</v>
      </c>
      <c r="BW4" s="461"/>
      <c r="BX4" s="461"/>
      <c r="BY4" s="461"/>
      <c r="BZ4" s="461"/>
      <c r="CA4" s="461"/>
      <c r="CB4" s="461"/>
      <c r="CC4" s="462"/>
      <c r="CD4" s="638" t="s">
        <v>92</v>
      </c>
      <c r="CE4" s="639"/>
      <c r="CF4" s="639"/>
      <c r="CG4" s="639"/>
      <c r="CH4" s="639"/>
      <c r="CI4" s="639"/>
      <c r="CJ4" s="639"/>
      <c r="CK4" s="639"/>
      <c r="CL4" s="639"/>
      <c r="CM4" s="639"/>
      <c r="CN4" s="639"/>
      <c r="CO4" s="639"/>
      <c r="CP4" s="639"/>
      <c r="CQ4" s="639"/>
      <c r="CR4" s="639"/>
      <c r="CS4" s="640"/>
      <c r="CT4" s="641">
        <v>2.8</v>
      </c>
      <c r="CU4" s="642"/>
      <c r="CV4" s="642"/>
      <c r="CW4" s="642"/>
      <c r="CX4" s="642"/>
      <c r="CY4" s="642"/>
      <c r="CZ4" s="642"/>
      <c r="DA4" s="643"/>
      <c r="DB4" s="641">
        <v>2</v>
      </c>
      <c r="DC4" s="642"/>
      <c r="DD4" s="642"/>
      <c r="DE4" s="642"/>
      <c r="DF4" s="642"/>
      <c r="DG4" s="642"/>
      <c r="DH4" s="642"/>
      <c r="DI4" s="643"/>
      <c r="DJ4" s="185"/>
      <c r="DK4" s="185"/>
      <c r="DL4" s="185"/>
      <c r="DM4" s="185"/>
      <c r="DN4" s="185"/>
      <c r="DO4" s="185"/>
    </row>
    <row r="5" spans="1:119" ht="18.75" customHeight="1" x14ac:dyDescent="0.15">
      <c r="A5" s="186"/>
      <c r="B5" s="648"/>
      <c r="C5" s="482"/>
      <c r="D5" s="482"/>
      <c r="E5" s="649"/>
      <c r="F5" s="649"/>
      <c r="G5" s="649"/>
      <c r="H5" s="649"/>
      <c r="I5" s="649"/>
      <c r="J5" s="649"/>
      <c r="K5" s="649"/>
      <c r="L5" s="649"/>
      <c r="M5" s="649"/>
      <c r="N5" s="649"/>
      <c r="O5" s="649"/>
      <c r="P5" s="649"/>
      <c r="Q5" s="649"/>
      <c r="R5" s="480"/>
      <c r="S5" s="480"/>
      <c r="T5" s="480"/>
      <c r="U5" s="480"/>
      <c r="V5" s="652"/>
      <c r="W5" s="571"/>
      <c r="X5" s="481"/>
      <c r="Y5" s="481"/>
      <c r="Z5" s="481"/>
      <c r="AA5" s="481"/>
      <c r="AB5" s="482"/>
      <c r="AC5" s="480"/>
      <c r="AD5" s="481"/>
      <c r="AE5" s="481"/>
      <c r="AF5" s="481"/>
      <c r="AG5" s="481"/>
      <c r="AH5" s="481"/>
      <c r="AI5" s="481"/>
      <c r="AJ5" s="481"/>
      <c r="AK5" s="481"/>
      <c r="AL5" s="653"/>
      <c r="AM5" s="534" t="s">
        <v>93</v>
      </c>
      <c r="AN5" s="439"/>
      <c r="AO5" s="439"/>
      <c r="AP5" s="439"/>
      <c r="AQ5" s="439"/>
      <c r="AR5" s="439"/>
      <c r="AS5" s="439"/>
      <c r="AT5" s="440"/>
      <c r="AU5" s="522" t="s">
        <v>94</v>
      </c>
      <c r="AV5" s="523"/>
      <c r="AW5" s="523"/>
      <c r="AX5" s="523"/>
      <c r="AY5" s="445" t="s">
        <v>95</v>
      </c>
      <c r="AZ5" s="446"/>
      <c r="BA5" s="446"/>
      <c r="BB5" s="446"/>
      <c r="BC5" s="446"/>
      <c r="BD5" s="446"/>
      <c r="BE5" s="446"/>
      <c r="BF5" s="446"/>
      <c r="BG5" s="446"/>
      <c r="BH5" s="446"/>
      <c r="BI5" s="446"/>
      <c r="BJ5" s="446"/>
      <c r="BK5" s="446"/>
      <c r="BL5" s="446"/>
      <c r="BM5" s="447"/>
      <c r="BN5" s="465">
        <v>5605031</v>
      </c>
      <c r="BO5" s="466"/>
      <c r="BP5" s="466"/>
      <c r="BQ5" s="466"/>
      <c r="BR5" s="466"/>
      <c r="BS5" s="466"/>
      <c r="BT5" s="466"/>
      <c r="BU5" s="467"/>
      <c r="BV5" s="465">
        <v>7009713</v>
      </c>
      <c r="BW5" s="466"/>
      <c r="BX5" s="466"/>
      <c r="BY5" s="466"/>
      <c r="BZ5" s="466"/>
      <c r="CA5" s="466"/>
      <c r="CB5" s="466"/>
      <c r="CC5" s="467"/>
      <c r="CD5" s="474" t="s">
        <v>96</v>
      </c>
      <c r="CE5" s="475"/>
      <c r="CF5" s="475"/>
      <c r="CG5" s="475"/>
      <c r="CH5" s="475"/>
      <c r="CI5" s="475"/>
      <c r="CJ5" s="475"/>
      <c r="CK5" s="475"/>
      <c r="CL5" s="475"/>
      <c r="CM5" s="475"/>
      <c r="CN5" s="475"/>
      <c r="CO5" s="475"/>
      <c r="CP5" s="475"/>
      <c r="CQ5" s="475"/>
      <c r="CR5" s="475"/>
      <c r="CS5" s="476"/>
      <c r="CT5" s="435">
        <v>88.9</v>
      </c>
      <c r="CU5" s="436"/>
      <c r="CV5" s="436"/>
      <c r="CW5" s="436"/>
      <c r="CX5" s="436"/>
      <c r="CY5" s="436"/>
      <c r="CZ5" s="436"/>
      <c r="DA5" s="437"/>
      <c r="DB5" s="435">
        <v>85.2</v>
      </c>
      <c r="DC5" s="436"/>
      <c r="DD5" s="436"/>
      <c r="DE5" s="436"/>
      <c r="DF5" s="436"/>
      <c r="DG5" s="436"/>
      <c r="DH5" s="436"/>
      <c r="DI5" s="437"/>
      <c r="DJ5" s="185"/>
      <c r="DK5" s="185"/>
      <c r="DL5" s="185"/>
      <c r="DM5" s="185"/>
      <c r="DN5" s="185"/>
      <c r="DO5" s="185"/>
    </row>
    <row r="6" spans="1:119" ht="18.75" customHeight="1" x14ac:dyDescent="0.15">
      <c r="A6" s="186"/>
      <c r="B6" s="618" t="s">
        <v>97</v>
      </c>
      <c r="C6" s="479"/>
      <c r="D6" s="479"/>
      <c r="E6" s="619"/>
      <c r="F6" s="619"/>
      <c r="G6" s="619"/>
      <c r="H6" s="619"/>
      <c r="I6" s="619"/>
      <c r="J6" s="619"/>
      <c r="K6" s="619"/>
      <c r="L6" s="619" t="s">
        <v>98</v>
      </c>
      <c r="M6" s="619"/>
      <c r="N6" s="619"/>
      <c r="O6" s="619"/>
      <c r="P6" s="619"/>
      <c r="Q6" s="619"/>
      <c r="R6" s="503"/>
      <c r="S6" s="503"/>
      <c r="T6" s="503"/>
      <c r="U6" s="503"/>
      <c r="V6" s="625"/>
      <c r="W6" s="556" t="s">
        <v>99</v>
      </c>
      <c r="X6" s="478"/>
      <c r="Y6" s="478"/>
      <c r="Z6" s="478"/>
      <c r="AA6" s="478"/>
      <c r="AB6" s="479"/>
      <c r="AC6" s="630" t="s">
        <v>100</v>
      </c>
      <c r="AD6" s="631"/>
      <c r="AE6" s="631"/>
      <c r="AF6" s="631"/>
      <c r="AG6" s="631"/>
      <c r="AH6" s="631"/>
      <c r="AI6" s="631"/>
      <c r="AJ6" s="631"/>
      <c r="AK6" s="631"/>
      <c r="AL6" s="632"/>
      <c r="AM6" s="534" t="s">
        <v>101</v>
      </c>
      <c r="AN6" s="439"/>
      <c r="AO6" s="439"/>
      <c r="AP6" s="439"/>
      <c r="AQ6" s="439"/>
      <c r="AR6" s="439"/>
      <c r="AS6" s="439"/>
      <c r="AT6" s="440"/>
      <c r="AU6" s="522" t="s">
        <v>94</v>
      </c>
      <c r="AV6" s="523"/>
      <c r="AW6" s="523"/>
      <c r="AX6" s="523"/>
      <c r="AY6" s="445" t="s">
        <v>102</v>
      </c>
      <c r="AZ6" s="446"/>
      <c r="BA6" s="446"/>
      <c r="BB6" s="446"/>
      <c r="BC6" s="446"/>
      <c r="BD6" s="446"/>
      <c r="BE6" s="446"/>
      <c r="BF6" s="446"/>
      <c r="BG6" s="446"/>
      <c r="BH6" s="446"/>
      <c r="BI6" s="446"/>
      <c r="BJ6" s="446"/>
      <c r="BK6" s="446"/>
      <c r="BL6" s="446"/>
      <c r="BM6" s="447"/>
      <c r="BN6" s="465">
        <v>88805</v>
      </c>
      <c r="BO6" s="466"/>
      <c r="BP6" s="466"/>
      <c r="BQ6" s="466"/>
      <c r="BR6" s="466"/>
      <c r="BS6" s="466"/>
      <c r="BT6" s="466"/>
      <c r="BU6" s="467"/>
      <c r="BV6" s="465">
        <v>57150</v>
      </c>
      <c r="BW6" s="466"/>
      <c r="BX6" s="466"/>
      <c r="BY6" s="466"/>
      <c r="BZ6" s="466"/>
      <c r="CA6" s="466"/>
      <c r="CB6" s="466"/>
      <c r="CC6" s="467"/>
      <c r="CD6" s="474" t="s">
        <v>103</v>
      </c>
      <c r="CE6" s="475"/>
      <c r="CF6" s="475"/>
      <c r="CG6" s="475"/>
      <c r="CH6" s="475"/>
      <c r="CI6" s="475"/>
      <c r="CJ6" s="475"/>
      <c r="CK6" s="475"/>
      <c r="CL6" s="475"/>
      <c r="CM6" s="475"/>
      <c r="CN6" s="475"/>
      <c r="CO6" s="475"/>
      <c r="CP6" s="475"/>
      <c r="CQ6" s="475"/>
      <c r="CR6" s="475"/>
      <c r="CS6" s="476"/>
      <c r="CT6" s="615">
        <v>92.3</v>
      </c>
      <c r="CU6" s="616"/>
      <c r="CV6" s="616"/>
      <c r="CW6" s="616"/>
      <c r="CX6" s="616"/>
      <c r="CY6" s="616"/>
      <c r="CZ6" s="616"/>
      <c r="DA6" s="617"/>
      <c r="DB6" s="615">
        <v>88.6</v>
      </c>
      <c r="DC6" s="616"/>
      <c r="DD6" s="616"/>
      <c r="DE6" s="616"/>
      <c r="DF6" s="616"/>
      <c r="DG6" s="616"/>
      <c r="DH6" s="616"/>
      <c r="DI6" s="617"/>
      <c r="DJ6" s="185"/>
      <c r="DK6" s="185"/>
      <c r="DL6" s="185"/>
      <c r="DM6" s="185"/>
      <c r="DN6" s="185"/>
      <c r="DO6" s="185"/>
    </row>
    <row r="7" spans="1:119" ht="18.75" customHeight="1" x14ac:dyDescent="0.15">
      <c r="A7" s="186"/>
      <c r="B7" s="620"/>
      <c r="C7" s="621"/>
      <c r="D7" s="621"/>
      <c r="E7" s="622"/>
      <c r="F7" s="622"/>
      <c r="G7" s="622"/>
      <c r="H7" s="622"/>
      <c r="I7" s="622"/>
      <c r="J7" s="622"/>
      <c r="K7" s="622"/>
      <c r="L7" s="622"/>
      <c r="M7" s="622"/>
      <c r="N7" s="622"/>
      <c r="O7" s="622"/>
      <c r="P7" s="622"/>
      <c r="Q7" s="622"/>
      <c r="R7" s="626"/>
      <c r="S7" s="626"/>
      <c r="T7" s="626"/>
      <c r="U7" s="626"/>
      <c r="V7" s="627"/>
      <c r="W7" s="613"/>
      <c r="X7" s="427"/>
      <c r="Y7" s="427"/>
      <c r="Z7" s="427"/>
      <c r="AA7" s="427"/>
      <c r="AB7" s="621"/>
      <c r="AC7" s="633"/>
      <c r="AD7" s="428"/>
      <c r="AE7" s="428"/>
      <c r="AF7" s="428"/>
      <c r="AG7" s="428"/>
      <c r="AH7" s="428"/>
      <c r="AI7" s="428"/>
      <c r="AJ7" s="428"/>
      <c r="AK7" s="428"/>
      <c r="AL7" s="634"/>
      <c r="AM7" s="534" t="s">
        <v>104</v>
      </c>
      <c r="AN7" s="439"/>
      <c r="AO7" s="439"/>
      <c r="AP7" s="439"/>
      <c r="AQ7" s="439"/>
      <c r="AR7" s="439"/>
      <c r="AS7" s="439"/>
      <c r="AT7" s="440"/>
      <c r="AU7" s="522" t="s">
        <v>94</v>
      </c>
      <c r="AV7" s="523"/>
      <c r="AW7" s="523"/>
      <c r="AX7" s="523"/>
      <c r="AY7" s="445" t="s">
        <v>105</v>
      </c>
      <c r="AZ7" s="446"/>
      <c r="BA7" s="446"/>
      <c r="BB7" s="446"/>
      <c r="BC7" s="446"/>
      <c r="BD7" s="446"/>
      <c r="BE7" s="446"/>
      <c r="BF7" s="446"/>
      <c r="BG7" s="446"/>
      <c r="BH7" s="446"/>
      <c r="BI7" s="446"/>
      <c r="BJ7" s="446"/>
      <c r="BK7" s="446"/>
      <c r="BL7" s="446"/>
      <c r="BM7" s="447"/>
      <c r="BN7" s="465">
        <v>12991</v>
      </c>
      <c r="BO7" s="466"/>
      <c r="BP7" s="466"/>
      <c r="BQ7" s="466"/>
      <c r="BR7" s="466"/>
      <c r="BS7" s="466"/>
      <c r="BT7" s="466"/>
      <c r="BU7" s="467"/>
      <c r="BV7" s="465">
        <v>5691</v>
      </c>
      <c r="BW7" s="466"/>
      <c r="BX7" s="466"/>
      <c r="BY7" s="466"/>
      <c r="BZ7" s="466"/>
      <c r="CA7" s="466"/>
      <c r="CB7" s="466"/>
      <c r="CC7" s="467"/>
      <c r="CD7" s="474" t="s">
        <v>106</v>
      </c>
      <c r="CE7" s="475"/>
      <c r="CF7" s="475"/>
      <c r="CG7" s="475"/>
      <c r="CH7" s="475"/>
      <c r="CI7" s="475"/>
      <c r="CJ7" s="475"/>
      <c r="CK7" s="475"/>
      <c r="CL7" s="475"/>
      <c r="CM7" s="475"/>
      <c r="CN7" s="475"/>
      <c r="CO7" s="475"/>
      <c r="CP7" s="475"/>
      <c r="CQ7" s="475"/>
      <c r="CR7" s="475"/>
      <c r="CS7" s="476"/>
      <c r="CT7" s="465">
        <v>2680193</v>
      </c>
      <c r="CU7" s="466"/>
      <c r="CV7" s="466"/>
      <c r="CW7" s="466"/>
      <c r="CX7" s="466"/>
      <c r="CY7" s="466"/>
      <c r="CZ7" s="466"/>
      <c r="DA7" s="467"/>
      <c r="DB7" s="465">
        <v>2611174</v>
      </c>
      <c r="DC7" s="466"/>
      <c r="DD7" s="466"/>
      <c r="DE7" s="466"/>
      <c r="DF7" s="466"/>
      <c r="DG7" s="466"/>
      <c r="DH7" s="466"/>
      <c r="DI7" s="467"/>
      <c r="DJ7" s="185"/>
      <c r="DK7" s="185"/>
      <c r="DL7" s="185"/>
      <c r="DM7" s="185"/>
      <c r="DN7" s="185"/>
      <c r="DO7" s="185"/>
    </row>
    <row r="8" spans="1:119" ht="18.75" customHeight="1" thickBot="1" x14ac:dyDescent="0.2">
      <c r="A8" s="186"/>
      <c r="B8" s="623"/>
      <c r="C8" s="557"/>
      <c r="D8" s="557"/>
      <c r="E8" s="624"/>
      <c r="F8" s="624"/>
      <c r="G8" s="624"/>
      <c r="H8" s="624"/>
      <c r="I8" s="624"/>
      <c r="J8" s="624"/>
      <c r="K8" s="624"/>
      <c r="L8" s="624"/>
      <c r="M8" s="624"/>
      <c r="N8" s="624"/>
      <c r="O8" s="624"/>
      <c r="P8" s="624"/>
      <c r="Q8" s="624"/>
      <c r="R8" s="628"/>
      <c r="S8" s="628"/>
      <c r="T8" s="628"/>
      <c r="U8" s="628"/>
      <c r="V8" s="629"/>
      <c r="W8" s="546"/>
      <c r="X8" s="547"/>
      <c r="Y8" s="547"/>
      <c r="Z8" s="547"/>
      <c r="AA8" s="547"/>
      <c r="AB8" s="557"/>
      <c r="AC8" s="635"/>
      <c r="AD8" s="636"/>
      <c r="AE8" s="636"/>
      <c r="AF8" s="636"/>
      <c r="AG8" s="636"/>
      <c r="AH8" s="636"/>
      <c r="AI8" s="636"/>
      <c r="AJ8" s="636"/>
      <c r="AK8" s="636"/>
      <c r="AL8" s="637"/>
      <c r="AM8" s="534" t="s">
        <v>107</v>
      </c>
      <c r="AN8" s="439"/>
      <c r="AO8" s="439"/>
      <c r="AP8" s="439"/>
      <c r="AQ8" s="439"/>
      <c r="AR8" s="439"/>
      <c r="AS8" s="439"/>
      <c r="AT8" s="440"/>
      <c r="AU8" s="522" t="s">
        <v>94</v>
      </c>
      <c r="AV8" s="523"/>
      <c r="AW8" s="523"/>
      <c r="AX8" s="523"/>
      <c r="AY8" s="445" t="s">
        <v>108</v>
      </c>
      <c r="AZ8" s="446"/>
      <c r="BA8" s="446"/>
      <c r="BB8" s="446"/>
      <c r="BC8" s="446"/>
      <c r="BD8" s="446"/>
      <c r="BE8" s="446"/>
      <c r="BF8" s="446"/>
      <c r="BG8" s="446"/>
      <c r="BH8" s="446"/>
      <c r="BI8" s="446"/>
      <c r="BJ8" s="446"/>
      <c r="BK8" s="446"/>
      <c r="BL8" s="446"/>
      <c r="BM8" s="447"/>
      <c r="BN8" s="465">
        <v>75814</v>
      </c>
      <c r="BO8" s="466"/>
      <c r="BP8" s="466"/>
      <c r="BQ8" s="466"/>
      <c r="BR8" s="466"/>
      <c r="BS8" s="466"/>
      <c r="BT8" s="466"/>
      <c r="BU8" s="467"/>
      <c r="BV8" s="465">
        <v>51459</v>
      </c>
      <c r="BW8" s="466"/>
      <c r="BX8" s="466"/>
      <c r="BY8" s="466"/>
      <c r="BZ8" s="466"/>
      <c r="CA8" s="466"/>
      <c r="CB8" s="466"/>
      <c r="CC8" s="467"/>
      <c r="CD8" s="474" t="s">
        <v>109</v>
      </c>
      <c r="CE8" s="475"/>
      <c r="CF8" s="475"/>
      <c r="CG8" s="475"/>
      <c r="CH8" s="475"/>
      <c r="CI8" s="475"/>
      <c r="CJ8" s="475"/>
      <c r="CK8" s="475"/>
      <c r="CL8" s="475"/>
      <c r="CM8" s="475"/>
      <c r="CN8" s="475"/>
      <c r="CO8" s="475"/>
      <c r="CP8" s="475"/>
      <c r="CQ8" s="475"/>
      <c r="CR8" s="475"/>
      <c r="CS8" s="476"/>
      <c r="CT8" s="578">
        <v>0.12</v>
      </c>
      <c r="CU8" s="579"/>
      <c r="CV8" s="579"/>
      <c r="CW8" s="579"/>
      <c r="CX8" s="579"/>
      <c r="CY8" s="579"/>
      <c r="CZ8" s="579"/>
      <c r="DA8" s="580"/>
      <c r="DB8" s="578">
        <v>0.12</v>
      </c>
      <c r="DC8" s="579"/>
      <c r="DD8" s="579"/>
      <c r="DE8" s="579"/>
      <c r="DF8" s="579"/>
      <c r="DG8" s="579"/>
      <c r="DH8" s="579"/>
      <c r="DI8" s="580"/>
      <c r="DJ8" s="185"/>
      <c r="DK8" s="185"/>
      <c r="DL8" s="185"/>
      <c r="DM8" s="185"/>
      <c r="DN8" s="185"/>
      <c r="DO8" s="185"/>
    </row>
    <row r="9" spans="1:119" ht="18.75" customHeight="1" thickBot="1" x14ac:dyDescent="0.2">
      <c r="A9" s="186"/>
      <c r="B9" s="604" t="s">
        <v>110</v>
      </c>
      <c r="C9" s="605"/>
      <c r="D9" s="605"/>
      <c r="E9" s="605"/>
      <c r="F9" s="605"/>
      <c r="G9" s="605"/>
      <c r="H9" s="605"/>
      <c r="I9" s="605"/>
      <c r="J9" s="605"/>
      <c r="K9" s="528"/>
      <c r="L9" s="606" t="s">
        <v>111</v>
      </c>
      <c r="M9" s="607"/>
      <c r="N9" s="607"/>
      <c r="O9" s="607"/>
      <c r="P9" s="607"/>
      <c r="Q9" s="608"/>
      <c r="R9" s="609">
        <v>3027</v>
      </c>
      <c r="S9" s="610"/>
      <c r="T9" s="610"/>
      <c r="U9" s="610"/>
      <c r="V9" s="611"/>
      <c r="W9" s="544" t="s">
        <v>112</v>
      </c>
      <c r="X9" s="545"/>
      <c r="Y9" s="545"/>
      <c r="Z9" s="545"/>
      <c r="AA9" s="545"/>
      <c r="AB9" s="545"/>
      <c r="AC9" s="545"/>
      <c r="AD9" s="545"/>
      <c r="AE9" s="545"/>
      <c r="AF9" s="545"/>
      <c r="AG9" s="545"/>
      <c r="AH9" s="545"/>
      <c r="AI9" s="545"/>
      <c r="AJ9" s="545"/>
      <c r="AK9" s="545"/>
      <c r="AL9" s="612"/>
      <c r="AM9" s="534" t="s">
        <v>113</v>
      </c>
      <c r="AN9" s="439"/>
      <c r="AO9" s="439"/>
      <c r="AP9" s="439"/>
      <c r="AQ9" s="439"/>
      <c r="AR9" s="439"/>
      <c r="AS9" s="439"/>
      <c r="AT9" s="440"/>
      <c r="AU9" s="522" t="s">
        <v>114</v>
      </c>
      <c r="AV9" s="523"/>
      <c r="AW9" s="523"/>
      <c r="AX9" s="523"/>
      <c r="AY9" s="445" t="s">
        <v>115</v>
      </c>
      <c r="AZ9" s="446"/>
      <c r="BA9" s="446"/>
      <c r="BB9" s="446"/>
      <c r="BC9" s="446"/>
      <c r="BD9" s="446"/>
      <c r="BE9" s="446"/>
      <c r="BF9" s="446"/>
      <c r="BG9" s="446"/>
      <c r="BH9" s="446"/>
      <c r="BI9" s="446"/>
      <c r="BJ9" s="446"/>
      <c r="BK9" s="446"/>
      <c r="BL9" s="446"/>
      <c r="BM9" s="447"/>
      <c r="BN9" s="465">
        <v>24355</v>
      </c>
      <c r="BO9" s="466"/>
      <c r="BP9" s="466"/>
      <c r="BQ9" s="466"/>
      <c r="BR9" s="466"/>
      <c r="BS9" s="466"/>
      <c r="BT9" s="466"/>
      <c r="BU9" s="467"/>
      <c r="BV9" s="465">
        <v>-17814</v>
      </c>
      <c r="BW9" s="466"/>
      <c r="BX9" s="466"/>
      <c r="BY9" s="466"/>
      <c r="BZ9" s="466"/>
      <c r="CA9" s="466"/>
      <c r="CB9" s="466"/>
      <c r="CC9" s="467"/>
      <c r="CD9" s="474" t="s">
        <v>116</v>
      </c>
      <c r="CE9" s="475"/>
      <c r="CF9" s="475"/>
      <c r="CG9" s="475"/>
      <c r="CH9" s="475"/>
      <c r="CI9" s="475"/>
      <c r="CJ9" s="475"/>
      <c r="CK9" s="475"/>
      <c r="CL9" s="475"/>
      <c r="CM9" s="475"/>
      <c r="CN9" s="475"/>
      <c r="CO9" s="475"/>
      <c r="CP9" s="475"/>
      <c r="CQ9" s="475"/>
      <c r="CR9" s="475"/>
      <c r="CS9" s="476"/>
      <c r="CT9" s="435">
        <v>27.7</v>
      </c>
      <c r="CU9" s="436"/>
      <c r="CV9" s="436"/>
      <c r="CW9" s="436"/>
      <c r="CX9" s="436"/>
      <c r="CY9" s="436"/>
      <c r="CZ9" s="436"/>
      <c r="DA9" s="437"/>
      <c r="DB9" s="435">
        <v>24.5</v>
      </c>
      <c r="DC9" s="436"/>
      <c r="DD9" s="436"/>
      <c r="DE9" s="436"/>
      <c r="DF9" s="436"/>
      <c r="DG9" s="436"/>
      <c r="DH9" s="436"/>
      <c r="DI9" s="437"/>
      <c r="DJ9" s="185"/>
      <c r="DK9" s="185"/>
      <c r="DL9" s="185"/>
      <c r="DM9" s="185"/>
      <c r="DN9" s="185"/>
      <c r="DO9" s="185"/>
    </row>
    <row r="10" spans="1:119" ht="18.75" customHeight="1" thickBot="1" x14ac:dyDescent="0.2">
      <c r="A10" s="186"/>
      <c r="B10" s="604"/>
      <c r="C10" s="605"/>
      <c r="D10" s="605"/>
      <c r="E10" s="605"/>
      <c r="F10" s="605"/>
      <c r="G10" s="605"/>
      <c r="H10" s="605"/>
      <c r="I10" s="605"/>
      <c r="J10" s="605"/>
      <c r="K10" s="528"/>
      <c r="L10" s="438" t="s">
        <v>117</v>
      </c>
      <c r="M10" s="439"/>
      <c r="N10" s="439"/>
      <c r="O10" s="439"/>
      <c r="P10" s="439"/>
      <c r="Q10" s="440"/>
      <c r="R10" s="441">
        <v>3136</v>
      </c>
      <c r="S10" s="442"/>
      <c r="T10" s="442"/>
      <c r="U10" s="442"/>
      <c r="V10" s="444"/>
      <c r="W10" s="613"/>
      <c r="X10" s="427"/>
      <c r="Y10" s="427"/>
      <c r="Z10" s="427"/>
      <c r="AA10" s="427"/>
      <c r="AB10" s="427"/>
      <c r="AC10" s="427"/>
      <c r="AD10" s="427"/>
      <c r="AE10" s="427"/>
      <c r="AF10" s="427"/>
      <c r="AG10" s="427"/>
      <c r="AH10" s="427"/>
      <c r="AI10" s="427"/>
      <c r="AJ10" s="427"/>
      <c r="AK10" s="427"/>
      <c r="AL10" s="614"/>
      <c r="AM10" s="534" t="s">
        <v>118</v>
      </c>
      <c r="AN10" s="439"/>
      <c r="AO10" s="439"/>
      <c r="AP10" s="439"/>
      <c r="AQ10" s="439"/>
      <c r="AR10" s="439"/>
      <c r="AS10" s="439"/>
      <c r="AT10" s="440"/>
      <c r="AU10" s="522" t="s">
        <v>119</v>
      </c>
      <c r="AV10" s="523"/>
      <c r="AW10" s="523"/>
      <c r="AX10" s="523"/>
      <c r="AY10" s="445" t="s">
        <v>120</v>
      </c>
      <c r="AZ10" s="446"/>
      <c r="BA10" s="446"/>
      <c r="BB10" s="446"/>
      <c r="BC10" s="446"/>
      <c r="BD10" s="446"/>
      <c r="BE10" s="446"/>
      <c r="BF10" s="446"/>
      <c r="BG10" s="446"/>
      <c r="BH10" s="446"/>
      <c r="BI10" s="446"/>
      <c r="BJ10" s="446"/>
      <c r="BK10" s="446"/>
      <c r="BL10" s="446"/>
      <c r="BM10" s="447"/>
      <c r="BN10" s="465">
        <v>5210</v>
      </c>
      <c r="BO10" s="466"/>
      <c r="BP10" s="466"/>
      <c r="BQ10" s="466"/>
      <c r="BR10" s="466"/>
      <c r="BS10" s="466"/>
      <c r="BT10" s="466"/>
      <c r="BU10" s="467"/>
      <c r="BV10" s="465">
        <v>7111</v>
      </c>
      <c r="BW10" s="466"/>
      <c r="BX10" s="466"/>
      <c r="BY10" s="466"/>
      <c r="BZ10" s="466"/>
      <c r="CA10" s="466"/>
      <c r="CB10" s="466"/>
      <c r="CC10" s="467"/>
      <c r="CD10" s="190" t="s">
        <v>121</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604"/>
      <c r="C11" s="605"/>
      <c r="D11" s="605"/>
      <c r="E11" s="605"/>
      <c r="F11" s="605"/>
      <c r="G11" s="605"/>
      <c r="H11" s="605"/>
      <c r="I11" s="605"/>
      <c r="J11" s="605"/>
      <c r="K11" s="528"/>
      <c r="L11" s="511" t="s">
        <v>122</v>
      </c>
      <c r="M11" s="512"/>
      <c r="N11" s="512"/>
      <c r="O11" s="512"/>
      <c r="P11" s="512"/>
      <c r="Q11" s="513"/>
      <c r="R11" s="601" t="s">
        <v>123</v>
      </c>
      <c r="S11" s="602"/>
      <c r="T11" s="602"/>
      <c r="U11" s="602"/>
      <c r="V11" s="603"/>
      <c r="W11" s="613"/>
      <c r="X11" s="427"/>
      <c r="Y11" s="427"/>
      <c r="Z11" s="427"/>
      <c r="AA11" s="427"/>
      <c r="AB11" s="427"/>
      <c r="AC11" s="427"/>
      <c r="AD11" s="427"/>
      <c r="AE11" s="427"/>
      <c r="AF11" s="427"/>
      <c r="AG11" s="427"/>
      <c r="AH11" s="427"/>
      <c r="AI11" s="427"/>
      <c r="AJ11" s="427"/>
      <c r="AK11" s="427"/>
      <c r="AL11" s="614"/>
      <c r="AM11" s="534" t="s">
        <v>124</v>
      </c>
      <c r="AN11" s="439"/>
      <c r="AO11" s="439"/>
      <c r="AP11" s="439"/>
      <c r="AQ11" s="439"/>
      <c r="AR11" s="439"/>
      <c r="AS11" s="439"/>
      <c r="AT11" s="440"/>
      <c r="AU11" s="522" t="s">
        <v>94</v>
      </c>
      <c r="AV11" s="523"/>
      <c r="AW11" s="523"/>
      <c r="AX11" s="523"/>
      <c r="AY11" s="445" t="s">
        <v>125</v>
      </c>
      <c r="AZ11" s="446"/>
      <c r="BA11" s="446"/>
      <c r="BB11" s="446"/>
      <c r="BC11" s="446"/>
      <c r="BD11" s="446"/>
      <c r="BE11" s="446"/>
      <c r="BF11" s="446"/>
      <c r="BG11" s="446"/>
      <c r="BH11" s="446"/>
      <c r="BI11" s="446"/>
      <c r="BJ11" s="446"/>
      <c r="BK11" s="446"/>
      <c r="BL11" s="446"/>
      <c r="BM11" s="447"/>
      <c r="BN11" s="465">
        <v>50558</v>
      </c>
      <c r="BO11" s="466"/>
      <c r="BP11" s="466"/>
      <c r="BQ11" s="466"/>
      <c r="BR11" s="466"/>
      <c r="BS11" s="466"/>
      <c r="BT11" s="466"/>
      <c r="BU11" s="467"/>
      <c r="BV11" s="465">
        <v>56197</v>
      </c>
      <c r="BW11" s="466"/>
      <c r="BX11" s="466"/>
      <c r="BY11" s="466"/>
      <c r="BZ11" s="466"/>
      <c r="CA11" s="466"/>
      <c r="CB11" s="466"/>
      <c r="CC11" s="467"/>
      <c r="CD11" s="474" t="s">
        <v>126</v>
      </c>
      <c r="CE11" s="475"/>
      <c r="CF11" s="475"/>
      <c r="CG11" s="475"/>
      <c r="CH11" s="475"/>
      <c r="CI11" s="475"/>
      <c r="CJ11" s="475"/>
      <c r="CK11" s="475"/>
      <c r="CL11" s="475"/>
      <c r="CM11" s="475"/>
      <c r="CN11" s="475"/>
      <c r="CO11" s="475"/>
      <c r="CP11" s="475"/>
      <c r="CQ11" s="475"/>
      <c r="CR11" s="475"/>
      <c r="CS11" s="476"/>
      <c r="CT11" s="578" t="s">
        <v>127</v>
      </c>
      <c r="CU11" s="579"/>
      <c r="CV11" s="579"/>
      <c r="CW11" s="579"/>
      <c r="CX11" s="579"/>
      <c r="CY11" s="579"/>
      <c r="CZ11" s="579"/>
      <c r="DA11" s="580"/>
      <c r="DB11" s="578" t="s">
        <v>128</v>
      </c>
      <c r="DC11" s="579"/>
      <c r="DD11" s="579"/>
      <c r="DE11" s="579"/>
      <c r="DF11" s="579"/>
      <c r="DG11" s="579"/>
      <c r="DH11" s="579"/>
      <c r="DI11" s="580"/>
      <c r="DJ11" s="185"/>
      <c r="DK11" s="185"/>
      <c r="DL11" s="185"/>
      <c r="DM11" s="185"/>
      <c r="DN11" s="185"/>
      <c r="DO11" s="185"/>
    </row>
    <row r="12" spans="1:119" ht="18.75" customHeight="1" x14ac:dyDescent="0.15">
      <c r="A12" s="186"/>
      <c r="B12" s="581" t="s">
        <v>129</v>
      </c>
      <c r="C12" s="582"/>
      <c r="D12" s="582"/>
      <c r="E12" s="582"/>
      <c r="F12" s="582"/>
      <c r="G12" s="582"/>
      <c r="H12" s="582"/>
      <c r="I12" s="582"/>
      <c r="J12" s="582"/>
      <c r="K12" s="583"/>
      <c r="L12" s="590" t="s">
        <v>130</v>
      </c>
      <c r="M12" s="591"/>
      <c r="N12" s="591"/>
      <c r="O12" s="591"/>
      <c r="P12" s="591"/>
      <c r="Q12" s="592"/>
      <c r="R12" s="593">
        <v>2850</v>
      </c>
      <c r="S12" s="594"/>
      <c r="T12" s="594"/>
      <c r="U12" s="594"/>
      <c r="V12" s="595"/>
      <c r="W12" s="596" t="s">
        <v>1</v>
      </c>
      <c r="X12" s="523"/>
      <c r="Y12" s="523"/>
      <c r="Z12" s="523"/>
      <c r="AA12" s="523"/>
      <c r="AB12" s="597"/>
      <c r="AC12" s="522" t="s">
        <v>131</v>
      </c>
      <c r="AD12" s="523"/>
      <c r="AE12" s="523"/>
      <c r="AF12" s="523"/>
      <c r="AG12" s="597"/>
      <c r="AH12" s="522" t="s">
        <v>132</v>
      </c>
      <c r="AI12" s="523"/>
      <c r="AJ12" s="523"/>
      <c r="AK12" s="523"/>
      <c r="AL12" s="598"/>
      <c r="AM12" s="534" t="s">
        <v>133</v>
      </c>
      <c r="AN12" s="439"/>
      <c r="AO12" s="439"/>
      <c r="AP12" s="439"/>
      <c r="AQ12" s="439"/>
      <c r="AR12" s="439"/>
      <c r="AS12" s="439"/>
      <c r="AT12" s="440"/>
      <c r="AU12" s="522" t="s">
        <v>134</v>
      </c>
      <c r="AV12" s="523"/>
      <c r="AW12" s="523"/>
      <c r="AX12" s="523"/>
      <c r="AY12" s="445" t="s">
        <v>135</v>
      </c>
      <c r="AZ12" s="446"/>
      <c r="BA12" s="446"/>
      <c r="BB12" s="446"/>
      <c r="BC12" s="446"/>
      <c r="BD12" s="446"/>
      <c r="BE12" s="446"/>
      <c r="BF12" s="446"/>
      <c r="BG12" s="446"/>
      <c r="BH12" s="446"/>
      <c r="BI12" s="446"/>
      <c r="BJ12" s="446"/>
      <c r="BK12" s="446"/>
      <c r="BL12" s="446"/>
      <c r="BM12" s="447"/>
      <c r="BN12" s="465">
        <v>0</v>
      </c>
      <c r="BO12" s="466"/>
      <c r="BP12" s="466"/>
      <c r="BQ12" s="466"/>
      <c r="BR12" s="466"/>
      <c r="BS12" s="466"/>
      <c r="BT12" s="466"/>
      <c r="BU12" s="467"/>
      <c r="BV12" s="465">
        <v>74000</v>
      </c>
      <c r="BW12" s="466"/>
      <c r="BX12" s="466"/>
      <c r="BY12" s="466"/>
      <c r="BZ12" s="466"/>
      <c r="CA12" s="466"/>
      <c r="CB12" s="466"/>
      <c r="CC12" s="467"/>
      <c r="CD12" s="474" t="s">
        <v>136</v>
      </c>
      <c r="CE12" s="475"/>
      <c r="CF12" s="475"/>
      <c r="CG12" s="475"/>
      <c r="CH12" s="475"/>
      <c r="CI12" s="475"/>
      <c r="CJ12" s="475"/>
      <c r="CK12" s="475"/>
      <c r="CL12" s="475"/>
      <c r="CM12" s="475"/>
      <c r="CN12" s="475"/>
      <c r="CO12" s="475"/>
      <c r="CP12" s="475"/>
      <c r="CQ12" s="475"/>
      <c r="CR12" s="475"/>
      <c r="CS12" s="476"/>
      <c r="CT12" s="578" t="s">
        <v>137</v>
      </c>
      <c r="CU12" s="579"/>
      <c r="CV12" s="579"/>
      <c r="CW12" s="579"/>
      <c r="CX12" s="579"/>
      <c r="CY12" s="579"/>
      <c r="CZ12" s="579"/>
      <c r="DA12" s="580"/>
      <c r="DB12" s="578" t="s">
        <v>138</v>
      </c>
      <c r="DC12" s="579"/>
      <c r="DD12" s="579"/>
      <c r="DE12" s="579"/>
      <c r="DF12" s="579"/>
      <c r="DG12" s="579"/>
      <c r="DH12" s="579"/>
      <c r="DI12" s="580"/>
      <c r="DJ12" s="185"/>
      <c r="DK12" s="185"/>
      <c r="DL12" s="185"/>
      <c r="DM12" s="185"/>
      <c r="DN12" s="185"/>
      <c r="DO12" s="185"/>
    </row>
    <row r="13" spans="1:119" ht="18.75" customHeight="1" x14ac:dyDescent="0.15">
      <c r="A13" s="186"/>
      <c r="B13" s="584"/>
      <c r="C13" s="585"/>
      <c r="D13" s="585"/>
      <c r="E13" s="585"/>
      <c r="F13" s="585"/>
      <c r="G13" s="585"/>
      <c r="H13" s="585"/>
      <c r="I13" s="585"/>
      <c r="J13" s="585"/>
      <c r="K13" s="586"/>
      <c r="L13" s="196"/>
      <c r="M13" s="565" t="s">
        <v>139</v>
      </c>
      <c r="N13" s="566"/>
      <c r="O13" s="566"/>
      <c r="P13" s="566"/>
      <c r="Q13" s="567"/>
      <c r="R13" s="568">
        <v>2830</v>
      </c>
      <c r="S13" s="569"/>
      <c r="T13" s="569"/>
      <c r="U13" s="569"/>
      <c r="V13" s="570"/>
      <c r="W13" s="556" t="s">
        <v>140</v>
      </c>
      <c r="X13" s="478"/>
      <c r="Y13" s="478"/>
      <c r="Z13" s="478"/>
      <c r="AA13" s="478"/>
      <c r="AB13" s="479"/>
      <c r="AC13" s="441">
        <v>249</v>
      </c>
      <c r="AD13" s="442"/>
      <c r="AE13" s="442"/>
      <c r="AF13" s="442"/>
      <c r="AG13" s="443"/>
      <c r="AH13" s="441">
        <v>265</v>
      </c>
      <c r="AI13" s="442"/>
      <c r="AJ13" s="442"/>
      <c r="AK13" s="442"/>
      <c r="AL13" s="444"/>
      <c r="AM13" s="534" t="s">
        <v>141</v>
      </c>
      <c r="AN13" s="439"/>
      <c r="AO13" s="439"/>
      <c r="AP13" s="439"/>
      <c r="AQ13" s="439"/>
      <c r="AR13" s="439"/>
      <c r="AS13" s="439"/>
      <c r="AT13" s="440"/>
      <c r="AU13" s="522" t="s">
        <v>142</v>
      </c>
      <c r="AV13" s="523"/>
      <c r="AW13" s="523"/>
      <c r="AX13" s="523"/>
      <c r="AY13" s="445" t="s">
        <v>143</v>
      </c>
      <c r="AZ13" s="446"/>
      <c r="BA13" s="446"/>
      <c r="BB13" s="446"/>
      <c r="BC13" s="446"/>
      <c r="BD13" s="446"/>
      <c r="BE13" s="446"/>
      <c r="BF13" s="446"/>
      <c r="BG13" s="446"/>
      <c r="BH13" s="446"/>
      <c r="BI13" s="446"/>
      <c r="BJ13" s="446"/>
      <c r="BK13" s="446"/>
      <c r="BL13" s="446"/>
      <c r="BM13" s="447"/>
      <c r="BN13" s="465">
        <v>80123</v>
      </c>
      <c r="BO13" s="466"/>
      <c r="BP13" s="466"/>
      <c r="BQ13" s="466"/>
      <c r="BR13" s="466"/>
      <c r="BS13" s="466"/>
      <c r="BT13" s="466"/>
      <c r="BU13" s="467"/>
      <c r="BV13" s="465">
        <v>-28506</v>
      </c>
      <c r="BW13" s="466"/>
      <c r="BX13" s="466"/>
      <c r="BY13" s="466"/>
      <c r="BZ13" s="466"/>
      <c r="CA13" s="466"/>
      <c r="CB13" s="466"/>
      <c r="CC13" s="467"/>
      <c r="CD13" s="474" t="s">
        <v>144</v>
      </c>
      <c r="CE13" s="475"/>
      <c r="CF13" s="475"/>
      <c r="CG13" s="475"/>
      <c r="CH13" s="475"/>
      <c r="CI13" s="475"/>
      <c r="CJ13" s="475"/>
      <c r="CK13" s="475"/>
      <c r="CL13" s="475"/>
      <c r="CM13" s="475"/>
      <c r="CN13" s="475"/>
      <c r="CO13" s="475"/>
      <c r="CP13" s="475"/>
      <c r="CQ13" s="475"/>
      <c r="CR13" s="475"/>
      <c r="CS13" s="476"/>
      <c r="CT13" s="435">
        <v>11.8</v>
      </c>
      <c r="CU13" s="436"/>
      <c r="CV13" s="436"/>
      <c r="CW13" s="436"/>
      <c r="CX13" s="436"/>
      <c r="CY13" s="436"/>
      <c r="CZ13" s="436"/>
      <c r="DA13" s="437"/>
      <c r="DB13" s="435">
        <v>11.1</v>
      </c>
      <c r="DC13" s="436"/>
      <c r="DD13" s="436"/>
      <c r="DE13" s="436"/>
      <c r="DF13" s="436"/>
      <c r="DG13" s="436"/>
      <c r="DH13" s="436"/>
      <c r="DI13" s="437"/>
      <c r="DJ13" s="185"/>
      <c r="DK13" s="185"/>
      <c r="DL13" s="185"/>
      <c r="DM13" s="185"/>
      <c r="DN13" s="185"/>
      <c r="DO13" s="185"/>
    </row>
    <row r="14" spans="1:119" ht="18.75" customHeight="1" thickBot="1" x14ac:dyDescent="0.2">
      <c r="A14" s="186"/>
      <c r="B14" s="584"/>
      <c r="C14" s="585"/>
      <c r="D14" s="585"/>
      <c r="E14" s="585"/>
      <c r="F14" s="585"/>
      <c r="G14" s="585"/>
      <c r="H14" s="585"/>
      <c r="I14" s="585"/>
      <c r="J14" s="585"/>
      <c r="K14" s="586"/>
      <c r="L14" s="558" t="s">
        <v>145</v>
      </c>
      <c r="M14" s="599"/>
      <c r="N14" s="599"/>
      <c r="O14" s="599"/>
      <c r="P14" s="599"/>
      <c r="Q14" s="600"/>
      <c r="R14" s="568">
        <v>2887</v>
      </c>
      <c r="S14" s="569"/>
      <c r="T14" s="569"/>
      <c r="U14" s="569"/>
      <c r="V14" s="570"/>
      <c r="W14" s="571"/>
      <c r="X14" s="481"/>
      <c r="Y14" s="481"/>
      <c r="Z14" s="481"/>
      <c r="AA14" s="481"/>
      <c r="AB14" s="482"/>
      <c r="AC14" s="561">
        <v>17.2</v>
      </c>
      <c r="AD14" s="562"/>
      <c r="AE14" s="562"/>
      <c r="AF14" s="562"/>
      <c r="AG14" s="563"/>
      <c r="AH14" s="561">
        <v>18.5</v>
      </c>
      <c r="AI14" s="562"/>
      <c r="AJ14" s="562"/>
      <c r="AK14" s="562"/>
      <c r="AL14" s="564"/>
      <c r="AM14" s="534"/>
      <c r="AN14" s="439"/>
      <c r="AO14" s="439"/>
      <c r="AP14" s="439"/>
      <c r="AQ14" s="439"/>
      <c r="AR14" s="439"/>
      <c r="AS14" s="439"/>
      <c r="AT14" s="440"/>
      <c r="AU14" s="522"/>
      <c r="AV14" s="523"/>
      <c r="AW14" s="523"/>
      <c r="AX14" s="523"/>
      <c r="AY14" s="445"/>
      <c r="AZ14" s="446"/>
      <c r="BA14" s="446"/>
      <c r="BB14" s="446"/>
      <c r="BC14" s="446"/>
      <c r="BD14" s="446"/>
      <c r="BE14" s="446"/>
      <c r="BF14" s="446"/>
      <c r="BG14" s="446"/>
      <c r="BH14" s="446"/>
      <c r="BI14" s="446"/>
      <c r="BJ14" s="446"/>
      <c r="BK14" s="446"/>
      <c r="BL14" s="446"/>
      <c r="BM14" s="447"/>
      <c r="BN14" s="465"/>
      <c r="BO14" s="466"/>
      <c r="BP14" s="466"/>
      <c r="BQ14" s="466"/>
      <c r="BR14" s="466"/>
      <c r="BS14" s="466"/>
      <c r="BT14" s="466"/>
      <c r="BU14" s="467"/>
      <c r="BV14" s="465"/>
      <c r="BW14" s="466"/>
      <c r="BX14" s="466"/>
      <c r="BY14" s="466"/>
      <c r="BZ14" s="466"/>
      <c r="CA14" s="466"/>
      <c r="CB14" s="466"/>
      <c r="CC14" s="467"/>
      <c r="CD14" s="471" t="s">
        <v>146</v>
      </c>
      <c r="CE14" s="472"/>
      <c r="CF14" s="472"/>
      <c r="CG14" s="472"/>
      <c r="CH14" s="472"/>
      <c r="CI14" s="472"/>
      <c r="CJ14" s="472"/>
      <c r="CK14" s="472"/>
      <c r="CL14" s="472"/>
      <c r="CM14" s="472"/>
      <c r="CN14" s="472"/>
      <c r="CO14" s="472"/>
      <c r="CP14" s="472"/>
      <c r="CQ14" s="472"/>
      <c r="CR14" s="472"/>
      <c r="CS14" s="473"/>
      <c r="CT14" s="572">
        <v>87.2</v>
      </c>
      <c r="CU14" s="573"/>
      <c r="CV14" s="573"/>
      <c r="CW14" s="573"/>
      <c r="CX14" s="573"/>
      <c r="CY14" s="573"/>
      <c r="CZ14" s="573"/>
      <c r="DA14" s="574"/>
      <c r="DB14" s="572">
        <v>89</v>
      </c>
      <c r="DC14" s="573"/>
      <c r="DD14" s="573"/>
      <c r="DE14" s="573"/>
      <c r="DF14" s="573"/>
      <c r="DG14" s="573"/>
      <c r="DH14" s="573"/>
      <c r="DI14" s="574"/>
      <c r="DJ14" s="185"/>
      <c r="DK14" s="185"/>
      <c r="DL14" s="185"/>
      <c r="DM14" s="185"/>
      <c r="DN14" s="185"/>
      <c r="DO14" s="185"/>
    </row>
    <row r="15" spans="1:119" ht="18.75" customHeight="1" x14ac:dyDescent="0.15">
      <c r="A15" s="186"/>
      <c r="B15" s="584"/>
      <c r="C15" s="585"/>
      <c r="D15" s="585"/>
      <c r="E15" s="585"/>
      <c r="F15" s="585"/>
      <c r="G15" s="585"/>
      <c r="H15" s="585"/>
      <c r="I15" s="585"/>
      <c r="J15" s="585"/>
      <c r="K15" s="586"/>
      <c r="L15" s="196"/>
      <c r="M15" s="565" t="s">
        <v>147</v>
      </c>
      <c r="N15" s="566"/>
      <c r="O15" s="566"/>
      <c r="P15" s="566"/>
      <c r="Q15" s="567"/>
      <c r="R15" s="568">
        <v>2868</v>
      </c>
      <c r="S15" s="569"/>
      <c r="T15" s="569"/>
      <c r="U15" s="569"/>
      <c r="V15" s="570"/>
      <c r="W15" s="556" t="s">
        <v>148</v>
      </c>
      <c r="X15" s="478"/>
      <c r="Y15" s="478"/>
      <c r="Z15" s="478"/>
      <c r="AA15" s="478"/>
      <c r="AB15" s="479"/>
      <c r="AC15" s="441">
        <v>210</v>
      </c>
      <c r="AD15" s="442"/>
      <c r="AE15" s="442"/>
      <c r="AF15" s="442"/>
      <c r="AG15" s="443"/>
      <c r="AH15" s="441">
        <v>182</v>
      </c>
      <c r="AI15" s="442"/>
      <c r="AJ15" s="442"/>
      <c r="AK15" s="442"/>
      <c r="AL15" s="444"/>
      <c r="AM15" s="534"/>
      <c r="AN15" s="439"/>
      <c r="AO15" s="439"/>
      <c r="AP15" s="439"/>
      <c r="AQ15" s="439"/>
      <c r="AR15" s="439"/>
      <c r="AS15" s="439"/>
      <c r="AT15" s="440"/>
      <c r="AU15" s="522"/>
      <c r="AV15" s="523"/>
      <c r="AW15" s="523"/>
      <c r="AX15" s="523"/>
      <c r="AY15" s="457" t="s">
        <v>149</v>
      </c>
      <c r="AZ15" s="458"/>
      <c r="BA15" s="458"/>
      <c r="BB15" s="458"/>
      <c r="BC15" s="458"/>
      <c r="BD15" s="458"/>
      <c r="BE15" s="458"/>
      <c r="BF15" s="458"/>
      <c r="BG15" s="458"/>
      <c r="BH15" s="458"/>
      <c r="BI15" s="458"/>
      <c r="BJ15" s="458"/>
      <c r="BK15" s="458"/>
      <c r="BL15" s="458"/>
      <c r="BM15" s="459"/>
      <c r="BN15" s="460">
        <v>304919</v>
      </c>
      <c r="BO15" s="461"/>
      <c r="BP15" s="461"/>
      <c r="BQ15" s="461"/>
      <c r="BR15" s="461"/>
      <c r="BS15" s="461"/>
      <c r="BT15" s="461"/>
      <c r="BU15" s="462"/>
      <c r="BV15" s="460">
        <v>297115</v>
      </c>
      <c r="BW15" s="461"/>
      <c r="BX15" s="461"/>
      <c r="BY15" s="461"/>
      <c r="BZ15" s="461"/>
      <c r="CA15" s="461"/>
      <c r="CB15" s="461"/>
      <c r="CC15" s="462"/>
      <c r="CD15" s="575" t="s">
        <v>150</v>
      </c>
      <c r="CE15" s="576"/>
      <c r="CF15" s="576"/>
      <c r="CG15" s="576"/>
      <c r="CH15" s="576"/>
      <c r="CI15" s="576"/>
      <c r="CJ15" s="576"/>
      <c r="CK15" s="576"/>
      <c r="CL15" s="576"/>
      <c r="CM15" s="576"/>
      <c r="CN15" s="576"/>
      <c r="CO15" s="576"/>
      <c r="CP15" s="576"/>
      <c r="CQ15" s="576"/>
      <c r="CR15" s="576"/>
      <c r="CS15" s="577"/>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84"/>
      <c r="C16" s="585"/>
      <c r="D16" s="585"/>
      <c r="E16" s="585"/>
      <c r="F16" s="585"/>
      <c r="G16" s="585"/>
      <c r="H16" s="585"/>
      <c r="I16" s="585"/>
      <c r="J16" s="585"/>
      <c r="K16" s="586"/>
      <c r="L16" s="558" t="s">
        <v>151</v>
      </c>
      <c r="M16" s="559"/>
      <c r="N16" s="559"/>
      <c r="O16" s="559"/>
      <c r="P16" s="559"/>
      <c r="Q16" s="560"/>
      <c r="R16" s="553" t="s">
        <v>152</v>
      </c>
      <c r="S16" s="554"/>
      <c r="T16" s="554"/>
      <c r="U16" s="554"/>
      <c r="V16" s="555"/>
      <c r="W16" s="571"/>
      <c r="X16" s="481"/>
      <c r="Y16" s="481"/>
      <c r="Z16" s="481"/>
      <c r="AA16" s="481"/>
      <c r="AB16" s="482"/>
      <c r="AC16" s="561">
        <v>14.5</v>
      </c>
      <c r="AD16" s="562"/>
      <c r="AE16" s="562"/>
      <c r="AF16" s="562"/>
      <c r="AG16" s="563"/>
      <c r="AH16" s="561">
        <v>12.7</v>
      </c>
      <c r="AI16" s="562"/>
      <c r="AJ16" s="562"/>
      <c r="AK16" s="562"/>
      <c r="AL16" s="564"/>
      <c r="AM16" s="534"/>
      <c r="AN16" s="439"/>
      <c r="AO16" s="439"/>
      <c r="AP16" s="439"/>
      <c r="AQ16" s="439"/>
      <c r="AR16" s="439"/>
      <c r="AS16" s="439"/>
      <c r="AT16" s="440"/>
      <c r="AU16" s="522"/>
      <c r="AV16" s="523"/>
      <c r="AW16" s="523"/>
      <c r="AX16" s="523"/>
      <c r="AY16" s="445" t="s">
        <v>153</v>
      </c>
      <c r="AZ16" s="446"/>
      <c r="BA16" s="446"/>
      <c r="BB16" s="446"/>
      <c r="BC16" s="446"/>
      <c r="BD16" s="446"/>
      <c r="BE16" s="446"/>
      <c r="BF16" s="446"/>
      <c r="BG16" s="446"/>
      <c r="BH16" s="446"/>
      <c r="BI16" s="446"/>
      <c r="BJ16" s="446"/>
      <c r="BK16" s="446"/>
      <c r="BL16" s="446"/>
      <c r="BM16" s="447"/>
      <c r="BN16" s="465">
        <v>2500708</v>
      </c>
      <c r="BO16" s="466"/>
      <c r="BP16" s="466"/>
      <c r="BQ16" s="466"/>
      <c r="BR16" s="466"/>
      <c r="BS16" s="466"/>
      <c r="BT16" s="466"/>
      <c r="BU16" s="467"/>
      <c r="BV16" s="465">
        <v>2437876</v>
      </c>
      <c r="BW16" s="466"/>
      <c r="BX16" s="466"/>
      <c r="BY16" s="466"/>
      <c r="BZ16" s="466"/>
      <c r="CA16" s="466"/>
      <c r="CB16" s="466"/>
      <c r="CC16" s="467"/>
      <c r="CD16" s="200"/>
      <c r="CE16" s="463"/>
      <c r="CF16" s="463"/>
      <c r="CG16" s="463"/>
      <c r="CH16" s="463"/>
      <c r="CI16" s="463"/>
      <c r="CJ16" s="463"/>
      <c r="CK16" s="463"/>
      <c r="CL16" s="463"/>
      <c r="CM16" s="463"/>
      <c r="CN16" s="463"/>
      <c r="CO16" s="463"/>
      <c r="CP16" s="463"/>
      <c r="CQ16" s="463"/>
      <c r="CR16" s="463"/>
      <c r="CS16" s="464"/>
      <c r="CT16" s="435"/>
      <c r="CU16" s="436"/>
      <c r="CV16" s="436"/>
      <c r="CW16" s="436"/>
      <c r="CX16" s="436"/>
      <c r="CY16" s="436"/>
      <c r="CZ16" s="436"/>
      <c r="DA16" s="437"/>
      <c r="DB16" s="435"/>
      <c r="DC16" s="436"/>
      <c r="DD16" s="436"/>
      <c r="DE16" s="436"/>
      <c r="DF16" s="436"/>
      <c r="DG16" s="436"/>
      <c r="DH16" s="436"/>
      <c r="DI16" s="437"/>
      <c r="DJ16" s="185"/>
      <c r="DK16" s="185"/>
      <c r="DL16" s="185"/>
      <c r="DM16" s="185"/>
      <c r="DN16" s="185"/>
      <c r="DO16" s="185"/>
    </row>
    <row r="17" spans="1:119" ht="18.75" customHeight="1" thickBot="1" x14ac:dyDescent="0.2">
      <c r="A17" s="186"/>
      <c r="B17" s="587"/>
      <c r="C17" s="588"/>
      <c r="D17" s="588"/>
      <c r="E17" s="588"/>
      <c r="F17" s="588"/>
      <c r="G17" s="588"/>
      <c r="H17" s="588"/>
      <c r="I17" s="588"/>
      <c r="J17" s="588"/>
      <c r="K17" s="589"/>
      <c r="L17" s="201"/>
      <c r="M17" s="550" t="s">
        <v>154</v>
      </c>
      <c r="N17" s="551"/>
      <c r="O17" s="551"/>
      <c r="P17" s="551"/>
      <c r="Q17" s="552"/>
      <c r="R17" s="553" t="s">
        <v>155</v>
      </c>
      <c r="S17" s="554"/>
      <c r="T17" s="554"/>
      <c r="U17" s="554"/>
      <c r="V17" s="555"/>
      <c r="W17" s="556" t="s">
        <v>156</v>
      </c>
      <c r="X17" s="478"/>
      <c r="Y17" s="478"/>
      <c r="Z17" s="478"/>
      <c r="AA17" s="478"/>
      <c r="AB17" s="479"/>
      <c r="AC17" s="441">
        <v>988</v>
      </c>
      <c r="AD17" s="442"/>
      <c r="AE17" s="442"/>
      <c r="AF17" s="442"/>
      <c r="AG17" s="443"/>
      <c r="AH17" s="441">
        <v>983</v>
      </c>
      <c r="AI17" s="442"/>
      <c r="AJ17" s="442"/>
      <c r="AK17" s="442"/>
      <c r="AL17" s="444"/>
      <c r="AM17" s="534"/>
      <c r="AN17" s="439"/>
      <c r="AO17" s="439"/>
      <c r="AP17" s="439"/>
      <c r="AQ17" s="439"/>
      <c r="AR17" s="439"/>
      <c r="AS17" s="439"/>
      <c r="AT17" s="440"/>
      <c r="AU17" s="522"/>
      <c r="AV17" s="523"/>
      <c r="AW17" s="523"/>
      <c r="AX17" s="523"/>
      <c r="AY17" s="445" t="s">
        <v>157</v>
      </c>
      <c r="AZ17" s="446"/>
      <c r="BA17" s="446"/>
      <c r="BB17" s="446"/>
      <c r="BC17" s="446"/>
      <c r="BD17" s="446"/>
      <c r="BE17" s="446"/>
      <c r="BF17" s="446"/>
      <c r="BG17" s="446"/>
      <c r="BH17" s="446"/>
      <c r="BI17" s="446"/>
      <c r="BJ17" s="446"/>
      <c r="BK17" s="446"/>
      <c r="BL17" s="446"/>
      <c r="BM17" s="447"/>
      <c r="BN17" s="465">
        <v>384261</v>
      </c>
      <c r="BO17" s="466"/>
      <c r="BP17" s="466"/>
      <c r="BQ17" s="466"/>
      <c r="BR17" s="466"/>
      <c r="BS17" s="466"/>
      <c r="BT17" s="466"/>
      <c r="BU17" s="467"/>
      <c r="BV17" s="465">
        <v>373175</v>
      </c>
      <c r="BW17" s="466"/>
      <c r="BX17" s="466"/>
      <c r="BY17" s="466"/>
      <c r="BZ17" s="466"/>
      <c r="CA17" s="466"/>
      <c r="CB17" s="466"/>
      <c r="CC17" s="467"/>
      <c r="CD17" s="200"/>
      <c r="CE17" s="463"/>
      <c r="CF17" s="463"/>
      <c r="CG17" s="463"/>
      <c r="CH17" s="463"/>
      <c r="CI17" s="463"/>
      <c r="CJ17" s="463"/>
      <c r="CK17" s="463"/>
      <c r="CL17" s="463"/>
      <c r="CM17" s="463"/>
      <c r="CN17" s="463"/>
      <c r="CO17" s="463"/>
      <c r="CP17" s="463"/>
      <c r="CQ17" s="463"/>
      <c r="CR17" s="463"/>
      <c r="CS17" s="464"/>
      <c r="CT17" s="435"/>
      <c r="CU17" s="436"/>
      <c r="CV17" s="436"/>
      <c r="CW17" s="436"/>
      <c r="CX17" s="436"/>
      <c r="CY17" s="436"/>
      <c r="CZ17" s="436"/>
      <c r="DA17" s="437"/>
      <c r="DB17" s="435"/>
      <c r="DC17" s="436"/>
      <c r="DD17" s="436"/>
      <c r="DE17" s="436"/>
      <c r="DF17" s="436"/>
      <c r="DG17" s="436"/>
      <c r="DH17" s="436"/>
      <c r="DI17" s="437"/>
      <c r="DJ17" s="185"/>
      <c r="DK17" s="185"/>
      <c r="DL17" s="185"/>
      <c r="DM17" s="185"/>
      <c r="DN17" s="185"/>
      <c r="DO17" s="185"/>
    </row>
    <row r="18" spans="1:119" ht="18.75" customHeight="1" thickBot="1" x14ac:dyDescent="0.2">
      <c r="A18" s="186"/>
      <c r="B18" s="527" t="s">
        <v>158</v>
      </c>
      <c r="C18" s="528"/>
      <c r="D18" s="528"/>
      <c r="E18" s="529"/>
      <c r="F18" s="529"/>
      <c r="G18" s="529"/>
      <c r="H18" s="529"/>
      <c r="I18" s="529"/>
      <c r="J18" s="529"/>
      <c r="K18" s="529"/>
      <c r="L18" s="530">
        <v>55.96</v>
      </c>
      <c r="M18" s="530"/>
      <c r="N18" s="530"/>
      <c r="O18" s="530"/>
      <c r="P18" s="530"/>
      <c r="Q18" s="530"/>
      <c r="R18" s="531"/>
      <c r="S18" s="531"/>
      <c r="T18" s="531"/>
      <c r="U18" s="531"/>
      <c r="V18" s="532"/>
      <c r="W18" s="546"/>
      <c r="X18" s="547"/>
      <c r="Y18" s="547"/>
      <c r="Z18" s="547"/>
      <c r="AA18" s="547"/>
      <c r="AB18" s="557"/>
      <c r="AC18" s="429">
        <v>68.3</v>
      </c>
      <c r="AD18" s="430"/>
      <c r="AE18" s="430"/>
      <c r="AF18" s="430"/>
      <c r="AG18" s="533"/>
      <c r="AH18" s="429">
        <v>68.7</v>
      </c>
      <c r="AI18" s="430"/>
      <c r="AJ18" s="430"/>
      <c r="AK18" s="430"/>
      <c r="AL18" s="431"/>
      <c r="AM18" s="534"/>
      <c r="AN18" s="439"/>
      <c r="AO18" s="439"/>
      <c r="AP18" s="439"/>
      <c r="AQ18" s="439"/>
      <c r="AR18" s="439"/>
      <c r="AS18" s="439"/>
      <c r="AT18" s="440"/>
      <c r="AU18" s="522"/>
      <c r="AV18" s="523"/>
      <c r="AW18" s="523"/>
      <c r="AX18" s="523"/>
      <c r="AY18" s="445" t="s">
        <v>159</v>
      </c>
      <c r="AZ18" s="446"/>
      <c r="BA18" s="446"/>
      <c r="BB18" s="446"/>
      <c r="BC18" s="446"/>
      <c r="BD18" s="446"/>
      <c r="BE18" s="446"/>
      <c r="BF18" s="446"/>
      <c r="BG18" s="446"/>
      <c r="BH18" s="446"/>
      <c r="BI18" s="446"/>
      <c r="BJ18" s="446"/>
      <c r="BK18" s="446"/>
      <c r="BL18" s="446"/>
      <c r="BM18" s="447"/>
      <c r="BN18" s="465">
        <v>2381808</v>
      </c>
      <c r="BO18" s="466"/>
      <c r="BP18" s="466"/>
      <c r="BQ18" s="466"/>
      <c r="BR18" s="466"/>
      <c r="BS18" s="466"/>
      <c r="BT18" s="466"/>
      <c r="BU18" s="467"/>
      <c r="BV18" s="465">
        <v>2234385</v>
      </c>
      <c r="BW18" s="466"/>
      <c r="BX18" s="466"/>
      <c r="BY18" s="466"/>
      <c r="BZ18" s="466"/>
      <c r="CA18" s="466"/>
      <c r="CB18" s="466"/>
      <c r="CC18" s="467"/>
      <c r="CD18" s="200"/>
      <c r="CE18" s="463"/>
      <c r="CF18" s="463"/>
      <c r="CG18" s="463"/>
      <c r="CH18" s="463"/>
      <c r="CI18" s="463"/>
      <c r="CJ18" s="463"/>
      <c r="CK18" s="463"/>
      <c r="CL18" s="463"/>
      <c r="CM18" s="463"/>
      <c r="CN18" s="463"/>
      <c r="CO18" s="463"/>
      <c r="CP18" s="463"/>
      <c r="CQ18" s="463"/>
      <c r="CR18" s="463"/>
      <c r="CS18" s="464"/>
      <c r="CT18" s="435"/>
      <c r="CU18" s="436"/>
      <c r="CV18" s="436"/>
      <c r="CW18" s="436"/>
      <c r="CX18" s="436"/>
      <c r="CY18" s="436"/>
      <c r="CZ18" s="436"/>
      <c r="DA18" s="437"/>
      <c r="DB18" s="435"/>
      <c r="DC18" s="436"/>
      <c r="DD18" s="436"/>
      <c r="DE18" s="436"/>
      <c r="DF18" s="436"/>
      <c r="DG18" s="436"/>
      <c r="DH18" s="436"/>
      <c r="DI18" s="437"/>
      <c r="DJ18" s="185"/>
      <c r="DK18" s="185"/>
      <c r="DL18" s="185"/>
      <c r="DM18" s="185"/>
      <c r="DN18" s="185"/>
      <c r="DO18" s="185"/>
    </row>
    <row r="19" spans="1:119" ht="18.75" customHeight="1" thickBot="1" x14ac:dyDescent="0.2">
      <c r="A19" s="186"/>
      <c r="B19" s="527" t="s">
        <v>160</v>
      </c>
      <c r="C19" s="528"/>
      <c r="D19" s="528"/>
      <c r="E19" s="529"/>
      <c r="F19" s="529"/>
      <c r="G19" s="529"/>
      <c r="H19" s="529"/>
      <c r="I19" s="529"/>
      <c r="J19" s="529"/>
      <c r="K19" s="529"/>
      <c r="L19" s="535">
        <v>54</v>
      </c>
      <c r="M19" s="535"/>
      <c r="N19" s="535"/>
      <c r="O19" s="535"/>
      <c r="P19" s="535"/>
      <c r="Q19" s="535"/>
      <c r="R19" s="536"/>
      <c r="S19" s="536"/>
      <c r="T19" s="536"/>
      <c r="U19" s="536"/>
      <c r="V19" s="537"/>
      <c r="W19" s="544"/>
      <c r="X19" s="545"/>
      <c r="Y19" s="545"/>
      <c r="Z19" s="545"/>
      <c r="AA19" s="545"/>
      <c r="AB19" s="545"/>
      <c r="AC19" s="548"/>
      <c r="AD19" s="548"/>
      <c r="AE19" s="548"/>
      <c r="AF19" s="548"/>
      <c r="AG19" s="548"/>
      <c r="AH19" s="548"/>
      <c r="AI19" s="548"/>
      <c r="AJ19" s="548"/>
      <c r="AK19" s="548"/>
      <c r="AL19" s="549"/>
      <c r="AM19" s="534"/>
      <c r="AN19" s="439"/>
      <c r="AO19" s="439"/>
      <c r="AP19" s="439"/>
      <c r="AQ19" s="439"/>
      <c r="AR19" s="439"/>
      <c r="AS19" s="439"/>
      <c r="AT19" s="440"/>
      <c r="AU19" s="522"/>
      <c r="AV19" s="523"/>
      <c r="AW19" s="523"/>
      <c r="AX19" s="523"/>
      <c r="AY19" s="445" t="s">
        <v>161</v>
      </c>
      <c r="AZ19" s="446"/>
      <c r="BA19" s="446"/>
      <c r="BB19" s="446"/>
      <c r="BC19" s="446"/>
      <c r="BD19" s="446"/>
      <c r="BE19" s="446"/>
      <c r="BF19" s="446"/>
      <c r="BG19" s="446"/>
      <c r="BH19" s="446"/>
      <c r="BI19" s="446"/>
      <c r="BJ19" s="446"/>
      <c r="BK19" s="446"/>
      <c r="BL19" s="446"/>
      <c r="BM19" s="447"/>
      <c r="BN19" s="465">
        <v>3133247</v>
      </c>
      <c r="BO19" s="466"/>
      <c r="BP19" s="466"/>
      <c r="BQ19" s="466"/>
      <c r="BR19" s="466"/>
      <c r="BS19" s="466"/>
      <c r="BT19" s="466"/>
      <c r="BU19" s="467"/>
      <c r="BV19" s="465">
        <v>3163549</v>
      </c>
      <c r="BW19" s="466"/>
      <c r="BX19" s="466"/>
      <c r="BY19" s="466"/>
      <c r="BZ19" s="466"/>
      <c r="CA19" s="466"/>
      <c r="CB19" s="466"/>
      <c r="CC19" s="467"/>
      <c r="CD19" s="200"/>
      <c r="CE19" s="463"/>
      <c r="CF19" s="463"/>
      <c r="CG19" s="463"/>
      <c r="CH19" s="463"/>
      <c r="CI19" s="463"/>
      <c r="CJ19" s="463"/>
      <c r="CK19" s="463"/>
      <c r="CL19" s="463"/>
      <c r="CM19" s="463"/>
      <c r="CN19" s="463"/>
      <c r="CO19" s="463"/>
      <c r="CP19" s="463"/>
      <c r="CQ19" s="463"/>
      <c r="CR19" s="463"/>
      <c r="CS19" s="464"/>
      <c r="CT19" s="435"/>
      <c r="CU19" s="436"/>
      <c r="CV19" s="436"/>
      <c r="CW19" s="436"/>
      <c r="CX19" s="436"/>
      <c r="CY19" s="436"/>
      <c r="CZ19" s="436"/>
      <c r="DA19" s="437"/>
      <c r="DB19" s="435"/>
      <c r="DC19" s="436"/>
      <c r="DD19" s="436"/>
      <c r="DE19" s="436"/>
      <c r="DF19" s="436"/>
      <c r="DG19" s="436"/>
      <c r="DH19" s="436"/>
      <c r="DI19" s="437"/>
      <c r="DJ19" s="185"/>
      <c r="DK19" s="185"/>
      <c r="DL19" s="185"/>
      <c r="DM19" s="185"/>
      <c r="DN19" s="185"/>
      <c r="DO19" s="185"/>
    </row>
    <row r="20" spans="1:119" ht="18.75" customHeight="1" thickBot="1" x14ac:dyDescent="0.2">
      <c r="A20" s="186"/>
      <c r="B20" s="527" t="s">
        <v>162</v>
      </c>
      <c r="C20" s="528"/>
      <c r="D20" s="528"/>
      <c r="E20" s="529"/>
      <c r="F20" s="529"/>
      <c r="G20" s="529"/>
      <c r="H20" s="529"/>
      <c r="I20" s="529"/>
      <c r="J20" s="529"/>
      <c r="K20" s="529"/>
      <c r="L20" s="535">
        <v>1499</v>
      </c>
      <c r="M20" s="535"/>
      <c r="N20" s="535"/>
      <c r="O20" s="535"/>
      <c r="P20" s="535"/>
      <c r="Q20" s="535"/>
      <c r="R20" s="536"/>
      <c r="S20" s="536"/>
      <c r="T20" s="536"/>
      <c r="U20" s="536"/>
      <c r="V20" s="537"/>
      <c r="W20" s="546"/>
      <c r="X20" s="547"/>
      <c r="Y20" s="547"/>
      <c r="Z20" s="547"/>
      <c r="AA20" s="547"/>
      <c r="AB20" s="547"/>
      <c r="AC20" s="538"/>
      <c r="AD20" s="538"/>
      <c r="AE20" s="538"/>
      <c r="AF20" s="538"/>
      <c r="AG20" s="538"/>
      <c r="AH20" s="538"/>
      <c r="AI20" s="538"/>
      <c r="AJ20" s="538"/>
      <c r="AK20" s="538"/>
      <c r="AL20" s="539"/>
      <c r="AM20" s="540"/>
      <c r="AN20" s="512"/>
      <c r="AO20" s="512"/>
      <c r="AP20" s="512"/>
      <c r="AQ20" s="512"/>
      <c r="AR20" s="512"/>
      <c r="AS20" s="512"/>
      <c r="AT20" s="513"/>
      <c r="AU20" s="541"/>
      <c r="AV20" s="542"/>
      <c r="AW20" s="542"/>
      <c r="AX20" s="543"/>
      <c r="AY20" s="445"/>
      <c r="AZ20" s="446"/>
      <c r="BA20" s="446"/>
      <c r="BB20" s="446"/>
      <c r="BC20" s="446"/>
      <c r="BD20" s="446"/>
      <c r="BE20" s="446"/>
      <c r="BF20" s="446"/>
      <c r="BG20" s="446"/>
      <c r="BH20" s="446"/>
      <c r="BI20" s="446"/>
      <c r="BJ20" s="446"/>
      <c r="BK20" s="446"/>
      <c r="BL20" s="446"/>
      <c r="BM20" s="447"/>
      <c r="BN20" s="465"/>
      <c r="BO20" s="466"/>
      <c r="BP20" s="466"/>
      <c r="BQ20" s="466"/>
      <c r="BR20" s="466"/>
      <c r="BS20" s="466"/>
      <c r="BT20" s="466"/>
      <c r="BU20" s="467"/>
      <c r="BV20" s="465"/>
      <c r="BW20" s="466"/>
      <c r="BX20" s="466"/>
      <c r="BY20" s="466"/>
      <c r="BZ20" s="466"/>
      <c r="CA20" s="466"/>
      <c r="CB20" s="466"/>
      <c r="CC20" s="467"/>
      <c r="CD20" s="200"/>
      <c r="CE20" s="463"/>
      <c r="CF20" s="463"/>
      <c r="CG20" s="463"/>
      <c r="CH20" s="463"/>
      <c r="CI20" s="463"/>
      <c r="CJ20" s="463"/>
      <c r="CK20" s="463"/>
      <c r="CL20" s="463"/>
      <c r="CM20" s="463"/>
      <c r="CN20" s="463"/>
      <c r="CO20" s="463"/>
      <c r="CP20" s="463"/>
      <c r="CQ20" s="463"/>
      <c r="CR20" s="463"/>
      <c r="CS20" s="464"/>
      <c r="CT20" s="435"/>
      <c r="CU20" s="436"/>
      <c r="CV20" s="436"/>
      <c r="CW20" s="436"/>
      <c r="CX20" s="436"/>
      <c r="CY20" s="436"/>
      <c r="CZ20" s="436"/>
      <c r="DA20" s="437"/>
      <c r="DB20" s="435"/>
      <c r="DC20" s="436"/>
      <c r="DD20" s="436"/>
      <c r="DE20" s="436"/>
      <c r="DF20" s="436"/>
      <c r="DG20" s="436"/>
      <c r="DH20" s="436"/>
      <c r="DI20" s="437"/>
      <c r="DJ20" s="185"/>
      <c r="DK20" s="185"/>
      <c r="DL20" s="185"/>
      <c r="DM20" s="185"/>
      <c r="DN20" s="185"/>
      <c r="DO20" s="185"/>
    </row>
    <row r="21" spans="1:119" ht="18.75" customHeight="1" x14ac:dyDescent="0.15">
      <c r="A21" s="186"/>
      <c r="B21" s="524" t="s">
        <v>163</v>
      </c>
      <c r="C21" s="525"/>
      <c r="D21" s="525"/>
      <c r="E21" s="525"/>
      <c r="F21" s="525"/>
      <c r="G21" s="525"/>
      <c r="H21" s="525"/>
      <c r="I21" s="525"/>
      <c r="J21" s="525"/>
      <c r="K21" s="525"/>
      <c r="L21" s="525"/>
      <c r="M21" s="525"/>
      <c r="N21" s="525"/>
      <c r="O21" s="525"/>
      <c r="P21" s="525"/>
      <c r="Q21" s="525"/>
      <c r="R21" s="525"/>
      <c r="S21" s="525"/>
      <c r="T21" s="525"/>
      <c r="U21" s="525"/>
      <c r="V21" s="525"/>
      <c r="W21" s="525"/>
      <c r="X21" s="525"/>
      <c r="Y21" s="525"/>
      <c r="Z21" s="525"/>
      <c r="AA21" s="525"/>
      <c r="AB21" s="525"/>
      <c r="AC21" s="525"/>
      <c r="AD21" s="525"/>
      <c r="AE21" s="525"/>
      <c r="AF21" s="525"/>
      <c r="AG21" s="525"/>
      <c r="AH21" s="525"/>
      <c r="AI21" s="525"/>
      <c r="AJ21" s="525"/>
      <c r="AK21" s="525"/>
      <c r="AL21" s="525"/>
      <c r="AM21" s="525"/>
      <c r="AN21" s="525"/>
      <c r="AO21" s="525"/>
      <c r="AP21" s="525"/>
      <c r="AQ21" s="525"/>
      <c r="AR21" s="525"/>
      <c r="AS21" s="525"/>
      <c r="AT21" s="525"/>
      <c r="AU21" s="525"/>
      <c r="AV21" s="525"/>
      <c r="AW21" s="525"/>
      <c r="AX21" s="526"/>
      <c r="AY21" s="445"/>
      <c r="AZ21" s="446"/>
      <c r="BA21" s="446"/>
      <c r="BB21" s="446"/>
      <c r="BC21" s="446"/>
      <c r="BD21" s="446"/>
      <c r="BE21" s="446"/>
      <c r="BF21" s="446"/>
      <c r="BG21" s="446"/>
      <c r="BH21" s="446"/>
      <c r="BI21" s="446"/>
      <c r="BJ21" s="446"/>
      <c r="BK21" s="446"/>
      <c r="BL21" s="446"/>
      <c r="BM21" s="447"/>
      <c r="BN21" s="465"/>
      <c r="BO21" s="466"/>
      <c r="BP21" s="466"/>
      <c r="BQ21" s="466"/>
      <c r="BR21" s="466"/>
      <c r="BS21" s="466"/>
      <c r="BT21" s="466"/>
      <c r="BU21" s="467"/>
      <c r="BV21" s="465"/>
      <c r="BW21" s="466"/>
      <c r="BX21" s="466"/>
      <c r="BY21" s="466"/>
      <c r="BZ21" s="466"/>
      <c r="CA21" s="466"/>
      <c r="CB21" s="466"/>
      <c r="CC21" s="467"/>
      <c r="CD21" s="200"/>
      <c r="CE21" s="463"/>
      <c r="CF21" s="463"/>
      <c r="CG21" s="463"/>
      <c r="CH21" s="463"/>
      <c r="CI21" s="463"/>
      <c r="CJ21" s="463"/>
      <c r="CK21" s="463"/>
      <c r="CL21" s="463"/>
      <c r="CM21" s="463"/>
      <c r="CN21" s="463"/>
      <c r="CO21" s="463"/>
      <c r="CP21" s="463"/>
      <c r="CQ21" s="463"/>
      <c r="CR21" s="463"/>
      <c r="CS21" s="464"/>
      <c r="CT21" s="435"/>
      <c r="CU21" s="436"/>
      <c r="CV21" s="436"/>
      <c r="CW21" s="436"/>
      <c r="CX21" s="436"/>
      <c r="CY21" s="436"/>
      <c r="CZ21" s="436"/>
      <c r="DA21" s="437"/>
      <c r="DB21" s="435"/>
      <c r="DC21" s="436"/>
      <c r="DD21" s="436"/>
      <c r="DE21" s="436"/>
      <c r="DF21" s="436"/>
      <c r="DG21" s="436"/>
      <c r="DH21" s="436"/>
      <c r="DI21" s="437"/>
      <c r="DJ21" s="185"/>
      <c r="DK21" s="185"/>
      <c r="DL21" s="185"/>
      <c r="DM21" s="185"/>
      <c r="DN21" s="185"/>
      <c r="DO21" s="185"/>
    </row>
    <row r="22" spans="1:119" ht="18.75" customHeight="1" thickBot="1" x14ac:dyDescent="0.2">
      <c r="A22" s="186"/>
      <c r="B22" s="494" t="s">
        <v>164</v>
      </c>
      <c r="C22" s="495"/>
      <c r="D22" s="496"/>
      <c r="E22" s="503" t="s">
        <v>1</v>
      </c>
      <c r="F22" s="478"/>
      <c r="G22" s="478"/>
      <c r="H22" s="478"/>
      <c r="I22" s="478"/>
      <c r="J22" s="478"/>
      <c r="K22" s="479"/>
      <c r="L22" s="503" t="s">
        <v>165</v>
      </c>
      <c r="M22" s="478"/>
      <c r="N22" s="478"/>
      <c r="O22" s="478"/>
      <c r="P22" s="479"/>
      <c r="Q22" s="488" t="s">
        <v>166</v>
      </c>
      <c r="R22" s="489"/>
      <c r="S22" s="489"/>
      <c r="T22" s="489"/>
      <c r="U22" s="489"/>
      <c r="V22" s="504"/>
      <c r="W22" s="506" t="s">
        <v>167</v>
      </c>
      <c r="X22" s="495"/>
      <c r="Y22" s="496"/>
      <c r="Z22" s="503" t="s">
        <v>1</v>
      </c>
      <c r="AA22" s="478"/>
      <c r="AB22" s="478"/>
      <c r="AC22" s="478"/>
      <c r="AD22" s="478"/>
      <c r="AE22" s="478"/>
      <c r="AF22" s="478"/>
      <c r="AG22" s="479"/>
      <c r="AH22" s="477" t="s">
        <v>168</v>
      </c>
      <c r="AI22" s="478"/>
      <c r="AJ22" s="478"/>
      <c r="AK22" s="478"/>
      <c r="AL22" s="479"/>
      <c r="AM22" s="477" t="s">
        <v>169</v>
      </c>
      <c r="AN22" s="483"/>
      <c r="AO22" s="483"/>
      <c r="AP22" s="483"/>
      <c r="AQ22" s="483"/>
      <c r="AR22" s="484"/>
      <c r="AS22" s="488" t="s">
        <v>166</v>
      </c>
      <c r="AT22" s="489"/>
      <c r="AU22" s="489"/>
      <c r="AV22" s="489"/>
      <c r="AW22" s="489"/>
      <c r="AX22" s="490"/>
      <c r="AY22" s="432"/>
      <c r="AZ22" s="433"/>
      <c r="BA22" s="433"/>
      <c r="BB22" s="433"/>
      <c r="BC22" s="433"/>
      <c r="BD22" s="433"/>
      <c r="BE22" s="433"/>
      <c r="BF22" s="433"/>
      <c r="BG22" s="433"/>
      <c r="BH22" s="433"/>
      <c r="BI22" s="433"/>
      <c r="BJ22" s="433"/>
      <c r="BK22" s="433"/>
      <c r="BL22" s="433"/>
      <c r="BM22" s="434"/>
      <c r="BN22" s="468"/>
      <c r="BO22" s="469"/>
      <c r="BP22" s="469"/>
      <c r="BQ22" s="469"/>
      <c r="BR22" s="469"/>
      <c r="BS22" s="469"/>
      <c r="BT22" s="469"/>
      <c r="BU22" s="470"/>
      <c r="BV22" s="468"/>
      <c r="BW22" s="469"/>
      <c r="BX22" s="469"/>
      <c r="BY22" s="469"/>
      <c r="BZ22" s="469"/>
      <c r="CA22" s="469"/>
      <c r="CB22" s="469"/>
      <c r="CC22" s="470"/>
      <c r="CD22" s="200"/>
      <c r="CE22" s="463"/>
      <c r="CF22" s="463"/>
      <c r="CG22" s="463"/>
      <c r="CH22" s="463"/>
      <c r="CI22" s="463"/>
      <c r="CJ22" s="463"/>
      <c r="CK22" s="463"/>
      <c r="CL22" s="463"/>
      <c r="CM22" s="463"/>
      <c r="CN22" s="463"/>
      <c r="CO22" s="463"/>
      <c r="CP22" s="463"/>
      <c r="CQ22" s="463"/>
      <c r="CR22" s="463"/>
      <c r="CS22" s="464"/>
      <c r="CT22" s="435"/>
      <c r="CU22" s="436"/>
      <c r="CV22" s="436"/>
      <c r="CW22" s="436"/>
      <c r="CX22" s="436"/>
      <c r="CY22" s="436"/>
      <c r="CZ22" s="436"/>
      <c r="DA22" s="437"/>
      <c r="DB22" s="435"/>
      <c r="DC22" s="436"/>
      <c r="DD22" s="436"/>
      <c r="DE22" s="436"/>
      <c r="DF22" s="436"/>
      <c r="DG22" s="436"/>
      <c r="DH22" s="436"/>
      <c r="DI22" s="437"/>
      <c r="DJ22" s="185"/>
      <c r="DK22" s="185"/>
      <c r="DL22" s="185"/>
      <c r="DM22" s="185"/>
      <c r="DN22" s="185"/>
      <c r="DO22" s="185"/>
    </row>
    <row r="23" spans="1:119" ht="18.75" customHeight="1" x14ac:dyDescent="0.15">
      <c r="A23" s="186"/>
      <c r="B23" s="497"/>
      <c r="C23" s="498"/>
      <c r="D23" s="499"/>
      <c r="E23" s="480"/>
      <c r="F23" s="481"/>
      <c r="G23" s="481"/>
      <c r="H23" s="481"/>
      <c r="I23" s="481"/>
      <c r="J23" s="481"/>
      <c r="K23" s="482"/>
      <c r="L23" s="480"/>
      <c r="M23" s="481"/>
      <c r="N23" s="481"/>
      <c r="O23" s="481"/>
      <c r="P23" s="482"/>
      <c r="Q23" s="491"/>
      <c r="R23" s="492"/>
      <c r="S23" s="492"/>
      <c r="T23" s="492"/>
      <c r="U23" s="492"/>
      <c r="V23" s="505"/>
      <c r="W23" s="507"/>
      <c r="X23" s="498"/>
      <c r="Y23" s="499"/>
      <c r="Z23" s="480"/>
      <c r="AA23" s="481"/>
      <c r="AB23" s="481"/>
      <c r="AC23" s="481"/>
      <c r="AD23" s="481"/>
      <c r="AE23" s="481"/>
      <c r="AF23" s="481"/>
      <c r="AG23" s="482"/>
      <c r="AH23" s="480"/>
      <c r="AI23" s="481"/>
      <c r="AJ23" s="481"/>
      <c r="AK23" s="481"/>
      <c r="AL23" s="482"/>
      <c r="AM23" s="485"/>
      <c r="AN23" s="486"/>
      <c r="AO23" s="486"/>
      <c r="AP23" s="486"/>
      <c r="AQ23" s="486"/>
      <c r="AR23" s="487"/>
      <c r="AS23" s="491"/>
      <c r="AT23" s="492"/>
      <c r="AU23" s="492"/>
      <c r="AV23" s="492"/>
      <c r="AW23" s="492"/>
      <c r="AX23" s="493"/>
      <c r="AY23" s="457" t="s">
        <v>170</v>
      </c>
      <c r="AZ23" s="458"/>
      <c r="BA23" s="458"/>
      <c r="BB23" s="458"/>
      <c r="BC23" s="458"/>
      <c r="BD23" s="458"/>
      <c r="BE23" s="458"/>
      <c r="BF23" s="458"/>
      <c r="BG23" s="458"/>
      <c r="BH23" s="458"/>
      <c r="BI23" s="458"/>
      <c r="BJ23" s="458"/>
      <c r="BK23" s="458"/>
      <c r="BL23" s="458"/>
      <c r="BM23" s="459"/>
      <c r="BN23" s="465">
        <v>11808826</v>
      </c>
      <c r="BO23" s="466"/>
      <c r="BP23" s="466"/>
      <c r="BQ23" s="466"/>
      <c r="BR23" s="466"/>
      <c r="BS23" s="466"/>
      <c r="BT23" s="466"/>
      <c r="BU23" s="467"/>
      <c r="BV23" s="465">
        <v>11294186</v>
      </c>
      <c r="BW23" s="466"/>
      <c r="BX23" s="466"/>
      <c r="BY23" s="466"/>
      <c r="BZ23" s="466"/>
      <c r="CA23" s="466"/>
      <c r="CB23" s="466"/>
      <c r="CC23" s="467"/>
      <c r="CD23" s="200"/>
      <c r="CE23" s="463"/>
      <c r="CF23" s="463"/>
      <c r="CG23" s="463"/>
      <c r="CH23" s="463"/>
      <c r="CI23" s="463"/>
      <c r="CJ23" s="463"/>
      <c r="CK23" s="463"/>
      <c r="CL23" s="463"/>
      <c r="CM23" s="463"/>
      <c r="CN23" s="463"/>
      <c r="CO23" s="463"/>
      <c r="CP23" s="463"/>
      <c r="CQ23" s="463"/>
      <c r="CR23" s="463"/>
      <c r="CS23" s="464"/>
      <c r="CT23" s="435"/>
      <c r="CU23" s="436"/>
      <c r="CV23" s="436"/>
      <c r="CW23" s="436"/>
      <c r="CX23" s="436"/>
      <c r="CY23" s="436"/>
      <c r="CZ23" s="436"/>
      <c r="DA23" s="437"/>
      <c r="DB23" s="435"/>
      <c r="DC23" s="436"/>
      <c r="DD23" s="436"/>
      <c r="DE23" s="436"/>
      <c r="DF23" s="436"/>
      <c r="DG23" s="436"/>
      <c r="DH23" s="436"/>
      <c r="DI23" s="437"/>
      <c r="DJ23" s="185"/>
      <c r="DK23" s="185"/>
      <c r="DL23" s="185"/>
      <c r="DM23" s="185"/>
      <c r="DN23" s="185"/>
      <c r="DO23" s="185"/>
    </row>
    <row r="24" spans="1:119" ht="18.75" customHeight="1" thickBot="1" x14ac:dyDescent="0.2">
      <c r="A24" s="186"/>
      <c r="B24" s="497"/>
      <c r="C24" s="498"/>
      <c r="D24" s="499"/>
      <c r="E24" s="438" t="s">
        <v>171</v>
      </c>
      <c r="F24" s="439"/>
      <c r="G24" s="439"/>
      <c r="H24" s="439"/>
      <c r="I24" s="439"/>
      <c r="J24" s="439"/>
      <c r="K24" s="440"/>
      <c r="L24" s="441">
        <v>1</v>
      </c>
      <c r="M24" s="442"/>
      <c r="N24" s="442"/>
      <c r="O24" s="442"/>
      <c r="P24" s="443"/>
      <c r="Q24" s="441">
        <v>6900</v>
      </c>
      <c r="R24" s="442"/>
      <c r="S24" s="442"/>
      <c r="T24" s="442"/>
      <c r="U24" s="442"/>
      <c r="V24" s="443"/>
      <c r="W24" s="507"/>
      <c r="X24" s="498"/>
      <c r="Y24" s="499"/>
      <c r="Z24" s="438" t="s">
        <v>172</v>
      </c>
      <c r="AA24" s="439"/>
      <c r="AB24" s="439"/>
      <c r="AC24" s="439"/>
      <c r="AD24" s="439"/>
      <c r="AE24" s="439"/>
      <c r="AF24" s="439"/>
      <c r="AG24" s="440"/>
      <c r="AH24" s="441">
        <v>73</v>
      </c>
      <c r="AI24" s="442"/>
      <c r="AJ24" s="442"/>
      <c r="AK24" s="442"/>
      <c r="AL24" s="443"/>
      <c r="AM24" s="441">
        <v>197392</v>
      </c>
      <c r="AN24" s="442"/>
      <c r="AO24" s="442"/>
      <c r="AP24" s="442"/>
      <c r="AQ24" s="442"/>
      <c r="AR24" s="443"/>
      <c r="AS24" s="441">
        <v>2704</v>
      </c>
      <c r="AT24" s="442"/>
      <c r="AU24" s="442"/>
      <c r="AV24" s="442"/>
      <c r="AW24" s="442"/>
      <c r="AX24" s="444"/>
      <c r="AY24" s="432" t="s">
        <v>173</v>
      </c>
      <c r="AZ24" s="433"/>
      <c r="BA24" s="433"/>
      <c r="BB24" s="433"/>
      <c r="BC24" s="433"/>
      <c r="BD24" s="433"/>
      <c r="BE24" s="433"/>
      <c r="BF24" s="433"/>
      <c r="BG24" s="433"/>
      <c r="BH24" s="433"/>
      <c r="BI24" s="433"/>
      <c r="BJ24" s="433"/>
      <c r="BK24" s="433"/>
      <c r="BL24" s="433"/>
      <c r="BM24" s="434"/>
      <c r="BN24" s="465">
        <v>11547223</v>
      </c>
      <c r="BO24" s="466"/>
      <c r="BP24" s="466"/>
      <c r="BQ24" s="466"/>
      <c r="BR24" s="466"/>
      <c r="BS24" s="466"/>
      <c r="BT24" s="466"/>
      <c r="BU24" s="467"/>
      <c r="BV24" s="465">
        <v>11034180</v>
      </c>
      <c r="BW24" s="466"/>
      <c r="BX24" s="466"/>
      <c r="BY24" s="466"/>
      <c r="BZ24" s="466"/>
      <c r="CA24" s="466"/>
      <c r="CB24" s="466"/>
      <c r="CC24" s="467"/>
      <c r="CD24" s="200"/>
      <c r="CE24" s="463"/>
      <c r="CF24" s="463"/>
      <c r="CG24" s="463"/>
      <c r="CH24" s="463"/>
      <c r="CI24" s="463"/>
      <c r="CJ24" s="463"/>
      <c r="CK24" s="463"/>
      <c r="CL24" s="463"/>
      <c r="CM24" s="463"/>
      <c r="CN24" s="463"/>
      <c r="CO24" s="463"/>
      <c r="CP24" s="463"/>
      <c r="CQ24" s="463"/>
      <c r="CR24" s="463"/>
      <c r="CS24" s="464"/>
      <c r="CT24" s="435"/>
      <c r="CU24" s="436"/>
      <c r="CV24" s="436"/>
      <c r="CW24" s="436"/>
      <c r="CX24" s="436"/>
      <c r="CY24" s="436"/>
      <c r="CZ24" s="436"/>
      <c r="DA24" s="437"/>
      <c r="DB24" s="435"/>
      <c r="DC24" s="436"/>
      <c r="DD24" s="436"/>
      <c r="DE24" s="436"/>
      <c r="DF24" s="436"/>
      <c r="DG24" s="436"/>
      <c r="DH24" s="436"/>
      <c r="DI24" s="437"/>
      <c r="DJ24" s="185"/>
      <c r="DK24" s="185"/>
      <c r="DL24" s="185"/>
      <c r="DM24" s="185"/>
      <c r="DN24" s="185"/>
      <c r="DO24" s="185"/>
    </row>
    <row r="25" spans="1:119" s="185" customFormat="1" ht="18.75" customHeight="1" x14ac:dyDescent="0.15">
      <c r="A25" s="186"/>
      <c r="B25" s="497"/>
      <c r="C25" s="498"/>
      <c r="D25" s="499"/>
      <c r="E25" s="438" t="s">
        <v>174</v>
      </c>
      <c r="F25" s="439"/>
      <c r="G25" s="439"/>
      <c r="H25" s="439"/>
      <c r="I25" s="439"/>
      <c r="J25" s="439"/>
      <c r="K25" s="440"/>
      <c r="L25" s="441">
        <v>1</v>
      </c>
      <c r="M25" s="442"/>
      <c r="N25" s="442"/>
      <c r="O25" s="442"/>
      <c r="P25" s="443"/>
      <c r="Q25" s="441">
        <v>5870</v>
      </c>
      <c r="R25" s="442"/>
      <c r="S25" s="442"/>
      <c r="T25" s="442"/>
      <c r="U25" s="442"/>
      <c r="V25" s="443"/>
      <c r="W25" s="507"/>
      <c r="X25" s="498"/>
      <c r="Y25" s="499"/>
      <c r="Z25" s="438" t="s">
        <v>175</v>
      </c>
      <c r="AA25" s="439"/>
      <c r="AB25" s="439"/>
      <c r="AC25" s="439"/>
      <c r="AD25" s="439"/>
      <c r="AE25" s="439"/>
      <c r="AF25" s="439"/>
      <c r="AG25" s="440"/>
      <c r="AH25" s="441" t="s">
        <v>137</v>
      </c>
      <c r="AI25" s="442"/>
      <c r="AJ25" s="442"/>
      <c r="AK25" s="442"/>
      <c r="AL25" s="443"/>
      <c r="AM25" s="441" t="s">
        <v>137</v>
      </c>
      <c r="AN25" s="442"/>
      <c r="AO25" s="442"/>
      <c r="AP25" s="442"/>
      <c r="AQ25" s="442"/>
      <c r="AR25" s="443"/>
      <c r="AS25" s="441" t="s">
        <v>137</v>
      </c>
      <c r="AT25" s="442"/>
      <c r="AU25" s="442"/>
      <c r="AV25" s="442"/>
      <c r="AW25" s="442"/>
      <c r="AX25" s="444"/>
      <c r="AY25" s="457" t="s">
        <v>176</v>
      </c>
      <c r="AZ25" s="458"/>
      <c r="BA25" s="458"/>
      <c r="BB25" s="458"/>
      <c r="BC25" s="458"/>
      <c r="BD25" s="458"/>
      <c r="BE25" s="458"/>
      <c r="BF25" s="458"/>
      <c r="BG25" s="458"/>
      <c r="BH25" s="458"/>
      <c r="BI25" s="458"/>
      <c r="BJ25" s="458"/>
      <c r="BK25" s="458"/>
      <c r="BL25" s="458"/>
      <c r="BM25" s="459"/>
      <c r="BN25" s="460">
        <v>205796</v>
      </c>
      <c r="BO25" s="461"/>
      <c r="BP25" s="461"/>
      <c r="BQ25" s="461"/>
      <c r="BR25" s="461"/>
      <c r="BS25" s="461"/>
      <c r="BT25" s="461"/>
      <c r="BU25" s="462"/>
      <c r="BV25" s="460">
        <v>269059</v>
      </c>
      <c r="BW25" s="461"/>
      <c r="BX25" s="461"/>
      <c r="BY25" s="461"/>
      <c r="BZ25" s="461"/>
      <c r="CA25" s="461"/>
      <c r="CB25" s="461"/>
      <c r="CC25" s="462"/>
      <c r="CD25" s="200"/>
      <c r="CE25" s="463"/>
      <c r="CF25" s="463"/>
      <c r="CG25" s="463"/>
      <c r="CH25" s="463"/>
      <c r="CI25" s="463"/>
      <c r="CJ25" s="463"/>
      <c r="CK25" s="463"/>
      <c r="CL25" s="463"/>
      <c r="CM25" s="463"/>
      <c r="CN25" s="463"/>
      <c r="CO25" s="463"/>
      <c r="CP25" s="463"/>
      <c r="CQ25" s="463"/>
      <c r="CR25" s="463"/>
      <c r="CS25" s="464"/>
      <c r="CT25" s="435"/>
      <c r="CU25" s="436"/>
      <c r="CV25" s="436"/>
      <c r="CW25" s="436"/>
      <c r="CX25" s="436"/>
      <c r="CY25" s="436"/>
      <c r="CZ25" s="436"/>
      <c r="DA25" s="437"/>
      <c r="DB25" s="435"/>
      <c r="DC25" s="436"/>
      <c r="DD25" s="436"/>
      <c r="DE25" s="436"/>
      <c r="DF25" s="436"/>
      <c r="DG25" s="436"/>
      <c r="DH25" s="436"/>
      <c r="DI25" s="437"/>
    </row>
    <row r="26" spans="1:119" s="185" customFormat="1" ht="18.75" customHeight="1" x14ac:dyDescent="0.15">
      <c r="A26" s="186"/>
      <c r="B26" s="497"/>
      <c r="C26" s="498"/>
      <c r="D26" s="499"/>
      <c r="E26" s="438" t="s">
        <v>177</v>
      </c>
      <c r="F26" s="439"/>
      <c r="G26" s="439"/>
      <c r="H26" s="439"/>
      <c r="I26" s="439"/>
      <c r="J26" s="439"/>
      <c r="K26" s="440"/>
      <c r="L26" s="441">
        <v>1</v>
      </c>
      <c r="M26" s="442"/>
      <c r="N26" s="442"/>
      <c r="O26" s="442"/>
      <c r="P26" s="443"/>
      <c r="Q26" s="441">
        <v>5330</v>
      </c>
      <c r="R26" s="442"/>
      <c r="S26" s="442"/>
      <c r="T26" s="442"/>
      <c r="U26" s="442"/>
      <c r="V26" s="443"/>
      <c r="W26" s="507"/>
      <c r="X26" s="498"/>
      <c r="Y26" s="499"/>
      <c r="Z26" s="438" t="s">
        <v>178</v>
      </c>
      <c r="AA26" s="520"/>
      <c r="AB26" s="520"/>
      <c r="AC26" s="520"/>
      <c r="AD26" s="520"/>
      <c r="AE26" s="520"/>
      <c r="AF26" s="520"/>
      <c r="AG26" s="521"/>
      <c r="AH26" s="441">
        <v>3</v>
      </c>
      <c r="AI26" s="442"/>
      <c r="AJ26" s="442"/>
      <c r="AK26" s="442"/>
      <c r="AL26" s="443"/>
      <c r="AM26" s="441">
        <v>8532</v>
      </c>
      <c r="AN26" s="442"/>
      <c r="AO26" s="442"/>
      <c r="AP26" s="442"/>
      <c r="AQ26" s="442"/>
      <c r="AR26" s="443"/>
      <c r="AS26" s="441">
        <v>2844</v>
      </c>
      <c r="AT26" s="442"/>
      <c r="AU26" s="442"/>
      <c r="AV26" s="442"/>
      <c r="AW26" s="442"/>
      <c r="AX26" s="444"/>
      <c r="AY26" s="474" t="s">
        <v>179</v>
      </c>
      <c r="AZ26" s="475"/>
      <c r="BA26" s="475"/>
      <c r="BB26" s="475"/>
      <c r="BC26" s="475"/>
      <c r="BD26" s="475"/>
      <c r="BE26" s="475"/>
      <c r="BF26" s="475"/>
      <c r="BG26" s="475"/>
      <c r="BH26" s="475"/>
      <c r="BI26" s="475"/>
      <c r="BJ26" s="475"/>
      <c r="BK26" s="475"/>
      <c r="BL26" s="475"/>
      <c r="BM26" s="476"/>
      <c r="BN26" s="465" t="s">
        <v>137</v>
      </c>
      <c r="BO26" s="466"/>
      <c r="BP26" s="466"/>
      <c r="BQ26" s="466"/>
      <c r="BR26" s="466"/>
      <c r="BS26" s="466"/>
      <c r="BT26" s="466"/>
      <c r="BU26" s="467"/>
      <c r="BV26" s="465" t="s">
        <v>138</v>
      </c>
      <c r="BW26" s="466"/>
      <c r="BX26" s="466"/>
      <c r="BY26" s="466"/>
      <c r="BZ26" s="466"/>
      <c r="CA26" s="466"/>
      <c r="CB26" s="466"/>
      <c r="CC26" s="467"/>
      <c r="CD26" s="200"/>
      <c r="CE26" s="463"/>
      <c r="CF26" s="463"/>
      <c r="CG26" s="463"/>
      <c r="CH26" s="463"/>
      <c r="CI26" s="463"/>
      <c r="CJ26" s="463"/>
      <c r="CK26" s="463"/>
      <c r="CL26" s="463"/>
      <c r="CM26" s="463"/>
      <c r="CN26" s="463"/>
      <c r="CO26" s="463"/>
      <c r="CP26" s="463"/>
      <c r="CQ26" s="463"/>
      <c r="CR26" s="463"/>
      <c r="CS26" s="464"/>
      <c r="CT26" s="435"/>
      <c r="CU26" s="436"/>
      <c r="CV26" s="436"/>
      <c r="CW26" s="436"/>
      <c r="CX26" s="436"/>
      <c r="CY26" s="436"/>
      <c r="CZ26" s="436"/>
      <c r="DA26" s="437"/>
      <c r="DB26" s="435"/>
      <c r="DC26" s="436"/>
      <c r="DD26" s="436"/>
      <c r="DE26" s="436"/>
      <c r="DF26" s="436"/>
      <c r="DG26" s="436"/>
      <c r="DH26" s="436"/>
      <c r="DI26" s="437"/>
    </row>
    <row r="27" spans="1:119" ht="18.75" customHeight="1" thickBot="1" x14ac:dyDescent="0.2">
      <c r="A27" s="186"/>
      <c r="B27" s="497"/>
      <c r="C27" s="498"/>
      <c r="D27" s="499"/>
      <c r="E27" s="438" t="s">
        <v>180</v>
      </c>
      <c r="F27" s="439"/>
      <c r="G27" s="439"/>
      <c r="H27" s="439"/>
      <c r="I27" s="439"/>
      <c r="J27" s="439"/>
      <c r="K27" s="440"/>
      <c r="L27" s="441">
        <v>1</v>
      </c>
      <c r="M27" s="442"/>
      <c r="N27" s="442"/>
      <c r="O27" s="442"/>
      <c r="P27" s="443"/>
      <c r="Q27" s="441">
        <v>2490</v>
      </c>
      <c r="R27" s="442"/>
      <c r="S27" s="442"/>
      <c r="T27" s="442"/>
      <c r="U27" s="442"/>
      <c r="V27" s="443"/>
      <c r="W27" s="507"/>
      <c r="X27" s="498"/>
      <c r="Y27" s="499"/>
      <c r="Z27" s="438" t="s">
        <v>181</v>
      </c>
      <c r="AA27" s="439"/>
      <c r="AB27" s="439"/>
      <c r="AC27" s="439"/>
      <c r="AD27" s="439"/>
      <c r="AE27" s="439"/>
      <c r="AF27" s="439"/>
      <c r="AG27" s="440"/>
      <c r="AH27" s="441" t="s">
        <v>137</v>
      </c>
      <c r="AI27" s="442"/>
      <c r="AJ27" s="442"/>
      <c r="AK27" s="442"/>
      <c r="AL27" s="443"/>
      <c r="AM27" s="441" t="s">
        <v>137</v>
      </c>
      <c r="AN27" s="442"/>
      <c r="AO27" s="442"/>
      <c r="AP27" s="442"/>
      <c r="AQ27" s="442"/>
      <c r="AR27" s="443"/>
      <c r="AS27" s="441" t="s">
        <v>137</v>
      </c>
      <c r="AT27" s="442"/>
      <c r="AU27" s="442"/>
      <c r="AV27" s="442"/>
      <c r="AW27" s="442"/>
      <c r="AX27" s="444"/>
      <c r="AY27" s="471" t="s">
        <v>182</v>
      </c>
      <c r="AZ27" s="472"/>
      <c r="BA27" s="472"/>
      <c r="BB27" s="472"/>
      <c r="BC27" s="472"/>
      <c r="BD27" s="472"/>
      <c r="BE27" s="472"/>
      <c r="BF27" s="472"/>
      <c r="BG27" s="472"/>
      <c r="BH27" s="472"/>
      <c r="BI27" s="472"/>
      <c r="BJ27" s="472"/>
      <c r="BK27" s="472"/>
      <c r="BL27" s="472"/>
      <c r="BM27" s="473"/>
      <c r="BN27" s="468" t="s">
        <v>137</v>
      </c>
      <c r="BO27" s="469"/>
      <c r="BP27" s="469"/>
      <c r="BQ27" s="469"/>
      <c r="BR27" s="469"/>
      <c r="BS27" s="469"/>
      <c r="BT27" s="469"/>
      <c r="BU27" s="470"/>
      <c r="BV27" s="468" t="s">
        <v>137</v>
      </c>
      <c r="BW27" s="469"/>
      <c r="BX27" s="469"/>
      <c r="BY27" s="469"/>
      <c r="BZ27" s="469"/>
      <c r="CA27" s="469"/>
      <c r="CB27" s="469"/>
      <c r="CC27" s="470"/>
      <c r="CD27" s="202"/>
      <c r="CE27" s="463"/>
      <c r="CF27" s="463"/>
      <c r="CG27" s="463"/>
      <c r="CH27" s="463"/>
      <c r="CI27" s="463"/>
      <c r="CJ27" s="463"/>
      <c r="CK27" s="463"/>
      <c r="CL27" s="463"/>
      <c r="CM27" s="463"/>
      <c r="CN27" s="463"/>
      <c r="CO27" s="463"/>
      <c r="CP27" s="463"/>
      <c r="CQ27" s="463"/>
      <c r="CR27" s="463"/>
      <c r="CS27" s="464"/>
      <c r="CT27" s="435"/>
      <c r="CU27" s="436"/>
      <c r="CV27" s="436"/>
      <c r="CW27" s="436"/>
      <c r="CX27" s="436"/>
      <c r="CY27" s="436"/>
      <c r="CZ27" s="436"/>
      <c r="DA27" s="437"/>
      <c r="DB27" s="435"/>
      <c r="DC27" s="436"/>
      <c r="DD27" s="436"/>
      <c r="DE27" s="436"/>
      <c r="DF27" s="436"/>
      <c r="DG27" s="436"/>
      <c r="DH27" s="436"/>
      <c r="DI27" s="437"/>
      <c r="DJ27" s="185"/>
      <c r="DK27" s="185"/>
      <c r="DL27" s="185"/>
      <c r="DM27" s="185"/>
      <c r="DN27" s="185"/>
      <c r="DO27" s="185"/>
    </row>
    <row r="28" spans="1:119" ht="18.75" customHeight="1" x14ac:dyDescent="0.15">
      <c r="A28" s="186"/>
      <c r="B28" s="497"/>
      <c r="C28" s="498"/>
      <c r="D28" s="499"/>
      <c r="E28" s="438" t="s">
        <v>183</v>
      </c>
      <c r="F28" s="439"/>
      <c r="G28" s="439"/>
      <c r="H28" s="439"/>
      <c r="I28" s="439"/>
      <c r="J28" s="439"/>
      <c r="K28" s="440"/>
      <c r="L28" s="441">
        <v>1</v>
      </c>
      <c r="M28" s="442"/>
      <c r="N28" s="442"/>
      <c r="O28" s="442"/>
      <c r="P28" s="443"/>
      <c r="Q28" s="441">
        <v>2070</v>
      </c>
      <c r="R28" s="442"/>
      <c r="S28" s="442"/>
      <c r="T28" s="442"/>
      <c r="U28" s="442"/>
      <c r="V28" s="443"/>
      <c r="W28" s="507"/>
      <c r="X28" s="498"/>
      <c r="Y28" s="499"/>
      <c r="Z28" s="438" t="s">
        <v>184</v>
      </c>
      <c r="AA28" s="439"/>
      <c r="AB28" s="439"/>
      <c r="AC28" s="439"/>
      <c r="AD28" s="439"/>
      <c r="AE28" s="439"/>
      <c r="AF28" s="439"/>
      <c r="AG28" s="440"/>
      <c r="AH28" s="441" t="s">
        <v>137</v>
      </c>
      <c r="AI28" s="442"/>
      <c r="AJ28" s="442"/>
      <c r="AK28" s="442"/>
      <c r="AL28" s="443"/>
      <c r="AM28" s="441" t="s">
        <v>137</v>
      </c>
      <c r="AN28" s="442"/>
      <c r="AO28" s="442"/>
      <c r="AP28" s="442"/>
      <c r="AQ28" s="442"/>
      <c r="AR28" s="443"/>
      <c r="AS28" s="441" t="s">
        <v>137</v>
      </c>
      <c r="AT28" s="442"/>
      <c r="AU28" s="442"/>
      <c r="AV28" s="442"/>
      <c r="AW28" s="442"/>
      <c r="AX28" s="444"/>
      <c r="AY28" s="448" t="s">
        <v>185</v>
      </c>
      <c r="AZ28" s="449"/>
      <c r="BA28" s="449"/>
      <c r="BB28" s="450"/>
      <c r="BC28" s="457" t="s">
        <v>48</v>
      </c>
      <c r="BD28" s="458"/>
      <c r="BE28" s="458"/>
      <c r="BF28" s="458"/>
      <c r="BG28" s="458"/>
      <c r="BH28" s="458"/>
      <c r="BI28" s="458"/>
      <c r="BJ28" s="458"/>
      <c r="BK28" s="458"/>
      <c r="BL28" s="458"/>
      <c r="BM28" s="459"/>
      <c r="BN28" s="460">
        <v>936988</v>
      </c>
      <c r="BO28" s="461"/>
      <c r="BP28" s="461"/>
      <c r="BQ28" s="461"/>
      <c r="BR28" s="461"/>
      <c r="BS28" s="461"/>
      <c r="BT28" s="461"/>
      <c r="BU28" s="462"/>
      <c r="BV28" s="460">
        <v>931778</v>
      </c>
      <c r="BW28" s="461"/>
      <c r="BX28" s="461"/>
      <c r="BY28" s="461"/>
      <c r="BZ28" s="461"/>
      <c r="CA28" s="461"/>
      <c r="CB28" s="461"/>
      <c r="CC28" s="462"/>
      <c r="CD28" s="200"/>
      <c r="CE28" s="463"/>
      <c r="CF28" s="463"/>
      <c r="CG28" s="463"/>
      <c r="CH28" s="463"/>
      <c r="CI28" s="463"/>
      <c r="CJ28" s="463"/>
      <c r="CK28" s="463"/>
      <c r="CL28" s="463"/>
      <c r="CM28" s="463"/>
      <c r="CN28" s="463"/>
      <c r="CO28" s="463"/>
      <c r="CP28" s="463"/>
      <c r="CQ28" s="463"/>
      <c r="CR28" s="463"/>
      <c r="CS28" s="464"/>
      <c r="CT28" s="435"/>
      <c r="CU28" s="436"/>
      <c r="CV28" s="436"/>
      <c r="CW28" s="436"/>
      <c r="CX28" s="436"/>
      <c r="CY28" s="436"/>
      <c r="CZ28" s="436"/>
      <c r="DA28" s="437"/>
      <c r="DB28" s="435"/>
      <c r="DC28" s="436"/>
      <c r="DD28" s="436"/>
      <c r="DE28" s="436"/>
      <c r="DF28" s="436"/>
      <c r="DG28" s="436"/>
      <c r="DH28" s="436"/>
      <c r="DI28" s="437"/>
      <c r="DJ28" s="185"/>
      <c r="DK28" s="185"/>
      <c r="DL28" s="185"/>
      <c r="DM28" s="185"/>
      <c r="DN28" s="185"/>
      <c r="DO28" s="185"/>
    </row>
    <row r="29" spans="1:119" ht="18.75" customHeight="1" x14ac:dyDescent="0.15">
      <c r="A29" s="186"/>
      <c r="B29" s="497"/>
      <c r="C29" s="498"/>
      <c r="D29" s="499"/>
      <c r="E29" s="438" t="s">
        <v>186</v>
      </c>
      <c r="F29" s="439"/>
      <c r="G29" s="439"/>
      <c r="H29" s="439"/>
      <c r="I29" s="439"/>
      <c r="J29" s="439"/>
      <c r="K29" s="440"/>
      <c r="L29" s="441">
        <v>8</v>
      </c>
      <c r="M29" s="442"/>
      <c r="N29" s="442"/>
      <c r="O29" s="442"/>
      <c r="P29" s="443"/>
      <c r="Q29" s="441">
        <v>1730</v>
      </c>
      <c r="R29" s="442"/>
      <c r="S29" s="442"/>
      <c r="T29" s="442"/>
      <c r="U29" s="442"/>
      <c r="V29" s="443"/>
      <c r="W29" s="508"/>
      <c r="X29" s="509"/>
      <c r="Y29" s="510"/>
      <c r="Z29" s="438" t="s">
        <v>187</v>
      </c>
      <c r="AA29" s="439"/>
      <c r="AB29" s="439"/>
      <c r="AC29" s="439"/>
      <c r="AD29" s="439"/>
      <c r="AE29" s="439"/>
      <c r="AF29" s="439"/>
      <c r="AG29" s="440"/>
      <c r="AH29" s="441">
        <v>73</v>
      </c>
      <c r="AI29" s="442"/>
      <c r="AJ29" s="442"/>
      <c r="AK29" s="442"/>
      <c r="AL29" s="443"/>
      <c r="AM29" s="441">
        <v>197392</v>
      </c>
      <c r="AN29" s="442"/>
      <c r="AO29" s="442"/>
      <c r="AP29" s="442"/>
      <c r="AQ29" s="442"/>
      <c r="AR29" s="443"/>
      <c r="AS29" s="441">
        <v>2704</v>
      </c>
      <c r="AT29" s="442"/>
      <c r="AU29" s="442"/>
      <c r="AV29" s="442"/>
      <c r="AW29" s="442"/>
      <c r="AX29" s="444"/>
      <c r="AY29" s="451"/>
      <c r="AZ29" s="452"/>
      <c r="BA29" s="452"/>
      <c r="BB29" s="453"/>
      <c r="BC29" s="445" t="s">
        <v>188</v>
      </c>
      <c r="BD29" s="446"/>
      <c r="BE29" s="446"/>
      <c r="BF29" s="446"/>
      <c r="BG29" s="446"/>
      <c r="BH29" s="446"/>
      <c r="BI29" s="446"/>
      <c r="BJ29" s="446"/>
      <c r="BK29" s="446"/>
      <c r="BL29" s="446"/>
      <c r="BM29" s="447"/>
      <c r="BN29" s="465">
        <v>865811</v>
      </c>
      <c r="BO29" s="466"/>
      <c r="BP29" s="466"/>
      <c r="BQ29" s="466"/>
      <c r="BR29" s="466"/>
      <c r="BS29" s="466"/>
      <c r="BT29" s="466"/>
      <c r="BU29" s="467"/>
      <c r="BV29" s="465">
        <v>845211</v>
      </c>
      <c r="BW29" s="466"/>
      <c r="BX29" s="466"/>
      <c r="BY29" s="466"/>
      <c r="BZ29" s="466"/>
      <c r="CA29" s="466"/>
      <c r="CB29" s="466"/>
      <c r="CC29" s="467"/>
      <c r="CD29" s="202"/>
      <c r="CE29" s="463"/>
      <c r="CF29" s="463"/>
      <c r="CG29" s="463"/>
      <c r="CH29" s="463"/>
      <c r="CI29" s="463"/>
      <c r="CJ29" s="463"/>
      <c r="CK29" s="463"/>
      <c r="CL29" s="463"/>
      <c r="CM29" s="463"/>
      <c r="CN29" s="463"/>
      <c r="CO29" s="463"/>
      <c r="CP29" s="463"/>
      <c r="CQ29" s="463"/>
      <c r="CR29" s="463"/>
      <c r="CS29" s="464"/>
      <c r="CT29" s="435"/>
      <c r="CU29" s="436"/>
      <c r="CV29" s="436"/>
      <c r="CW29" s="436"/>
      <c r="CX29" s="436"/>
      <c r="CY29" s="436"/>
      <c r="CZ29" s="436"/>
      <c r="DA29" s="437"/>
      <c r="DB29" s="435"/>
      <c r="DC29" s="436"/>
      <c r="DD29" s="436"/>
      <c r="DE29" s="436"/>
      <c r="DF29" s="436"/>
      <c r="DG29" s="436"/>
      <c r="DH29" s="436"/>
      <c r="DI29" s="437"/>
      <c r="DJ29" s="185"/>
      <c r="DK29" s="185"/>
      <c r="DL29" s="185"/>
      <c r="DM29" s="185"/>
      <c r="DN29" s="185"/>
      <c r="DO29" s="185"/>
    </row>
    <row r="30" spans="1:119" ht="18.75" customHeight="1" thickBot="1" x14ac:dyDescent="0.2">
      <c r="A30" s="186"/>
      <c r="B30" s="500"/>
      <c r="C30" s="501"/>
      <c r="D30" s="502"/>
      <c r="E30" s="511"/>
      <c r="F30" s="512"/>
      <c r="G30" s="512"/>
      <c r="H30" s="512"/>
      <c r="I30" s="512"/>
      <c r="J30" s="512"/>
      <c r="K30" s="513"/>
      <c r="L30" s="514"/>
      <c r="M30" s="515"/>
      <c r="N30" s="515"/>
      <c r="O30" s="515"/>
      <c r="P30" s="516"/>
      <c r="Q30" s="514"/>
      <c r="R30" s="515"/>
      <c r="S30" s="515"/>
      <c r="T30" s="515"/>
      <c r="U30" s="515"/>
      <c r="V30" s="516"/>
      <c r="W30" s="517" t="s">
        <v>189</v>
      </c>
      <c r="X30" s="518"/>
      <c r="Y30" s="518"/>
      <c r="Z30" s="518"/>
      <c r="AA30" s="518"/>
      <c r="AB30" s="518"/>
      <c r="AC30" s="518"/>
      <c r="AD30" s="518"/>
      <c r="AE30" s="518"/>
      <c r="AF30" s="518"/>
      <c r="AG30" s="519"/>
      <c r="AH30" s="429">
        <v>99.1</v>
      </c>
      <c r="AI30" s="430"/>
      <c r="AJ30" s="430"/>
      <c r="AK30" s="430"/>
      <c r="AL30" s="430"/>
      <c r="AM30" s="430"/>
      <c r="AN30" s="430"/>
      <c r="AO30" s="430"/>
      <c r="AP30" s="430"/>
      <c r="AQ30" s="430"/>
      <c r="AR30" s="430"/>
      <c r="AS30" s="430"/>
      <c r="AT30" s="430"/>
      <c r="AU30" s="430"/>
      <c r="AV30" s="430"/>
      <c r="AW30" s="430"/>
      <c r="AX30" s="431"/>
      <c r="AY30" s="454"/>
      <c r="AZ30" s="455"/>
      <c r="BA30" s="455"/>
      <c r="BB30" s="456"/>
      <c r="BC30" s="432" t="s">
        <v>50</v>
      </c>
      <c r="BD30" s="433"/>
      <c r="BE30" s="433"/>
      <c r="BF30" s="433"/>
      <c r="BG30" s="433"/>
      <c r="BH30" s="433"/>
      <c r="BI30" s="433"/>
      <c r="BJ30" s="433"/>
      <c r="BK30" s="433"/>
      <c r="BL30" s="433"/>
      <c r="BM30" s="434"/>
      <c r="BN30" s="468">
        <v>586773</v>
      </c>
      <c r="BO30" s="469"/>
      <c r="BP30" s="469"/>
      <c r="BQ30" s="469"/>
      <c r="BR30" s="469"/>
      <c r="BS30" s="469"/>
      <c r="BT30" s="469"/>
      <c r="BU30" s="470"/>
      <c r="BV30" s="468">
        <v>550513</v>
      </c>
      <c r="BW30" s="469"/>
      <c r="BX30" s="469"/>
      <c r="BY30" s="469"/>
      <c r="BZ30" s="469"/>
      <c r="CA30" s="469"/>
      <c r="CB30" s="469"/>
      <c r="CC30" s="470"/>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190</v>
      </c>
      <c r="D32" s="213"/>
      <c r="E32" s="213"/>
      <c r="F32" s="210"/>
      <c r="G32" s="210"/>
      <c r="H32" s="210"/>
      <c r="I32" s="210"/>
      <c r="J32" s="210"/>
      <c r="K32" s="210"/>
      <c r="L32" s="210"/>
      <c r="M32" s="210"/>
      <c r="N32" s="210"/>
      <c r="O32" s="210"/>
      <c r="P32" s="210"/>
      <c r="Q32" s="210"/>
      <c r="R32" s="210"/>
      <c r="S32" s="210"/>
      <c r="T32" s="210"/>
      <c r="U32" s="210" t="s">
        <v>191</v>
      </c>
      <c r="V32" s="210"/>
      <c r="W32" s="210"/>
      <c r="X32" s="210"/>
      <c r="Y32" s="210"/>
      <c r="Z32" s="210"/>
      <c r="AA32" s="210"/>
      <c r="AB32" s="210"/>
      <c r="AC32" s="210"/>
      <c r="AD32" s="210"/>
      <c r="AE32" s="210"/>
      <c r="AF32" s="210"/>
      <c r="AG32" s="210"/>
      <c r="AH32" s="210"/>
      <c r="AI32" s="210"/>
      <c r="AJ32" s="210"/>
      <c r="AK32" s="210"/>
      <c r="AL32" s="210"/>
      <c r="AM32" s="214" t="s">
        <v>192</v>
      </c>
      <c r="AN32" s="210"/>
      <c r="AO32" s="210"/>
      <c r="AP32" s="210"/>
      <c r="AQ32" s="210"/>
      <c r="AR32" s="210"/>
      <c r="AS32" s="214"/>
      <c r="AT32" s="214"/>
      <c r="AU32" s="214"/>
      <c r="AV32" s="214"/>
      <c r="AW32" s="214"/>
      <c r="AX32" s="214"/>
      <c r="AY32" s="214"/>
      <c r="AZ32" s="214"/>
      <c r="BA32" s="214"/>
      <c r="BB32" s="210"/>
      <c r="BC32" s="214"/>
      <c r="BD32" s="210"/>
      <c r="BE32" s="214" t="s">
        <v>193</v>
      </c>
      <c r="BF32" s="210"/>
      <c r="BG32" s="210"/>
      <c r="BH32" s="210"/>
      <c r="BI32" s="210"/>
      <c r="BJ32" s="214"/>
      <c r="BK32" s="214"/>
      <c r="BL32" s="214"/>
      <c r="BM32" s="214"/>
      <c r="BN32" s="214"/>
      <c r="BO32" s="214"/>
      <c r="BP32" s="214"/>
      <c r="BQ32" s="214"/>
      <c r="BR32" s="210"/>
      <c r="BS32" s="210"/>
      <c r="BT32" s="210"/>
      <c r="BU32" s="210"/>
      <c r="BV32" s="210"/>
      <c r="BW32" s="210" t="s">
        <v>194</v>
      </c>
      <c r="BX32" s="210"/>
      <c r="BY32" s="210"/>
      <c r="BZ32" s="210"/>
      <c r="CA32" s="210"/>
      <c r="CB32" s="214"/>
      <c r="CC32" s="214"/>
      <c r="CD32" s="214"/>
      <c r="CE32" s="214"/>
      <c r="CF32" s="214"/>
      <c r="CG32" s="214"/>
      <c r="CH32" s="214"/>
      <c r="CI32" s="214"/>
      <c r="CJ32" s="214"/>
      <c r="CK32" s="214"/>
      <c r="CL32" s="214"/>
      <c r="CM32" s="214"/>
      <c r="CN32" s="214"/>
      <c r="CO32" s="214" t="s">
        <v>195</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28" t="s">
        <v>196</v>
      </c>
      <c r="D33" s="428"/>
      <c r="E33" s="427" t="s">
        <v>197</v>
      </c>
      <c r="F33" s="427"/>
      <c r="G33" s="427"/>
      <c r="H33" s="427"/>
      <c r="I33" s="427"/>
      <c r="J33" s="427"/>
      <c r="K33" s="427"/>
      <c r="L33" s="427"/>
      <c r="M33" s="427"/>
      <c r="N33" s="427"/>
      <c r="O33" s="427"/>
      <c r="P33" s="427"/>
      <c r="Q33" s="427"/>
      <c r="R33" s="427"/>
      <c r="S33" s="427"/>
      <c r="T33" s="215"/>
      <c r="U33" s="428" t="s">
        <v>196</v>
      </c>
      <c r="V33" s="428"/>
      <c r="W33" s="427" t="s">
        <v>197</v>
      </c>
      <c r="X33" s="427"/>
      <c r="Y33" s="427"/>
      <c r="Z33" s="427"/>
      <c r="AA33" s="427"/>
      <c r="AB33" s="427"/>
      <c r="AC33" s="427"/>
      <c r="AD33" s="427"/>
      <c r="AE33" s="427"/>
      <c r="AF33" s="427"/>
      <c r="AG33" s="427"/>
      <c r="AH33" s="427"/>
      <c r="AI33" s="427"/>
      <c r="AJ33" s="427"/>
      <c r="AK33" s="427"/>
      <c r="AL33" s="215"/>
      <c r="AM33" s="428" t="s">
        <v>196</v>
      </c>
      <c r="AN33" s="428"/>
      <c r="AO33" s="427" t="s">
        <v>197</v>
      </c>
      <c r="AP33" s="427"/>
      <c r="AQ33" s="427"/>
      <c r="AR33" s="427"/>
      <c r="AS33" s="427"/>
      <c r="AT33" s="427"/>
      <c r="AU33" s="427"/>
      <c r="AV33" s="427"/>
      <c r="AW33" s="427"/>
      <c r="AX33" s="427"/>
      <c r="AY33" s="427"/>
      <c r="AZ33" s="427"/>
      <c r="BA33" s="427"/>
      <c r="BB33" s="427"/>
      <c r="BC33" s="427"/>
      <c r="BD33" s="216"/>
      <c r="BE33" s="427" t="s">
        <v>198</v>
      </c>
      <c r="BF33" s="427"/>
      <c r="BG33" s="427" t="s">
        <v>199</v>
      </c>
      <c r="BH33" s="427"/>
      <c r="BI33" s="427"/>
      <c r="BJ33" s="427"/>
      <c r="BK33" s="427"/>
      <c r="BL33" s="427"/>
      <c r="BM33" s="427"/>
      <c r="BN33" s="427"/>
      <c r="BO33" s="427"/>
      <c r="BP33" s="427"/>
      <c r="BQ33" s="427"/>
      <c r="BR33" s="427"/>
      <c r="BS33" s="427"/>
      <c r="BT33" s="427"/>
      <c r="BU33" s="427"/>
      <c r="BV33" s="216"/>
      <c r="BW33" s="428" t="s">
        <v>198</v>
      </c>
      <c r="BX33" s="428"/>
      <c r="BY33" s="427" t="s">
        <v>200</v>
      </c>
      <c r="BZ33" s="427"/>
      <c r="CA33" s="427"/>
      <c r="CB33" s="427"/>
      <c r="CC33" s="427"/>
      <c r="CD33" s="427"/>
      <c r="CE33" s="427"/>
      <c r="CF33" s="427"/>
      <c r="CG33" s="427"/>
      <c r="CH33" s="427"/>
      <c r="CI33" s="427"/>
      <c r="CJ33" s="427"/>
      <c r="CK33" s="427"/>
      <c r="CL33" s="427"/>
      <c r="CM33" s="427"/>
      <c r="CN33" s="215"/>
      <c r="CO33" s="428" t="s">
        <v>196</v>
      </c>
      <c r="CP33" s="428"/>
      <c r="CQ33" s="427" t="s">
        <v>201</v>
      </c>
      <c r="CR33" s="427"/>
      <c r="CS33" s="427"/>
      <c r="CT33" s="427"/>
      <c r="CU33" s="427"/>
      <c r="CV33" s="427"/>
      <c r="CW33" s="427"/>
      <c r="CX33" s="427"/>
      <c r="CY33" s="427"/>
      <c r="CZ33" s="427"/>
      <c r="DA33" s="427"/>
      <c r="DB33" s="427"/>
      <c r="DC33" s="427"/>
      <c r="DD33" s="427"/>
      <c r="DE33" s="427"/>
      <c r="DF33" s="215"/>
      <c r="DG33" s="426" t="s">
        <v>202</v>
      </c>
      <c r="DH33" s="426"/>
      <c r="DI33" s="217"/>
      <c r="DJ33" s="185"/>
      <c r="DK33" s="185"/>
      <c r="DL33" s="185"/>
      <c r="DM33" s="185"/>
      <c r="DN33" s="185"/>
      <c r="DO33" s="185"/>
    </row>
    <row r="34" spans="1:119" ht="32.25" customHeight="1" x14ac:dyDescent="0.15">
      <c r="A34" s="186"/>
      <c r="B34" s="212"/>
      <c r="C34" s="424">
        <f>IF(E34="","",1)</f>
        <v>1</v>
      </c>
      <c r="D34" s="424"/>
      <c r="E34" s="423" t="str">
        <f>IF('各会計、関係団体の財政状況及び健全化判断比率'!B7="","",'各会計、関係団体の財政状況及び健全化判断比率'!B7)</f>
        <v>一般会計</v>
      </c>
      <c r="F34" s="423"/>
      <c r="G34" s="423"/>
      <c r="H34" s="423"/>
      <c r="I34" s="423"/>
      <c r="J34" s="423"/>
      <c r="K34" s="423"/>
      <c r="L34" s="423"/>
      <c r="M34" s="423"/>
      <c r="N34" s="423"/>
      <c r="O34" s="423"/>
      <c r="P34" s="423"/>
      <c r="Q34" s="423"/>
      <c r="R34" s="423"/>
      <c r="S34" s="423"/>
      <c r="T34" s="213"/>
      <c r="U34" s="424">
        <f>IF(W34="","",MAX(C34:D43)+1)</f>
        <v>3</v>
      </c>
      <c r="V34" s="424"/>
      <c r="W34" s="423" t="str">
        <f>IF('各会計、関係団体の財政状況及び健全化判断比率'!B28="","",'各会計、関係団体の財政状況及び健全化判断比率'!B28)</f>
        <v>特別会計国民健康保険事業</v>
      </c>
      <c r="X34" s="423"/>
      <c r="Y34" s="423"/>
      <c r="Z34" s="423"/>
      <c r="AA34" s="423"/>
      <c r="AB34" s="423"/>
      <c r="AC34" s="423"/>
      <c r="AD34" s="423"/>
      <c r="AE34" s="423"/>
      <c r="AF34" s="423"/>
      <c r="AG34" s="423"/>
      <c r="AH34" s="423"/>
      <c r="AI34" s="423"/>
      <c r="AJ34" s="423"/>
      <c r="AK34" s="423"/>
      <c r="AL34" s="213"/>
      <c r="AM34" s="424" t="str">
        <f>IF(AO34="","",MAX(C34:D43,U34:V43)+1)</f>
        <v/>
      </c>
      <c r="AN34" s="424"/>
      <c r="AO34" s="423"/>
      <c r="AP34" s="423"/>
      <c r="AQ34" s="423"/>
      <c r="AR34" s="423"/>
      <c r="AS34" s="423"/>
      <c r="AT34" s="423"/>
      <c r="AU34" s="423"/>
      <c r="AV34" s="423"/>
      <c r="AW34" s="423"/>
      <c r="AX34" s="423"/>
      <c r="AY34" s="423"/>
      <c r="AZ34" s="423"/>
      <c r="BA34" s="423"/>
      <c r="BB34" s="423"/>
      <c r="BC34" s="423"/>
      <c r="BD34" s="213"/>
      <c r="BE34" s="424">
        <f>IF(BG34="","",MAX(C34:D43,U34:V43,AM34:AN43)+1)</f>
        <v>6</v>
      </c>
      <c r="BF34" s="424"/>
      <c r="BG34" s="423" t="str">
        <f>IF('各会計、関係団体の財政状況及び健全化判断比率'!B31="","",'各会計、関係団体の財政状況及び健全化判断比率'!B31)</f>
        <v>特別会計簡易水道事業</v>
      </c>
      <c r="BH34" s="423"/>
      <c r="BI34" s="423"/>
      <c r="BJ34" s="423"/>
      <c r="BK34" s="423"/>
      <c r="BL34" s="423"/>
      <c r="BM34" s="423"/>
      <c r="BN34" s="423"/>
      <c r="BO34" s="423"/>
      <c r="BP34" s="423"/>
      <c r="BQ34" s="423"/>
      <c r="BR34" s="423"/>
      <c r="BS34" s="423"/>
      <c r="BT34" s="423"/>
      <c r="BU34" s="423"/>
      <c r="BV34" s="213"/>
      <c r="BW34" s="424">
        <f>IF(BY34="","",MAX(C34:D43,U34:V43,AM34:AN43,BE34:BF43)+1)</f>
        <v>8</v>
      </c>
      <c r="BX34" s="424"/>
      <c r="BY34" s="423" t="str">
        <f>IF('各会計、関係団体の財政状況及び健全化判断比率'!B68="","",'各会計、関係団体の財政状況及び健全化判断比率'!B68)</f>
        <v>隠岐広域連合（普通会計）</v>
      </c>
      <c r="BZ34" s="423"/>
      <c r="CA34" s="423"/>
      <c r="CB34" s="423"/>
      <c r="CC34" s="423"/>
      <c r="CD34" s="423"/>
      <c r="CE34" s="423"/>
      <c r="CF34" s="423"/>
      <c r="CG34" s="423"/>
      <c r="CH34" s="423"/>
      <c r="CI34" s="423"/>
      <c r="CJ34" s="423"/>
      <c r="CK34" s="423"/>
      <c r="CL34" s="423"/>
      <c r="CM34" s="423"/>
      <c r="CN34" s="213"/>
      <c r="CO34" s="424" t="str">
        <f>IF(CQ34="","",MAX(C34:D43,U34:V43,AM34:AN43,BE34:BF43,BW34:BX43)+1)</f>
        <v/>
      </c>
      <c r="CP34" s="424"/>
      <c r="CQ34" s="423" t="str">
        <f>IF('各会計、関係団体の財政状況及び健全化判断比率'!BS7="","",'各会計、関係団体の財政状況及び健全化判断比率'!BS7)</f>
        <v/>
      </c>
      <c r="CR34" s="423"/>
      <c r="CS34" s="423"/>
      <c r="CT34" s="423"/>
      <c r="CU34" s="423"/>
      <c r="CV34" s="423"/>
      <c r="CW34" s="423"/>
      <c r="CX34" s="423"/>
      <c r="CY34" s="423"/>
      <c r="CZ34" s="423"/>
      <c r="DA34" s="423"/>
      <c r="DB34" s="423"/>
      <c r="DC34" s="423"/>
      <c r="DD34" s="423"/>
      <c r="DE34" s="423"/>
      <c r="DF34" s="210"/>
      <c r="DG34" s="425" t="str">
        <f>IF('各会計、関係団体の財政状況及び健全化判断比率'!BR7="","",'各会計、関係団体の財政状況及び健全化判断比率'!BR7)</f>
        <v/>
      </c>
      <c r="DH34" s="425"/>
      <c r="DI34" s="217"/>
      <c r="DJ34" s="185"/>
      <c r="DK34" s="185"/>
      <c r="DL34" s="185"/>
      <c r="DM34" s="185"/>
      <c r="DN34" s="185"/>
      <c r="DO34" s="185"/>
    </row>
    <row r="35" spans="1:119" ht="32.25" customHeight="1" x14ac:dyDescent="0.15">
      <c r="A35" s="186"/>
      <c r="B35" s="212"/>
      <c r="C35" s="424">
        <f>IF(E35="","",C34+1)</f>
        <v>2</v>
      </c>
      <c r="D35" s="424"/>
      <c r="E35" s="423" t="str">
        <f>IF('各会計、関係団体の財政状況及び健全化判断比率'!B8="","",'各会計、関係団体の財政状況及び健全化判断比率'!B8)</f>
        <v>特別会計へき地三度出張診療所</v>
      </c>
      <c r="F35" s="423"/>
      <c r="G35" s="423"/>
      <c r="H35" s="423"/>
      <c r="I35" s="423"/>
      <c r="J35" s="423"/>
      <c r="K35" s="423"/>
      <c r="L35" s="423"/>
      <c r="M35" s="423"/>
      <c r="N35" s="423"/>
      <c r="O35" s="423"/>
      <c r="P35" s="423"/>
      <c r="Q35" s="423"/>
      <c r="R35" s="423"/>
      <c r="S35" s="423"/>
      <c r="T35" s="213"/>
      <c r="U35" s="424">
        <f>IF(W35="","",U34+1)</f>
        <v>4</v>
      </c>
      <c r="V35" s="424"/>
      <c r="W35" s="423" t="str">
        <f>IF('各会計、関係団体の財政状況及び健全化判断比率'!B29="","",'各会計、関係団体の財政状況及び健全化判断比率'!B29)</f>
        <v>特別会計後期高齢者医療保険事業</v>
      </c>
      <c r="X35" s="423"/>
      <c r="Y35" s="423"/>
      <c r="Z35" s="423"/>
      <c r="AA35" s="423"/>
      <c r="AB35" s="423"/>
      <c r="AC35" s="423"/>
      <c r="AD35" s="423"/>
      <c r="AE35" s="423"/>
      <c r="AF35" s="423"/>
      <c r="AG35" s="423"/>
      <c r="AH35" s="423"/>
      <c r="AI35" s="423"/>
      <c r="AJ35" s="423"/>
      <c r="AK35" s="423"/>
      <c r="AL35" s="213"/>
      <c r="AM35" s="424" t="str">
        <f t="shared" ref="AM35:AM43" si="0">IF(AO35="","",AM34+1)</f>
        <v/>
      </c>
      <c r="AN35" s="424"/>
      <c r="AO35" s="423"/>
      <c r="AP35" s="423"/>
      <c r="AQ35" s="423"/>
      <c r="AR35" s="423"/>
      <c r="AS35" s="423"/>
      <c r="AT35" s="423"/>
      <c r="AU35" s="423"/>
      <c r="AV35" s="423"/>
      <c r="AW35" s="423"/>
      <c r="AX35" s="423"/>
      <c r="AY35" s="423"/>
      <c r="AZ35" s="423"/>
      <c r="BA35" s="423"/>
      <c r="BB35" s="423"/>
      <c r="BC35" s="423"/>
      <c r="BD35" s="213"/>
      <c r="BE35" s="424">
        <f t="shared" ref="BE35:BE43" si="1">IF(BG35="","",BE34+1)</f>
        <v>7</v>
      </c>
      <c r="BF35" s="424"/>
      <c r="BG35" s="423" t="str">
        <f>IF('各会計、関係団体の財政状況及び健全化判断比率'!B32="","",'各会計、関係団体の財政状況及び健全化判断比率'!B32)</f>
        <v>特別会計下水道事業</v>
      </c>
      <c r="BH35" s="423"/>
      <c r="BI35" s="423"/>
      <c r="BJ35" s="423"/>
      <c r="BK35" s="423"/>
      <c r="BL35" s="423"/>
      <c r="BM35" s="423"/>
      <c r="BN35" s="423"/>
      <c r="BO35" s="423"/>
      <c r="BP35" s="423"/>
      <c r="BQ35" s="423"/>
      <c r="BR35" s="423"/>
      <c r="BS35" s="423"/>
      <c r="BT35" s="423"/>
      <c r="BU35" s="423"/>
      <c r="BV35" s="213"/>
      <c r="BW35" s="424">
        <f t="shared" ref="BW35:BW43" si="2">IF(BY35="","",BW34+1)</f>
        <v>9</v>
      </c>
      <c r="BX35" s="424"/>
      <c r="BY35" s="423" t="str">
        <f>IF('各会計、関係団体の財政状況及び健全化判断比率'!B69="","",'各会計、関係団体の財政状況及び健全化判断比率'!B69)</f>
        <v>隠岐広域連合（介護会計）</v>
      </c>
      <c r="BZ35" s="423"/>
      <c r="CA35" s="423"/>
      <c r="CB35" s="423"/>
      <c r="CC35" s="423"/>
      <c r="CD35" s="423"/>
      <c r="CE35" s="423"/>
      <c r="CF35" s="423"/>
      <c r="CG35" s="423"/>
      <c r="CH35" s="423"/>
      <c r="CI35" s="423"/>
      <c r="CJ35" s="423"/>
      <c r="CK35" s="423"/>
      <c r="CL35" s="423"/>
      <c r="CM35" s="423"/>
      <c r="CN35" s="213"/>
      <c r="CO35" s="424" t="str">
        <f t="shared" ref="CO35:CO43" si="3">IF(CQ35="","",CO34+1)</f>
        <v/>
      </c>
      <c r="CP35" s="424"/>
      <c r="CQ35" s="423" t="str">
        <f>IF('各会計、関係団体の財政状況及び健全化判断比率'!BS8="","",'各会計、関係団体の財政状況及び健全化判断比率'!BS8)</f>
        <v/>
      </c>
      <c r="CR35" s="423"/>
      <c r="CS35" s="423"/>
      <c r="CT35" s="423"/>
      <c r="CU35" s="423"/>
      <c r="CV35" s="423"/>
      <c r="CW35" s="423"/>
      <c r="CX35" s="423"/>
      <c r="CY35" s="423"/>
      <c r="CZ35" s="423"/>
      <c r="DA35" s="423"/>
      <c r="DB35" s="423"/>
      <c r="DC35" s="423"/>
      <c r="DD35" s="423"/>
      <c r="DE35" s="423"/>
      <c r="DF35" s="210"/>
      <c r="DG35" s="425" t="str">
        <f>IF('各会計、関係団体の財政状況及び健全化判断比率'!BR8="","",'各会計、関係団体の財政状況及び健全化判断比率'!BR8)</f>
        <v/>
      </c>
      <c r="DH35" s="425"/>
      <c r="DI35" s="217"/>
      <c r="DJ35" s="185"/>
      <c r="DK35" s="185"/>
      <c r="DL35" s="185"/>
      <c r="DM35" s="185"/>
      <c r="DN35" s="185"/>
      <c r="DO35" s="185"/>
    </row>
    <row r="36" spans="1:119" ht="32.25" customHeight="1" x14ac:dyDescent="0.15">
      <c r="A36" s="186"/>
      <c r="B36" s="212"/>
      <c r="C36" s="424" t="str">
        <f>IF(E36="","",C35+1)</f>
        <v/>
      </c>
      <c r="D36" s="424"/>
      <c r="E36" s="423" t="str">
        <f>IF('各会計、関係団体の財政状況及び健全化判断比率'!B9="","",'各会計、関係団体の財政状況及び健全化判断比率'!B9)</f>
        <v/>
      </c>
      <c r="F36" s="423"/>
      <c r="G36" s="423"/>
      <c r="H36" s="423"/>
      <c r="I36" s="423"/>
      <c r="J36" s="423"/>
      <c r="K36" s="423"/>
      <c r="L36" s="423"/>
      <c r="M36" s="423"/>
      <c r="N36" s="423"/>
      <c r="O36" s="423"/>
      <c r="P36" s="423"/>
      <c r="Q36" s="423"/>
      <c r="R36" s="423"/>
      <c r="S36" s="423"/>
      <c r="T36" s="213"/>
      <c r="U36" s="424">
        <f t="shared" ref="U36:U43" si="4">IF(W36="","",U35+1)</f>
        <v>5</v>
      </c>
      <c r="V36" s="424"/>
      <c r="W36" s="423" t="str">
        <f>IF('各会計、関係団体の財政状況及び健全化判断比率'!B30="","",'各会計、関係団体の財政状況及び健全化判断比率'!B30)</f>
        <v>特別会計浦郷診療所</v>
      </c>
      <c r="X36" s="423"/>
      <c r="Y36" s="423"/>
      <c r="Z36" s="423"/>
      <c r="AA36" s="423"/>
      <c r="AB36" s="423"/>
      <c r="AC36" s="423"/>
      <c r="AD36" s="423"/>
      <c r="AE36" s="423"/>
      <c r="AF36" s="423"/>
      <c r="AG36" s="423"/>
      <c r="AH36" s="423"/>
      <c r="AI36" s="423"/>
      <c r="AJ36" s="423"/>
      <c r="AK36" s="423"/>
      <c r="AL36" s="213"/>
      <c r="AM36" s="424" t="str">
        <f t="shared" si="0"/>
        <v/>
      </c>
      <c r="AN36" s="424"/>
      <c r="AO36" s="423"/>
      <c r="AP36" s="423"/>
      <c r="AQ36" s="423"/>
      <c r="AR36" s="423"/>
      <c r="AS36" s="423"/>
      <c r="AT36" s="423"/>
      <c r="AU36" s="423"/>
      <c r="AV36" s="423"/>
      <c r="AW36" s="423"/>
      <c r="AX36" s="423"/>
      <c r="AY36" s="423"/>
      <c r="AZ36" s="423"/>
      <c r="BA36" s="423"/>
      <c r="BB36" s="423"/>
      <c r="BC36" s="423"/>
      <c r="BD36" s="213"/>
      <c r="BE36" s="424" t="str">
        <f t="shared" si="1"/>
        <v/>
      </c>
      <c r="BF36" s="424"/>
      <c r="BG36" s="423"/>
      <c r="BH36" s="423"/>
      <c r="BI36" s="423"/>
      <c r="BJ36" s="423"/>
      <c r="BK36" s="423"/>
      <c r="BL36" s="423"/>
      <c r="BM36" s="423"/>
      <c r="BN36" s="423"/>
      <c r="BO36" s="423"/>
      <c r="BP36" s="423"/>
      <c r="BQ36" s="423"/>
      <c r="BR36" s="423"/>
      <c r="BS36" s="423"/>
      <c r="BT36" s="423"/>
      <c r="BU36" s="423"/>
      <c r="BV36" s="213"/>
      <c r="BW36" s="424">
        <f t="shared" si="2"/>
        <v>10</v>
      </c>
      <c r="BX36" s="424"/>
      <c r="BY36" s="423" t="str">
        <f>IF('各会計、関係団体の財政状況及び健全化判断比率'!B70="","",'各会計、関係団体の財政状況及び健全化判断比率'!B70)</f>
        <v>隠岐広域連合（隠岐病院会計）</v>
      </c>
      <c r="BZ36" s="423"/>
      <c r="CA36" s="423"/>
      <c r="CB36" s="423"/>
      <c r="CC36" s="423"/>
      <c r="CD36" s="423"/>
      <c r="CE36" s="423"/>
      <c r="CF36" s="423"/>
      <c r="CG36" s="423"/>
      <c r="CH36" s="423"/>
      <c r="CI36" s="423"/>
      <c r="CJ36" s="423"/>
      <c r="CK36" s="423"/>
      <c r="CL36" s="423"/>
      <c r="CM36" s="423"/>
      <c r="CN36" s="213"/>
      <c r="CO36" s="424" t="str">
        <f t="shared" si="3"/>
        <v/>
      </c>
      <c r="CP36" s="424"/>
      <c r="CQ36" s="423" t="str">
        <f>IF('各会計、関係団体の財政状況及び健全化判断比率'!BS9="","",'各会計、関係団体の財政状況及び健全化判断比率'!BS9)</f>
        <v/>
      </c>
      <c r="CR36" s="423"/>
      <c r="CS36" s="423"/>
      <c r="CT36" s="423"/>
      <c r="CU36" s="423"/>
      <c r="CV36" s="423"/>
      <c r="CW36" s="423"/>
      <c r="CX36" s="423"/>
      <c r="CY36" s="423"/>
      <c r="CZ36" s="423"/>
      <c r="DA36" s="423"/>
      <c r="DB36" s="423"/>
      <c r="DC36" s="423"/>
      <c r="DD36" s="423"/>
      <c r="DE36" s="423"/>
      <c r="DF36" s="210"/>
      <c r="DG36" s="425" t="str">
        <f>IF('各会計、関係団体の財政状況及び健全化判断比率'!BR9="","",'各会計、関係団体の財政状況及び健全化判断比率'!BR9)</f>
        <v/>
      </c>
      <c r="DH36" s="425"/>
      <c r="DI36" s="217"/>
      <c r="DJ36" s="185"/>
      <c r="DK36" s="185"/>
      <c r="DL36" s="185"/>
      <c r="DM36" s="185"/>
      <c r="DN36" s="185"/>
      <c r="DO36" s="185"/>
    </row>
    <row r="37" spans="1:119" ht="32.25" customHeight="1" x14ac:dyDescent="0.15">
      <c r="A37" s="186"/>
      <c r="B37" s="212"/>
      <c r="C37" s="424" t="str">
        <f>IF(E37="","",C36+1)</f>
        <v/>
      </c>
      <c r="D37" s="424"/>
      <c r="E37" s="423" t="str">
        <f>IF('各会計、関係団体の財政状況及び健全化判断比率'!B10="","",'各会計、関係団体の財政状況及び健全化判断比率'!B10)</f>
        <v/>
      </c>
      <c r="F37" s="423"/>
      <c r="G37" s="423"/>
      <c r="H37" s="423"/>
      <c r="I37" s="423"/>
      <c r="J37" s="423"/>
      <c r="K37" s="423"/>
      <c r="L37" s="423"/>
      <c r="M37" s="423"/>
      <c r="N37" s="423"/>
      <c r="O37" s="423"/>
      <c r="P37" s="423"/>
      <c r="Q37" s="423"/>
      <c r="R37" s="423"/>
      <c r="S37" s="423"/>
      <c r="T37" s="213"/>
      <c r="U37" s="424" t="str">
        <f t="shared" si="4"/>
        <v/>
      </c>
      <c r="V37" s="424"/>
      <c r="W37" s="423"/>
      <c r="X37" s="423"/>
      <c r="Y37" s="423"/>
      <c r="Z37" s="423"/>
      <c r="AA37" s="423"/>
      <c r="AB37" s="423"/>
      <c r="AC37" s="423"/>
      <c r="AD37" s="423"/>
      <c r="AE37" s="423"/>
      <c r="AF37" s="423"/>
      <c r="AG37" s="423"/>
      <c r="AH37" s="423"/>
      <c r="AI37" s="423"/>
      <c r="AJ37" s="423"/>
      <c r="AK37" s="423"/>
      <c r="AL37" s="213"/>
      <c r="AM37" s="424" t="str">
        <f t="shared" si="0"/>
        <v/>
      </c>
      <c r="AN37" s="424"/>
      <c r="AO37" s="423"/>
      <c r="AP37" s="423"/>
      <c r="AQ37" s="423"/>
      <c r="AR37" s="423"/>
      <c r="AS37" s="423"/>
      <c r="AT37" s="423"/>
      <c r="AU37" s="423"/>
      <c r="AV37" s="423"/>
      <c r="AW37" s="423"/>
      <c r="AX37" s="423"/>
      <c r="AY37" s="423"/>
      <c r="AZ37" s="423"/>
      <c r="BA37" s="423"/>
      <c r="BB37" s="423"/>
      <c r="BC37" s="423"/>
      <c r="BD37" s="213"/>
      <c r="BE37" s="424" t="str">
        <f t="shared" si="1"/>
        <v/>
      </c>
      <c r="BF37" s="424"/>
      <c r="BG37" s="423"/>
      <c r="BH37" s="423"/>
      <c r="BI37" s="423"/>
      <c r="BJ37" s="423"/>
      <c r="BK37" s="423"/>
      <c r="BL37" s="423"/>
      <c r="BM37" s="423"/>
      <c r="BN37" s="423"/>
      <c r="BO37" s="423"/>
      <c r="BP37" s="423"/>
      <c r="BQ37" s="423"/>
      <c r="BR37" s="423"/>
      <c r="BS37" s="423"/>
      <c r="BT37" s="423"/>
      <c r="BU37" s="423"/>
      <c r="BV37" s="213"/>
      <c r="BW37" s="424">
        <f t="shared" si="2"/>
        <v>11</v>
      </c>
      <c r="BX37" s="424"/>
      <c r="BY37" s="423" t="str">
        <f>IF('各会計、関係団体の財政状況及び健全化判断比率'!B71="","",'各会計、関係団体の財政状況及び健全化判断比率'!B71)</f>
        <v>隠岐広域連合（島前病院会計）</v>
      </c>
      <c r="BZ37" s="423"/>
      <c r="CA37" s="423"/>
      <c r="CB37" s="423"/>
      <c r="CC37" s="423"/>
      <c r="CD37" s="423"/>
      <c r="CE37" s="423"/>
      <c r="CF37" s="423"/>
      <c r="CG37" s="423"/>
      <c r="CH37" s="423"/>
      <c r="CI37" s="423"/>
      <c r="CJ37" s="423"/>
      <c r="CK37" s="423"/>
      <c r="CL37" s="423"/>
      <c r="CM37" s="423"/>
      <c r="CN37" s="213"/>
      <c r="CO37" s="424" t="str">
        <f t="shared" si="3"/>
        <v/>
      </c>
      <c r="CP37" s="424"/>
      <c r="CQ37" s="423" t="str">
        <f>IF('各会計、関係団体の財政状況及び健全化判断比率'!BS10="","",'各会計、関係団体の財政状況及び健全化判断比率'!BS10)</f>
        <v/>
      </c>
      <c r="CR37" s="423"/>
      <c r="CS37" s="423"/>
      <c r="CT37" s="423"/>
      <c r="CU37" s="423"/>
      <c r="CV37" s="423"/>
      <c r="CW37" s="423"/>
      <c r="CX37" s="423"/>
      <c r="CY37" s="423"/>
      <c r="CZ37" s="423"/>
      <c r="DA37" s="423"/>
      <c r="DB37" s="423"/>
      <c r="DC37" s="423"/>
      <c r="DD37" s="423"/>
      <c r="DE37" s="423"/>
      <c r="DF37" s="210"/>
      <c r="DG37" s="425" t="str">
        <f>IF('各会計、関係団体の財政状況及び健全化判断比率'!BR10="","",'各会計、関係団体の財政状況及び健全化判断比率'!BR10)</f>
        <v/>
      </c>
      <c r="DH37" s="425"/>
      <c r="DI37" s="217"/>
      <c r="DJ37" s="185"/>
      <c r="DK37" s="185"/>
      <c r="DL37" s="185"/>
      <c r="DM37" s="185"/>
      <c r="DN37" s="185"/>
      <c r="DO37" s="185"/>
    </row>
    <row r="38" spans="1:119" ht="32.25" customHeight="1" x14ac:dyDescent="0.15">
      <c r="A38" s="186"/>
      <c r="B38" s="212"/>
      <c r="C38" s="424" t="str">
        <f t="shared" ref="C38:C43" si="5">IF(E38="","",C37+1)</f>
        <v/>
      </c>
      <c r="D38" s="424"/>
      <c r="E38" s="423" t="str">
        <f>IF('各会計、関係団体の財政状況及び健全化判断比率'!B11="","",'各会計、関係団体の財政状況及び健全化判断比率'!B11)</f>
        <v/>
      </c>
      <c r="F38" s="423"/>
      <c r="G38" s="423"/>
      <c r="H38" s="423"/>
      <c r="I38" s="423"/>
      <c r="J38" s="423"/>
      <c r="K38" s="423"/>
      <c r="L38" s="423"/>
      <c r="M38" s="423"/>
      <c r="N38" s="423"/>
      <c r="O38" s="423"/>
      <c r="P38" s="423"/>
      <c r="Q38" s="423"/>
      <c r="R38" s="423"/>
      <c r="S38" s="423"/>
      <c r="T38" s="213"/>
      <c r="U38" s="424" t="str">
        <f t="shared" si="4"/>
        <v/>
      </c>
      <c r="V38" s="424"/>
      <c r="W38" s="423"/>
      <c r="X38" s="423"/>
      <c r="Y38" s="423"/>
      <c r="Z38" s="423"/>
      <c r="AA38" s="423"/>
      <c r="AB38" s="423"/>
      <c r="AC38" s="423"/>
      <c r="AD38" s="423"/>
      <c r="AE38" s="423"/>
      <c r="AF38" s="423"/>
      <c r="AG38" s="423"/>
      <c r="AH38" s="423"/>
      <c r="AI38" s="423"/>
      <c r="AJ38" s="423"/>
      <c r="AK38" s="423"/>
      <c r="AL38" s="213"/>
      <c r="AM38" s="424" t="str">
        <f t="shared" si="0"/>
        <v/>
      </c>
      <c r="AN38" s="424"/>
      <c r="AO38" s="423"/>
      <c r="AP38" s="423"/>
      <c r="AQ38" s="423"/>
      <c r="AR38" s="423"/>
      <c r="AS38" s="423"/>
      <c r="AT38" s="423"/>
      <c r="AU38" s="423"/>
      <c r="AV38" s="423"/>
      <c r="AW38" s="423"/>
      <c r="AX38" s="423"/>
      <c r="AY38" s="423"/>
      <c r="AZ38" s="423"/>
      <c r="BA38" s="423"/>
      <c r="BB38" s="423"/>
      <c r="BC38" s="423"/>
      <c r="BD38" s="213"/>
      <c r="BE38" s="424" t="str">
        <f t="shared" si="1"/>
        <v/>
      </c>
      <c r="BF38" s="424"/>
      <c r="BG38" s="423"/>
      <c r="BH38" s="423"/>
      <c r="BI38" s="423"/>
      <c r="BJ38" s="423"/>
      <c r="BK38" s="423"/>
      <c r="BL38" s="423"/>
      <c r="BM38" s="423"/>
      <c r="BN38" s="423"/>
      <c r="BO38" s="423"/>
      <c r="BP38" s="423"/>
      <c r="BQ38" s="423"/>
      <c r="BR38" s="423"/>
      <c r="BS38" s="423"/>
      <c r="BT38" s="423"/>
      <c r="BU38" s="423"/>
      <c r="BV38" s="213"/>
      <c r="BW38" s="424">
        <f t="shared" si="2"/>
        <v>12</v>
      </c>
      <c r="BX38" s="424"/>
      <c r="BY38" s="423" t="str">
        <f>IF('各会計、関係団体の財政状況及び健全化判断比率'!B72="","",'各会計、関係団体の財政状況及び健全化判断比率'!B72)</f>
        <v>島前町村組合</v>
      </c>
      <c r="BZ38" s="423"/>
      <c r="CA38" s="423"/>
      <c r="CB38" s="423"/>
      <c r="CC38" s="423"/>
      <c r="CD38" s="423"/>
      <c r="CE38" s="423"/>
      <c r="CF38" s="423"/>
      <c r="CG38" s="423"/>
      <c r="CH38" s="423"/>
      <c r="CI38" s="423"/>
      <c r="CJ38" s="423"/>
      <c r="CK38" s="423"/>
      <c r="CL38" s="423"/>
      <c r="CM38" s="423"/>
      <c r="CN38" s="213"/>
      <c r="CO38" s="424" t="str">
        <f t="shared" si="3"/>
        <v/>
      </c>
      <c r="CP38" s="424"/>
      <c r="CQ38" s="423" t="str">
        <f>IF('各会計、関係団体の財政状況及び健全化判断比率'!BS11="","",'各会計、関係団体の財政状況及び健全化判断比率'!BS11)</f>
        <v/>
      </c>
      <c r="CR38" s="423"/>
      <c r="CS38" s="423"/>
      <c r="CT38" s="423"/>
      <c r="CU38" s="423"/>
      <c r="CV38" s="423"/>
      <c r="CW38" s="423"/>
      <c r="CX38" s="423"/>
      <c r="CY38" s="423"/>
      <c r="CZ38" s="423"/>
      <c r="DA38" s="423"/>
      <c r="DB38" s="423"/>
      <c r="DC38" s="423"/>
      <c r="DD38" s="423"/>
      <c r="DE38" s="423"/>
      <c r="DF38" s="210"/>
      <c r="DG38" s="425" t="str">
        <f>IF('各会計、関係団体の財政状況及び健全化判断比率'!BR11="","",'各会計、関係団体の財政状況及び健全化判断比率'!BR11)</f>
        <v/>
      </c>
      <c r="DH38" s="425"/>
      <c r="DI38" s="217"/>
      <c r="DJ38" s="185"/>
      <c r="DK38" s="185"/>
      <c r="DL38" s="185"/>
      <c r="DM38" s="185"/>
      <c r="DN38" s="185"/>
      <c r="DO38" s="185"/>
    </row>
    <row r="39" spans="1:119" ht="32.25" customHeight="1" x14ac:dyDescent="0.15">
      <c r="A39" s="186"/>
      <c r="B39" s="212"/>
      <c r="C39" s="424" t="str">
        <f t="shared" si="5"/>
        <v/>
      </c>
      <c r="D39" s="424"/>
      <c r="E39" s="423" t="str">
        <f>IF('各会計、関係団体の財政状況及び健全化判断比率'!B12="","",'各会計、関係団体の財政状況及び健全化判断比率'!B12)</f>
        <v/>
      </c>
      <c r="F39" s="423"/>
      <c r="G39" s="423"/>
      <c r="H39" s="423"/>
      <c r="I39" s="423"/>
      <c r="J39" s="423"/>
      <c r="K39" s="423"/>
      <c r="L39" s="423"/>
      <c r="M39" s="423"/>
      <c r="N39" s="423"/>
      <c r="O39" s="423"/>
      <c r="P39" s="423"/>
      <c r="Q39" s="423"/>
      <c r="R39" s="423"/>
      <c r="S39" s="423"/>
      <c r="T39" s="213"/>
      <c r="U39" s="424" t="str">
        <f t="shared" si="4"/>
        <v/>
      </c>
      <c r="V39" s="424"/>
      <c r="W39" s="423"/>
      <c r="X39" s="423"/>
      <c r="Y39" s="423"/>
      <c r="Z39" s="423"/>
      <c r="AA39" s="423"/>
      <c r="AB39" s="423"/>
      <c r="AC39" s="423"/>
      <c r="AD39" s="423"/>
      <c r="AE39" s="423"/>
      <c r="AF39" s="423"/>
      <c r="AG39" s="423"/>
      <c r="AH39" s="423"/>
      <c r="AI39" s="423"/>
      <c r="AJ39" s="423"/>
      <c r="AK39" s="423"/>
      <c r="AL39" s="213"/>
      <c r="AM39" s="424" t="str">
        <f t="shared" si="0"/>
        <v/>
      </c>
      <c r="AN39" s="424"/>
      <c r="AO39" s="423"/>
      <c r="AP39" s="423"/>
      <c r="AQ39" s="423"/>
      <c r="AR39" s="423"/>
      <c r="AS39" s="423"/>
      <c r="AT39" s="423"/>
      <c r="AU39" s="423"/>
      <c r="AV39" s="423"/>
      <c r="AW39" s="423"/>
      <c r="AX39" s="423"/>
      <c r="AY39" s="423"/>
      <c r="AZ39" s="423"/>
      <c r="BA39" s="423"/>
      <c r="BB39" s="423"/>
      <c r="BC39" s="423"/>
      <c r="BD39" s="213"/>
      <c r="BE39" s="424" t="str">
        <f t="shared" si="1"/>
        <v/>
      </c>
      <c r="BF39" s="424"/>
      <c r="BG39" s="423"/>
      <c r="BH39" s="423"/>
      <c r="BI39" s="423"/>
      <c r="BJ39" s="423"/>
      <c r="BK39" s="423"/>
      <c r="BL39" s="423"/>
      <c r="BM39" s="423"/>
      <c r="BN39" s="423"/>
      <c r="BO39" s="423"/>
      <c r="BP39" s="423"/>
      <c r="BQ39" s="423"/>
      <c r="BR39" s="423"/>
      <c r="BS39" s="423"/>
      <c r="BT39" s="423"/>
      <c r="BU39" s="423"/>
      <c r="BV39" s="213"/>
      <c r="BW39" s="424">
        <f t="shared" si="2"/>
        <v>13</v>
      </c>
      <c r="BX39" s="424"/>
      <c r="BY39" s="423" t="str">
        <f>IF('各会計、関係団体の財政状況及び健全化判断比率'!B73="","",'各会計、関係団体の財政状況及び健全化判断比率'!B73)</f>
        <v>島根県市町村総合事務組合</v>
      </c>
      <c r="BZ39" s="423"/>
      <c r="CA39" s="423"/>
      <c r="CB39" s="423"/>
      <c r="CC39" s="423"/>
      <c r="CD39" s="423"/>
      <c r="CE39" s="423"/>
      <c r="CF39" s="423"/>
      <c r="CG39" s="423"/>
      <c r="CH39" s="423"/>
      <c r="CI39" s="423"/>
      <c r="CJ39" s="423"/>
      <c r="CK39" s="423"/>
      <c r="CL39" s="423"/>
      <c r="CM39" s="423"/>
      <c r="CN39" s="213"/>
      <c r="CO39" s="424" t="str">
        <f t="shared" si="3"/>
        <v/>
      </c>
      <c r="CP39" s="424"/>
      <c r="CQ39" s="423" t="str">
        <f>IF('各会計、関係団体の財政状況及び健全化判断比率'!BS12="","",'各会計、関係団体の財政状況及び健全化判断比率'!BS12)</f>
        <v/>
      </c>
      <c r="CR39" s="423"/>
      <c r="CS39" s="423"/>
      <c r="CT39" s="423"/>
      <c r="CU39" s="423"/>
      <c r="CV39" s="423"/>
      <c r="CW39" s="423"/>
      <c r="CX39" s="423"/>
      <c r="CY39" s="423"/>
      <c r="CZ39" s="423"/>
      <c r="DA39" s="423"/>
      <c r="DB39" s="423"/>
      <c r="DC39" s="423"/>
      <c r="DD39" s="423"/>
      <c r="DE39" s="423"/>
      <c r="DF39" s="210"/>
      <c r="DG39" s="425" t="str">
        <f>IF('各会計、関係団体の財政状況及び健全化判断比率'!BR12="","",'各会計、関係団体の財政状況及び健全化判断比率'!BR12)</f>
        <v/>
      </c>
      <c r="DH39" s="425"/>
      <c r="DI39" s="217"/>
      <c r="DJ39" s="185"/>
      <c r="DK39" s="185"/>
      <c r="DL39" s="185"/>
      <c r="DM39" s="185"/>
      <c r="DN39" s="185"/>
      <c r="DO39" s="185"/>
    </row>
    <row r="40" spans="1:119" ht="32.25" customHeight="1" x14ac:dyDescent="0.15">
      <c r="A40" s="186"/>
      <c r="B40" s="212"/>
      <c r="C40" s="424" t="str">
        <f t="shared" si="5"/>
        <v/>
      </c>
      <c r="D40" s="424"/>
      <c r="E40" s="423" t="str">
        <f>IF('各会計、関係団体の財政状況及び健全化判断比率'!B13="","",'各会計、関係団体の財政状況及び健全化判断比率'!B13)</f>
        <v/>
      </c>
      <c r="F40" s="423"/>
      <c r="G40" s="423"/>
      <c r="H40" s="423"/>
      <c r="I40" s="423"/>
      <c r="J40" s="423"/>
      <c r="K40" s="423"/>
      <c r="L40" s="423"/>
      <c r="M40" s="423"/>
      <c r="N40" s="423"/>
      <c r="O40" s="423"/>
      <c r="P40" s="423"/>
      <c r="Q40" s="423"/>
      <c r="R40" s="423"/>
      <c r="S40" s="423"/>
      <c r="T40" s="213"/>
      <c r="U40" s="424" t="str">
        <f t="shared" si="4"/>
        <v/>
      </c>
      <c r="V40" s="424"/>
      <c r="W40" s="423"/>
      <c r="X40" s="423"/>
      <c r="Y40" s="423"/>
      <c r="Z40" s="423"/>
      <c r="AA40" s="423"/>
      <c r="AB40" s="423"/>
      <c r="AC40" s="423"/>
      <c r="AD40" s="423"/>
      <c r="AE40" s="423"/>
      <c r="AF40" s="423"/>
      <c r="AG40" s="423"/>
      <c r="AH40" s="423"/>
      <c r="AI40" s="423"/>
      <c r="AJ40" s="423"/>
      <c r="AK40" s="423"/>
      <c r="AL40" s="213"/>
      <c r="AM40" s="424" t="str">
        <f t="shared" si="0"/>
        <v/>
      </c>
      <c r="AN40" s="424"/>
      <c r="AO40" s="423"/>
      <c r="AP40" s="423"/>
      <c r="AQ40" s="423"/>
      <c r="AR40" s="423"/>
      <c r="AS40" s="423"/>
      <c r="AT40" s="423"/>
      <c r="AU40" s="423"/>
      <c r="AV40" s="423"/>
      <c r="AW40" s="423"/>
      <c r="AX40" s="423"/>
      <c r="AY40" s="423"/>
      <c r="AZ40" s="423"/>
      <c r="BA40" s="423"/>
      <c r="BB40" s="423"/>
      <c r="BC40" s="423"/>
      <c r="BD40" s="213"/>
      <c r="BE40" s="424" t="str">
        <f t="shared" si="1"/>
        <v/>
      </c>
      <c r="BF40" s="424"/>
      <c r="BG40" s="423"/>
      <c r="BH40" s="423"/>
      <c r="BI40" s="423"/>
      <c r="BJ40" s="423"/>
      <c r="BK40" s="423"/>
      <c r="BL40" s="423"/>
      <c r="BM40" s="423"/>
      <c r="BN40" s="423"/>
      <c r="BO40" s="423"/>
      <c r="BP40" s="423"/>
      <c r="BQ40" s="423"/>
      <c r="BR40" s="423"/>
      <c r="BS40" s="423"/>
      <c r="BT40" s="423"/>
      <c r="BU40" s="423"/>
      <c r="BV40" s="213"/>
      <c r="BW40" s="424">
        <f t="shared" si="2"/>
        <v>14</v>
      </c>
      <c r="BX40" s="424"/>
      <c r="BY40" s="423" t="str">
        <f>IF('各会計、関係団体の財政状況及び健全化判断比率'!B74="","",'各会計、関係団体の財政状況及び健全化判断比率'!B74)</f>
        <v>島根県後期高齢者医療広域連合（普通会計）</v>
      </c>
      <c r="BZ40" s="423"/>
      <c r="CA40" s="423"/>
      <c r="CB40" s="423"/>
      <c r="CC40" s="423"/>
      <c r="CD40" s="423"/>
      <c r="CE40" s="423"/>
      <c r="CF40" s="423"/>
      <c r="CG40" s="423"/>
      <c r="CH40" s="423"/>
      <c r="CI40" s="423"/>
      <c r="CJ40" s="423"/>
      <c r="CK40" s="423"/>
      <c r="CL40" s="423"/>
      <c r="CM40" s="423"/>
      <c r="CN40" s="213"/>
      <c r="CO40" s="424" t="str">
        <f t="shared" si="3"/>
        <v/>
      </c>
      <c r="CP40" s="424"/>
      <c r="CQ40" s="423" t="str">
        <f>IF('各会計、関係団体の財政状況及び健全化判断比率'!BS13="","",'各会計、関係団体の財政状況及び健全化判断比率'!BS13)</f>
        <v/>
      </c>
      <c r="CR40" s="423"/>
      <c r="CS40" s="423"/>
      <c r="CT40" s="423"/>
      <c r="CU40" s="423"/>
      <c r="CV40" s="423"/>
      <c r="CW40" s="423"/>
      <c r="CX40" s="423"/>
      <c r="CY40" s="423"/>
      <c r="CZ40" s="423"/>
      <c r="DA40" s="423"/>
      <c r="DB40" s="423"/>
      <c r="DC40" s="423"/>
      <c r="DD40" s="423"/>
      <c r="DE40" s="423"/>
      <c r="DF40" s="210"/>
      <c r="DG40" s="425" t="str">
        <f>IF('各会計、関係団体の財政状況及び健全化判断比率'!BR13="","",'各会計、関係団体の財政状況及び健全化判断比率'!BR13)</f>
        <v/>
      </c>
      <c r="DH40" s="425"/>
      <c r="DI40" s="217"/>
      <c r="DJ40" s="185"/>
      <c r="DK40" s="185"/>
      <c r="DL40" s="185"/>
      <c r="DM40" s="185"/>
      <c r="DN40" s="185"/>
      <c r="DO40" s="185"/>
    </row>
    <row r="41" spans="1:119" ht="32.25" customHeight="1" x14ac:dyDescent="0.15">
      <c r="A41" s="186"/>
      <c r="B41" s="212"/>
      <c r="C41" s="424" t="str">
        <f t="shared" si="5"/>
        <v/>
      </c>
      <c r="D41" s="424"/>
      <c r="E41" s="423" t="str">
        <f>IF('各会計、関係団体の財政状況及び健全化判断比率'!B14="","",'各会計、関係団体の財政状況及び健全化判断比率'!B14)</f>
        <v/>
      </c>
      <c r="F41" s="423"/>
      <c r="G41" s="423"/>
      <c r="H41" s="423"/>
      <c r="I41" s="423"/>
      <c r="J41" s="423"/>
      <c r="K41" s="423"/>
      <c r="L41" s="423"/>
      <c r="M41" s="423"/>
      <c r="N41" s="423"/>
      <c r="O41" s="423"/>
      <c r="P41" s="423"/>
      <c r="Q41" s="423"/>
      <c r="R41" s="423"/>
      <c r="S41" s="423"/>
      <c r="T41" s="213"/>
      <c r="U41" s="424" t="str">
        <f t="shared" si="4"/>
        <v/>
      </c>
      <c r="V41" s="424"/>
      <c r="W41" s="423"/>
      <c r="X41" s="423"/>
      <c r="Y41" s="423"/>
      <c r="Z41" s="423"/>
      <c r="AA41" s="423"/>
      <c r="AB41" s="423"/>
      <c r="AC41" s="423"/>
      <c r="AD41" s="423"/>
      <c r="AE41" s="423"/>
      <c r="AF41" s="423"/>
      <c r="AG41" s="423"/>
      <c r="AH41" s="423"/>
      <c r="AI41" s="423"/>
      <c r="AJ41" s="423"/>
      <c r="AK41" s="423"/>
      <c r="AL41" s="213"/>
      <c r="AM41" s="424" t="str">
        <f t="shared" si="0"/>
        <v/>
      </c>
      <c r="AN41" s="424"/>
      <c r="AO41" s="423"/>
      <c r="AP41" s="423"/>
      <c r="AQ41" s="423"/>
      <c r="AR41" s="423"/>
      <c r="AS41" s="423"/>
      <c r="AT41" s="423"/>
      <c r="AU41" s="423"/>
      <c r="AV41" s="423"/>
      <c r="AW41" s="423"/>
      <c r="AX41" s="423"/>
      <c r="AY41" s="423"/>
      <c r="AZ41" s="423"/>
      <c r="BA41" s="423"/>
      <c r="BB41" s="423"/>
      <c r="BC41" s="423"/>
      <c r="BD41" s="213"/>
      <c r="BE41" s="424" t="str">
        <f t="shared" si="1"/>
        <v/>
      </c>
      <c r="BF41" s="424"/>
      <c r="BG41" s="423"/>
      <c r="BH41" s="423"/>
      <c r="BI41" s="423"/>
      <c r="BJ41" s="423"/>
      <c r="BK41" s="423"/>
      <c r="BL41" s="423"/>
      <c r="BM41" s="423"/>
      <c r="BN41" s="423"/>
      <c r="BO41" s="423"/>
      <c r="BP41" s="423"/>
      <c r="BQ41" s="423"/>
      <c r="BR41" s="423"/>
      <c r="BS41" s="423"/>
      <c r="BT41" s="423"/>
      <c r="BU41" s="423"/>
      <c r="BV41" s="213"/>
      <c r="BW41" s="424">
        <f t="shared" si="2"/>
        <v>15</v>
      </c>
      <c r="BX41" s="424"/>
      <c r="BY41" s="423" t="str">
        <f>IF('各会計、関係団体の財政状況及び健全化判断比率'!B75="","",'各会計、関係団体の財政状況及び健全化判断比率'!B75)</f>
        <v>島根県後期高齢者医療広域連合（後期高齢会計）</v>
      </c>
      <c r="BZ41" s="423"/>
      <c r="CA41" s="423"/>
      <c r="CB41" s="423"/>
      <c r="CC41" s="423"/>
      <c r="CD41" s="423"/>
      <c r="CE41" s="423"/>
      <c r="CF41" s="423"/>
      <c r="CG41" s="423"/>
      <c r="CH41" s="423"/>
      <c r="CI41" s="423"/>
      <c r="CJ41" s="423"/>
      <c r="CK41" s="423"/>
      <c r="CL41" s="423"/>
      <c r="CM41" s="423"/>
      <c r="CN41" s="213"/>
      <c r="CO41" s="424" t="str">
        <f t="shared" si="3"/>
        <v/>
      </c>
      <c r="CP41" s="424"/>
      <c r="CQ41" s="423" t="str">
        <f>IF('各会計、関係団体の財政状況及び健全化判断比率'!BS14="","",'各会計、関係団体の財政状況及び健全化判断比率'!BS14)</f>
        <v/>
      </c>
      <c r="CR41" s="423"/>
      <c r="CS41" s="423"/>
      <c r="CT41" s="423"/>
      <c r="CU41" s="423"/>
      <c r="CV41" s="423"/>
      <c r="CW41" s="423"/>
      <c r="CX41" s="423"/>
      <c r="CY41" s="423"/>
      <c r="CZ41" s="423"/>
      <c r="DA41" s="423"/>
      <c r="DB41" s="423"/>
      <c r="DC41" s="423"/>
      <c r="DD41" s="423"/>
      <c r="DE41" s="423"/>
      <c r="DF41" s="210"/>
      <c r="DG41" s="425" t="str">
        <f>IF('各会計、関係団体の財政状況及び健全化判断比率'!BR14="","",'各会計、関係団体の財政状況及び健全化判断比率'!BR14)</f>
        <v/>
      </c>
      <c r="DH41" s="425"/>
      <c r="DI41" s="217"/>
      <c r="DJ41" s="185"/>
      <c r="DK41" s="185"/>
      <c r="DL41" s="185"/>
      <c r="DM41" s="185"/>
      <c r="DN41" s="185"/>
      <c r="DO41" s="185"/>
    </row>
    <row r="42" spans="1:119" ht="32.25" customHeight="1" x14ac:dyDescent="0.15">
      <c r="A42" s="185"/>
      <c r="B42" s="212"/>
      <c r="C42" s="424" t="str">
        <f t="shared" si="5"/>
        <v/>
      </c>
      <c r="D42" s="424"/>
      <c r="E42" s="423" t="str">
        <f>IF('各会計、関係団体の財政状況及び健全化判断比率'!B15="","",'各会計、関係団体の財政状況及び健全化判断比率'!B15)</f>
        <v/>
      </c>
      <c r="F42" s="423"/>
      <c r="G42" s="423"/>
      <c r="H42" s="423"/>
      <c r="I42" s="423"/>
      <c r="J42" s="423"/>
      <c r="K42" s="423"/>
      <c r="L42" s="423"/>
      <c r="M42" s="423"/>
      <c r="N42" s="423"/>
      <c r="O42" s="423"/>
      <c r="P42" s="423"/>
      <c r="Q42" s="423"/>
      <c r="R42" s="423"/>
      <c r="S42" s="423"/>
      <c r="T42" s="213"/>
      <c r="U42" s="424" t="str">
        <f t="shared" si="4"/>
        <v/>
      </c>
      <c r="V42" s="424"/>
      <c r="W42" s="423"/>
      <c r="X42" s="423"/>
      <c r="Y42" s="423"/>
      <c r="Z42" s="423"/>
      <c r="AA42" s="423"/>
      <c r="AB42" s="423"/>
      <c r="AC42" s="423"/>
      <c r="AD42" s="423"/>
      <c r="AE42" s="423"/>
      <c r="AF42" s="423"/>
      <c r="AG42" s="423"/>
      <c r="AH42" s="423"/>
      <c r="AI42" s="423"/>
      <c r="AJ42" s="423"/>
      <c r="AK42" s="423"/>
      <c r="AL42" s="213"/>
      <c r="AM42" s="424" t="str">
        <f t="shared" si="0"/>
        <v/>
      </c>
      <c r="AN42" s="424"/>
      <c r="AO42" s="423"/>
      <c r="AP42" s="423"/>
      <c r="AQ42" s="423"/>
      <c r="AR42" s="423"/>
      <c r="AS42" s="423"/>
      <c r="AT42" s="423"/>
      <c r="AU42" s="423"/>
      <c r="AV42" s="423"/>
      <c r="AW42" s="423"/>
      <c r="AX42" s="423"/>
      <c r="AY42" s="423"/>
      <c r="AZ42" s="423"/>
      <c r="BA42" s="423"/>
      <c r="BB42" s="423"/>
      <c r="BC42" s="423"/>
      <c r="BD42" s="213"/>
      <c r="BE42" s="424" t="str">
        <f t="shared" si="1"/>
        <v/>
      </c>
      <c r="BF42" s="424"/>
      <c r="BG42" s="423"/>
      <c r="BH42" s="423"/>
      <c r="BI42" s="423"/>
      <c r="BJ42" s="423"/>
      <c r="BK42" s="423"/>
      <c r="BL42" s="423"/>
      <c r="BM42" s="423"/>
      <c r="BN42" s="423"/>
      <c r="BO42" s="423"/>
      <c r="BP42" s="423"/>
      <c r="BQ42" s="423"/>
      <c r="BR42" s="423"/>
      <c r="BS42" s="423"/>
      <c r="BT42" s="423"/>
      <c r="BU42" s="423"/>
      <c r="BV42" s="213"/>
      <c r="BW42" s="424" t="str">
        <f t="shared" si="2"/>
        <v/>
      </c>
      <c r="BX42" s="424"/>
      <c r="BY42" s="423" t="str">
        <f>IF('各会計、関係団体の財政状況及び健全化判断比率'!B76="","",'各会計、関係団体の財政状況及び健全化判断比率'!B76)</f>
        <v/>
      </c>
      <c r="BZ42" s="423"/>
      <c r="CA42" s="423"/>
      <c r="CB42" s="423"/>
      <c r="CC42" s="423"/>
      <c r="CD42" s="423"/>
      <c r="CE42" s="423"/>
      <c r="CF42" s="423"/>
      <c r="CG42" s="423"/>
      <c r="CH42" s="423"/>
      <c r="CI42" s="423"/>
      <c r="CJ42" s="423"/>
      <c r="CK42" s="423"/>
      <c r="CL42" s="423"/>
      <c r="CM42" s="423"/>
      <c r="CN42" s="213"/>
      <c r="CO42" s="424" t="str">
        <f t="shared" si="3"/>
        <v/>
      </c>
      <c r="CP42" s="424"/>
      <c r="CQ42" s="423" t="str">
        <f>IF('各会計、関係団体の財政状況及び健全化判断比率'!BS15="","",'各会計、関係団体の財政状況及び健全化判断比率'!BS15)</f>
        <v/>
      </c>
      <c r="CR42" s="423"/>
      <c r="CS42" s="423"/>
      <c r="CT42" s="423"/>
      <c r="CU42" s="423"/>
      <c r="CV42" s="423"/>
      <c r="CW42" s="423"/>
      <c r="CX42" s="423"/>
      <c r="CY42" s="423"/>
      <c r="CZ42" s="423"/>
      <c r="DA42" s="423"/>
      <c r="DB42" s="423"/>
      <c r="DC42" s="423"/>
      <c r="DD42" s="423"/>
      <c r="DE42" s="423"/>
      <c r="DF42" s="210"/>
      <c r="DG42" s="425" t="str">
        <f>IF('各会計、関係団体の財政状況及び健全化判断比率'!BR15="","",'各会計、関係団体の財政状況及び健全化判断比率'!BR15)</f>
        <v/>
      </c>
      <c r="DH42" s="425"/>
      <c r="DI42" s="217"/>
      <c r="DJ42" s="185"/>
      <c r="DK42" s="185"/>
      <c r="DL42" s="185"/>
      <c r="DM42" s="185"/>
      <c r="DN42" s="185"/>
      <c r="DO42" s="185"/>
    </row>
    <row r="43" spans="1:119" ht="32.25" customHeight="1" x14ac:dyDescent="0.15">
      <c r="A43" s="185"/>
      <c r="B43" s="212"/>
      <c r="C43" s="424" t="str">
        <f t="shared" si="5"/>
        <v/>
      </c>
      <c r="D43" s="424"/>
      <c r="E43" s="423" t="str">
        <f>IF('各会計、関係団体の財政状況及び健全化判断比率'!B16="","",'各会計、関係団体の財政状況及び健全化判断比率'!B16)</f>
        <v/>
      </c>
      <c r="F43" s="423"/>
      <c r="G43" s="423"/>
      <c r="H43" s="423"/>
      <c r="I43" s="423"/>
      <c r="J43" s="423"/>
      <c r="K43" s="423"/>
      <c r="L43" s="423"/>
      <c r="M43" s="423"/>
      <c r="N43" s="423"/>
      <c r="O43" s="423"/>
      <c r="P43" s="423"/>
      <c r="Q43" s="423"/>
      <c r="R43" s="423"/>
      <c r="S43" s="423"/>
      <c r="T43" s="213"/>
      <c r="U43" s="424" t="str">
        <f t="shared" si="4"/>
        <v/>
      </c>
      <c r="V43" s="424"/>
      <c r="W43" s="423"/>
      <c r="X43" s="423"/>
      <c r="Y43" s="423"/>
      <c r="Z43" s="423"/>
      <c r="AA43" s="423"/>
      <c r="AB43" s="423"/>
      <c r="AC43" s="423"/>
      <c r="AD43" s="423"/>
      <c r="AE43" s="423"/>
      <c r="AF43" s="423"/>
      <c r="AG43" s="423"/>
      <c r="AH43" s="423"/>
      <c r="AI43" s="423"/>
      <c r="AJ43" s="423"/>
      <c r="AK43" s="423"/>
      <c r="AL43" s="213"/>
      <c r="AM43" s="424" t="str">
        <f t="shared" si="0"/>
        <v/>
      </c>
      <c r="AN43" s="424"/>
      <c r="AO43" s="423"/>
      <c r="AP43" s="423"/>
      <c r="AQ43" s="423"/>
      <c r="AR43" s="423"/>
      <c r="AS43" s="423"/>
      <c r="AT43" s="423"/>
      <c r="AU43" s="423"/>
      <c r="AV43" s="423"/>
      <c r="AW43" s="423"/>
      <c r="AX43" s="423"/>
      <c r="AY43" s="423"/>
      <c r="AZ43" s="423"/>
      <c r="BA43" s="423"/>
      <c r="BB43" s="423"/>
      <c r="BC43" s="423"/>
      <c r="BD43" s="213"/>
      <c r="BE43" s="424" t="str">
        <f t="shared" si="1"/>
        <v/>
      </c>
      <c r="BF43" s="424"/>
      <c r="BG43" s="423"/>
      <c r="BH43" s="423"/>
      <c r="BI43" s="423"/>
      <c r="BJ43" s="423"/>
      <c r="BK43" s="423"/>
      <c r="BL43" s="423"/>
      <c r="BM43" s="423"/>
      <c r="BN43" s="423"/>
      <c r="BO43" s="423"/>
      <c r="BP43" s="423"/>
      <c r="BQ43" s="423"/>
      <c r="BR43" s="423"/>
      <c r="BS43" s="423"/>
      <c r="BT43" s="423"/>
      <c r="BU43" s="423"/>
      <c r="BV43" s="213"/>
      <c r="BW43" s="424" t="str">
        <f t="shared" si="2"/>
        <v/>
      </c>
      <c r="BX43" s="424"/>
      <c r="BY43" s="423" t="str">
        <f>IF('各会計、関係団体の財政状況及び健全化判断比率'!B77="","",'各会計、関係団体の財政状況及び健全化判断比率'!B77)</f>
        <v/>
      </c>
      <c r="BZ43" s="423"/>
      <c r="CA43" s="423"/>
      <c r="CB43" s="423"/>
      <c r="CC43" s="423"/>
      <c r="CD43" s="423"/>
      <c r="CE43" s="423"/>
      <c r="CF43" s="423"/>
      <c r="CG43" s="423"/>
      <c r="CH43" s="423"/>
      <c r="CI43" s="423"/>
      <c r="CJ43" s="423"/>
      <c r="CK43" s="423"/>
      <c r="CL43" s="423"/>
      <c r="CM43" s="423"/>
      <c r="CN43" s="213"/>
      <c r="CO43" s="424" t="str">
        <f t="shared" si="3"/>
        <v/>
      </c>
      <c r="CP43" s="424"/>
      <c r="CQ43" s="423" t="str">
        <f>IF('各会計、関係団体の財政状況及び健全化判断比率'!BS16="","",'各会計、関係団体の財政状況及び健全化判断比率'!BS16)</f>
        <v/>
      </c>
      <c r="CR43" s="423"/>
      <c r="CS43" s="423"/>
      <c r="CT43" s="423"/>
      <c r="CU43" s="423"/>
      <c r="CV43" s="423"/>
      <c r="CW43" s="423"/>
      <c r="CX43" s="423"/>
      <c r="CY43" s="423"/>
      <c r="CZ43" s="423"/>
      <c r="DA43" s="423"/>
      <c r="DB43" s="423"/>
      <c r="DC43" s="423"/>
      <c r="DD43" s="423"/>
      <c r="DE43" s="423"/>
      <c r="DF43" s="210"/>
      <c r="DG43" s="425" t="str">
        <f>IF('各会計、関係団体の財政状況及び健全化判断比率'!BR16="","",'各会計、関係団体の財政状況及び健全化判断比率'!BR16)</f>
        <v/>
      </c>
      <c r="DH43" s="425"/>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203</v>
      </c>
      <c r="C46" s="185"/>
      <c r="D46" s="185"/>
      <c r="E46" s="185" t="s">
        <v>204</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205</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206</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207</v>
      </c>
    </row>
    <row r="50" spans="5:5" x14ac:dyDescent="0.15">
      <c r="E50" s="187" t="s">
        <v>208</v>
      </c>
    </row>
    <row r="51" spans="5:5" x14ac:dyDescent="0.15">
      <c r="E51" s="187" t="s">
        <v>209</v>
      </c>
    </row>
    <row r="52" spans="5:5" x14ac:dyDescent="0.15">
      <c r="E52" s="187" t="s">
        <v>210</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Gw7RAjjY7u10b8QQGR0V59jn77ftaArCE0Ka76xvhBYq6eLg1Lah5KHp/PIuNKXfX6FBBWSgGhWJntyOHAIbcQ==" saltValue="DL518fNvvDnaYu09RNPFj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tabColor rgb="FFFFFF00"/>
    <pageSetUpPr fitToPage="1"/>
  </sheetPr>
  <dimension ref="A1:P45"/>
  <sheetViews>
    <sheetView showGridLines="0" topLeftCell="A7" zoomScale="80" zoomScaleNormal="8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552</v>
      </c>
      <c r="G33" s="29" t="s">
        <v>553</v>
      </c>
      <c r="H33" s="29" t="s">
        <v>554</v>
      </c>
      <c r="I33" s="29" t="s">
        <v>555</v>
      </c>
      <c r="J33" s="30" t="s">
        <v>556</v>
      </c>
      <c r="K33" s="22"/>
      <c r="L33" s="22"/>
      <c r="M33" s="22"/>
      <c r="N33" s="22"/>
      <c r="O33" s="22"/>
      <c r="P33" s="22"/>
    </row>
    <row r="34" spans="1:16" ht="39" customHeight="1" x14ac:dyDescent="0.15">
      <c r="A34" s="22"/>
      <c r="B34" s="31"/>
      <c r="C34" s="1244" t="s">
        <v>559</v>
      </c>
      <c r="D34" s="1244"/>
      <c r="E34" s="1245"/>
      <c r="F34" s="32">
        <v>8.93</v>
      </c>
      <c r="G34" s="33">
        <v>1.94</v>
      </c>
      <c r="H34" s="33">
        <v>2.75</v>
      </c>
      <c r="I34" s="33">
        <v>1.96</v>
      </c>
      <c r="J34" s="34">
        <v>2.82</v>
      </c>
      <c r="K34" s="22"/>
      <c r="L34" s="22"/>
      <c r="M34" s="22"/>
      <c r="N34" s="22"/>
      <c r="O34" s="22"/>
      <c r="P34" s="22"/>
    </row>
    <row r="35" spans="1:16" ht="39" customHeight="1" x14ac:dyDescent="0.15">
      <c r="A35" s="22"/>
      <c r="B35" s="35"/>
      <c r="C35" s="1238" t="s">
        <v>560</v>
      </c>
      <c r="D35" s="1239"/>
      <c r="E35" s="1240"/>
      <c r="F35" s="36">
        <v>0.76</v>
      </c>
      <c r="G35" s="37">
        <v>0.02</v>
      </c>
      <c r="H35" s="37">
        <v>0</v>
      </c>
      <c r="I35" s="37">
        <v>0.5</v>
      </c>
      <c r="J35" s="38">
        <v>0.11</v>
      </c>
      <c r="K35" s="22"/>
      <c r="L35" s="22"/>
      <c r="M35" s="22"/>
      <c r="N35" s="22"/>
      <c r="O35" s="22"/>
      <c r="P35" s="22"/>
    </row>
    <row r="36" spans="1:16" ht="39" customHeight="1" x14ac:dyDescent="0.15">
      <c r="A36" s="22"/>
      <c r="B36" s="35"/>
      <c r="C36" s="1238" t="s">
        <v>561</v>
      </c>
      <c r="D36" s="1239"/>
      <c r="E36" s="1240"/>
      <c r="F36" s="36">
        <v>0.03</v>
      </c>
      <c r="G36" s="37">
        <v>0.03</v>
      </c>
      <c r="H36" s="37">
        <v>0.03</v>
      </c>
      <c r="I36" s="37">
        <v>0.02</v>
      </c>
      <c r="J36" s="38">
        <v>0.03</v>
      </c>
      <c r="K36" s="22"/>
      <c r="L36" s="22"/>
      <c r="M36" s="22"/>
      <c r="N36" s="22"/>
      <c r="O36" s="22"/>
      <c r="P36" s="22"/>
    </row>
    <row r="37" spans="1:16" ht="39" customHeight="1" x14ac:dyDescent="0.15">
      <c r="A37" s="22"/>
      <c r="B37" s="35"/>
      <c r="C37" s="1238" t="s">
        <v>562</v>
      </c>
      <c r="D37" s="1239"/>
      <c r="E37" s="1240"/>
      <c r="F37" s="36">
        <v>0</v>
      </c>
      <c r="G37" s="37">
        <v>0.01</v>
      </c>
      <c r="H37" s="37">
        <v>0.01</v>
      </c>
      <c r="I37" s="37">
        <v>0.01</v>
      </c>
      <c r="J37" s="38">
        <v>0.01</v>
      </c>
      <c r="K37" s="22"/>
      <c r="L37" s="22"/>
      <c r="M37" s="22"/>
      <c r="N37" s="22"/>
      <c r="O37" s="22"/>
      <c r="P37" s="22"/>
    </row>
    <row r="38" spans="1:16" ht="39" customHeight="1" x14ac:dyDescent="0.15">
      <c r="A38" s="22"/>
      <c r="B38" s="35"/>
      <c r="C38" s="1238" t="s">
        <v>563</v>
      </c>
      <c r="D38" s="1239"/>
      <c r="E38" s="1240"/>
      <c r="F38" s="36">
        <v>0</v>
      </c>
      <c r="G38" s="37">
        <v>0</v>
      </c>
      <c r="H38" s="37">
        <v>0</v>
      </c>
      <c r="I38" s="37">
        <v>0</v>
      </c>
      <c r="J38" s="38">
        <v>0</v>
      </c>
      <c r="K38" s="22"/>
      <c r="L38" s="22"/>
      <c r="M38" s="22"/>
      <c r="N38" s="22"/>
      <c r="O38" s="22"/>
      <c r="P38" s="22"/>
    </row>
    <row r="39" spans="1:16" ht="39" customHeight="1" x14ac:dyDescent="0.15">
      <c r="A39" s="22"/>
      <c r="B39" s="35"/>
      <c r="C39" s="1238" t="s">
        <v>564</v>
      </c>
      <c r="D39" s="1239"/>
      <c r="E39" s="1240"/>
      <c r="F39" s="36">
        <v>0</v>
      </c>
      <c r="G39" s="37">
        <v>0</v>
      </c>
      <c r="H39" s="37">
        <v>0</v>
      </c>
      <c r="I39" s="37">
        <v>0</v>
      </c>
      <c r="J39" s="38">
        <v>0</v>
      </c>
      <c r="K39" s="22"/>
      <c r="L39" s="22"/>
      <c r="M39" s="22"/>
      <c r="N39" s="22"/>
      <c r="O39" s="22"/>
      <c r="P39" s="22"/>
    </row>
    <row r="40" spans="1:16" ht="39" customHeight="1" x14ac:dyDescent="0.15">
      <c r="A40" s="22"/>
      <c r="B40" s="35"/>
      <c r="C40" s="1238" t="s">
        <v>565</v>
      </c>
      <c r="D40" s="1239"/>
      <c r="E40" s="1240"/>
      <c r="F40" s="36">
        <v>0.02</v>
      </c>
      <c r="G40" s="37">
        <v>0.02</v>
      </c>
      <c r="H40" s="37">
        <v>0</v>
      </c>
      <c r="I40" s="37">
        <v>0</v>
      </c>
      <c r="J40" s="38">
        <v>0</v>
      </c>
      <c r="K40" s="22"/>
      <c r="L40" s="22"/>
      <c r="M40" s="22"/>
      <c r="N40" s="22"/>
      <c r="O40" s="22"/>
      <c r="P40" s="22"/>
    </row>
    <row r="41" spans="1:16" ht="39" customHeight="1" x14ac:dyDescent="0.15">
      <c r="A41" s="22"/>
      <c r="B41" s="35"/>
      <c r="C41" s="1238"/>
      <c r="D41" s="1239"/>
      <c r="E41" s="1240"/>
      <c r="F41" s="36"/>
      <c r="G41" s="37"/>
      <c r="H41" s="37"/>
      <c r="I41" s="37"/>
      <c r="J41" s="38"/>
      <c r="K41" s="22"/>
      <c r="L41" s="22"/>
      <c r="M41" s="22"/>
      <c r="N41" s="22"/>
      <c r="O41" s="22"/>
      <c r="P41" s="22"/>
    </row>
    <row r="42" spans="1:16" ht="39" customHeight="1" x14ac:dyDescent="0.15">
      <c r="A42" s="22"/>
      <c r="B42" s="39"/>
      <c r="C42" s="1238" t="s">
        <v>566</v>
      </c>
      <c r="D42" s="1239"/>
      <c r="E42" s="1240"/>
      <c r="F42" s="36" t="s">
        <v>510</v>
      </c>
      <c r="G42" s="37" t="s">
        <v>510</v>
      </c>
      <c r="H42" s="37" t="s">
        <v>510</v>
      </c>
      <c r="I42" s="37" t="s">
        <v>510</v>
      </c>
      <c r="J42" s="38" t="s">
        <v>510</v>
      </c>
      <c r="K42" s="22"/>
      <c r="L42" s="22"/>
      <c r="M42" s="22"/>
      <c r="N42" s="22"/>
      <c r="O42" s="22"/>
      <c r="P42" s="22"/>
    </row>
    <row r="43" spans="1:16" ht="39" customHeight="1" thickBot="1" x14ac:dyDescent="0.2">
      <c r="A43" s="22"/>
      <c r="B43" s="40"/>
      <c r="C43" s="1241" t="s">
        <v>567</v>
      </c>
      <c r="D43" s="1242"/>
      <c r="E43" s="1243"/>
      <c r="F43" s="41" t="s">
        <v>510</v>
      </c>
      <c r="G43" s="42" t="s">
        <v>510</v>
      </c>
      <c r="H43" s="42" t="s">
        <v>510</v>
      </c>
      <c r="I43" s="42" t="s">
        <v>510</v>
      </c>
      <c r="J43" s="43" t="s">
        <v>510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RQlaE6LGmdUf9gu5NR+ahKE7RyUGZmmM6PDASvbYtPqEi8+J9RuL/M2nJ13iG5Nys6D2drN+rTslNoffA1i4eQ==" saltValue="kQ/PqkpdJyDkOdWqP3cAI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A34" zoomScale="90" zoomScaleNormal="90" zoomScaleSheetLayoutView="55" workbookViewId="0">
      <selection activeCell="Q60" sqref="Q60"/>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552</v>
      </c>
      <c r="L44" s="56" t="s">
        <v>553</v>
      </c>
      <c r="M44" s="56" t="s">
        <v>554</v>
      </c>
      <c r="N44" s="56" t="s">
        <v>555</v>
      </c>
      <c r="O44" s="57" t="s">
        <v>556</v>
      </c>
      <c r="P44" s="48"/>
      <c r="Q44" s="48"/>
      <c r="R44" s="48"/>
      <c r="S44" s="48"/>
      <c r="T44" s="48"/>
      <c r="U44" s="48"/>
    </row>
    <row r="45" spans="1:21" ht="30.75" customHeight="1" x14ac:dyDescent="0.15">
      <c r="A45" s="48"/>
      <c r="B45" s="1264" t="s">
        <v>11</v>
      </c>
      <c r="C45" s="1265"/>
      <c r="D45" s="58"/>
      <c r="E45" s="1270" t="s">
        <v>12</v>
      </c>
      <c r="F45" s="1270"/>
      <c r="G45" s="1270"/>
      <c r="H45" s="1270"/>
      <c r="I45" s="1270"/>
      <c r="J45" s="1271"/>
      <c r="K45" s="59">
        <v>604</v>
      </c>
      <c r="L45" s="60">
        <v>701</v>
      </c>
      <c r="M45" s="60">
        <v>769</v>
      </c>
      <c r="N45" s="60">
        <v>788</v>
      </c>
      <c r="O45" s="61">
        <v>891</v>
      </c>
      <c r="P45" s="48"/>
      <c r="Q45" s="48"/>
      <c r="R45" s="48"/>
      <c r="S45" s="48"/>
      <c r="T45" s="48"/>
      <c r="U45" s="48"/>
    </row>
    <row r="46" spans="1:21" ht="30.75" customHeight="1" x14ac:dyDescent="0.15">
      <c r="A46" s="48"/>
      <c r="B46" s="1266"/>
      <c r="C46" s="1267"/>
      <c r="D46" s="62"/>
      <c r="E46" s="1248" t="s">
        <v>13</v>
      </c>
      <c r="F46" s="1248"/>
      <c r="G46" s="1248"/>
      <c r="H46" s="1248"/>
      <c r="I46" s="1248"/>
      <c r="J46" s="1249"/>
      <c r="K46" s="63" t="s">
        <v>510</v>
      </c>
      <c r="L46" s="64" t="s">
        <v>510</v>
      </c>
      <c r="M46" s="64" t="s">
        <v>510</v>
      </c>
      <c r="N46" s="64" t="s">
        <v>510</v>
      </c>
      <c r="O46" s="65" t="s">
        <v>510</v>
      </c>
      <c r="P46" s="48"/>
      <c r="Q46" s="48"/>
      <c r="R46" s="48"/>
      <c r="S46" s="48"/>
      <c r="T46" s="48"/>
      <c r="U46" s="48"/>
    </row>
    <row r="47" spans="1:21" ht="30.75" customHeight="1" x14ac:dyDescent="0.15">
      <c r="A47" s="48"/>
      <c r="B47" s="1266"/>
      <c r="C47" s="1267"/>
      <c r="D47" s="62"/>
      <c r="E47" s="1248" t="s">
        <v>14</v>
      </c>
      <c r="F47" s="1248"/>
      <c r="G47" s="1248"/>
      <c r="H47" s="1248"/>
      <c r="I47" s="1248"/>
      <c r="J47" s="1249"/>
      <c r="K47" s="63" t="s">
        <v>510</v>
      </c>
      <c r="L47" s="64" t="s">
        <v>510</v>
      </c>
      <c r="M47" s="64" t="s">
        <v>510</v>
      </c>
      <c r="N47" s="64" t="s">
        <v>510</v>
      </c>
      <c r="O47" s="65" t="s">
        <v>510</v>
      </c>
      <c r="P47" s="48"/>
      <c r="Q47" s="48"/>
      <c r="R47" s="48"/>
      <c r="S47" s="48"/>
      <c r="T47" s="48"/>
      <c r="U47" s="48"/>
    </row>
    <row r="48" spans="1:21" ht="30.75" customHeight="1" x14ac:dyDescent="0.15">
      <c r="A48" s="48"/>
      <c r="B48" s="1266"/>
      <c r="C48" s="1267"/>
      <c r="D48" s="62"/>
      <c r="E48" s="1248" t="s">
        <v>15</v>
      </c>
      <c r="F48" s="1248"/>
      <c r="G48" s="1248"/>
      <c r="H48" s="1248"/>
      <c r="I48" s="1248"/>
      <c r="J48" s="1249"/>
      <c r="K48" s="63">
        <v>151</v>
      </c>
      <c r="L48" s="64">
        <v>167</v>
      </c>
      <c r="M48" s="64">
        <v>178</v>
      </c>
      <c r="N48" s="64">
        <v>178</v>
      </c>
      <c r="O48" s="65">
        <v>176</v>
      </c>
      <c r="P48" s="48"/>
      <c r="Q48" s="48"/>
      <c r="R48" s="48"/>
      <c r="S48" s="48"/>
      <c r="T48" s="48"/>
      <c r="U48" s="48"/>
    </row>
    <row r="49" spans="1:21" ht="30.75" customHeight="1" x14ac:dyDescent="0.15">
      <c r="A49" s="48"/>
      <c r="B49" s="1266"/>
      <c r="C49" s="1267"/>
      <c r="D49" s="62"/>
      <c r="E49" s="1248" t="s">
        <v>16</v>
      </c>
      <c r="F49" s="1248"/>
      <c r="G49" s="1248"/>
      <c r="H49" s="1248"/>
      <c r="I49" s="1248"/>
      <c r="J49" s="1249"/>
      <c r="K49" s="63">
        <v>18</v>
      </c>
      <c r="L49" s="64">
        <v>19</v>
      </c>
      <c r="M49" s="64">
        <v>21</v>
      </c>
      <c r="N49" s="64">
        <v>23</v>
      </c>
      <c r="O49" s="65">
        <v>24</v>
      </c>
      <c r="P49" s="48"/>
      <c r="Q49" s="48"/>
      <c r="R49" s="48"/>
      <c r="S49" s="48"/>
      <c r="T49" s="48"/>
      <c r="U49" s="48"/>
    </row>
    <row r="50" spans="1:21" ht="30.75" customHeight="1" x14ac:dyDescent="0.15">
      <c r="A50" s="48"/>
      <c r="B50" s="1266"/>
      <c r="C50" s="1267"/>
      <c r="D50" s="62"/>
      <c r="E50" s="1248" t="s">
        <v>17</v>
      </c>
      <c r="F50" s="1248"/>
      <c r="G50" s="1248"/>
      <c r="H50" s="1248"/>
      <c r="I50" s="1248"/>
      <c r="J50" s="1249"/>
      <c r="K50" s="63">
        <v>0</v>
      </c>
      <c r="L50" s="64" t="s">
        <v>510</v>
      </c>
      <c r="M50" s="64" t="s">
        <v>510</v>
      </c>
      <c r="N50" s="64" t="s">
        <v>510</v>
      </c>
      <c r="O50" s="65" t="s">
        <v>510</v>
      </c>
      <c r="P50" s="48"/>
      <c r="Q50" s="48"/>
      <c r="R50" s="48"/>
      <c r="S50" s="48"/>
      <c r="T50" s="48"/>
      <c r="U50" s="48"/>
    </row>
    <row r="51" spans="1:21" ht="30.75" customHeight="1" x14ac:dyDescent="0.15">
      <c r="A51" s="48"/>
      <c r="B51" s="1268"/>
      <c r="C51" s="1269"/>
      <c r="D51" s="66"/>
      <c r="E51" s="1248" t="s">
        <v>18</v>
      </c>
      <c r="F51" s="1248"/>
      <c r="G51" s="1248"/>
      <c r="H51" s="1248"/>
      <c r="I51" s="1248"/>
      <c r="J51" s="1249"/>
      <c r="K51" s="63" t="s">
        <v>510</v>
      </c>
      <c r="L51" s="64" t="s">
        <v>510</v>
      </c>
      <c r="M51" s="64">
        <v>0</v>
      </c>
      <c r="N51" s="64" t="s">
        <v>510</v>
      </c>
      <c r="O51" s="65">
        <v>0</v>
      </c>
      <c r="P51" s="48"/>
      <c r="Q51" s="48"/>
      <c r="R51" s="48"/>
      <c r="S51" s="48"/>
      <c r="T51" s="48"/>
      <c r="U51" s="48"/>
    </row>
    <row r="52" spans="1:21" ht="30.75" customHeight="1" x14ac:dyDescent="0.15">
      <c r="A52" s="48"/>
      <c r="B52" s="1246" t="s">
        <v>19</v>
      </c>
      <c r="C52" s="1247"/>
      <c r="D52" s="66"/>
      <c r="E52" s="1248" t="s">
        <v>20</v>
      </c>
      <c r="F52" s="1248"/>
      <c r="G52" s="1248"/>
      <c r="H52" s="1248"/>
      <c r="I52" s="1248"/>
      <c r="J52" s="1249"/>
      <c r="K52" s="63">
        <v>598</v>
      </c>
      <c r="L52" s="64">
        <v>699</v>
      </c>
      <c r="M52" s="64">
        <v>753</v>
      </c>
      <c r="N52" s="64">
        <v>772</v>
      </c>
      <c r="O52" s="65">
        <v>853</v>
      </c>
      <c r="P52" s="48"/>
      <c r="Q52" s="48"/>
      <c r="R52" s="48"/>
      <c r="S52" s="48"/>
      <c r="T52" s="48"/>
      <c r="U52" s="48"/>
    </row>
    <row r="53" spans="1:21" ht="30.75" customHeight="1" thickBot="1" x14ac:dyDescent="0.2">
      <c r="A53" s="48"/>
      <c r="B53" s="1250" t="s">
        <v>21</v>
      </c>
      <c r="C53" s="1251"/>
      <c r="D53" s="67"/>
      <c r="E53" s="1252" t="s">
        <v>22</v>
      </c>
      <c r="F53" s="1252"/>
      <c r="G53" s="1252"/>
      <c r="H53" s="1252"/>
      <c r="I53" s="1252"/>
      <c r="J53" s="1253"/>
      <c r="K53" s="68">
        <v>175</v>
      </c>
      <c r="L53" s="69">
        <v>188</v>
      </c>
      <c r="M53" s="69">
        <v>215</v>
      </c>
      <c r="N53" s="69">
        <v>217</v>
      </c>
      <c r="O53" s="70">
        <v>238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568</v>
      </c>
      <c r="L56" s="80" t="s">
        <v>569</v>
      </c>
      <c r="M56" s="80" t="s">
        <v>570</v>
      </c>
      <c r="N56" s="80" t="s">
        <v>571</v>
      </c>
      <c r="O56" s="81" t="s">
        <v>572</v>
      </c>
      <c r="P56" s="48"/>
      <c r="Q56" s="48"/>
      <c r="R56" s="48"/>
      <c r="S56" s="48"/>
      <c r="T56" s="48"/>
      <c r="U56" s="48"/>
    </row>
    <row r="57" spans="1:21" ht="31.5" customHeight="1" x14ac:dyDescent="0.15">
      <c r="B57" s="1254" t="s">
        <v>25</v>
      </c>
      <c r="C57" s="1255"/>
      <c r="D57" s="1258" t="s">
        <v>26</v>
      </c>
      <c r="E57" s="1259"/>
      <c r="F57" s="1259"/>
      <c r="G57" s="1259"/>
      <c r="H57" s="1259"/>
      <c r="I57" s="1259"/>
      <c r="J57" s="1260"/>
      <c r="K57" s="82" t="s">
        <v>579</v>
      </c>
      <c r="L57" s="83" t="s">
        <v>579</v>
      </c>
      <c r="M57" s="83" t="s">
        <v>579</v>
      </c>
      <c r="N57" s="83" t="s">
        <v>579</v>
      </c>
      <c r="O57" s="84" t="s">
        <v>579</v>
      </c>
    </row>
    <row r="58" spans="1:21" ht="31.5" customHeight="1" thickBot="1" x14ac:dyDescent="0.2">
      <c r="B58" s="1256"/>
      <c r="C58" s="1257"/>
      <c r="D58" s="1261" t="s">
        <v>27</v>
      </c>
      <c r="E58" s="1262"/>
      <c r="F58" s="1262"/>
      <c r="G58" s="1262"/>
      <c r="H58" s="1262"/>
      <c r="I58" s="1262"/>
      <c r="J58" s="1263"/>
      <c r="K58" s="85" t="s">
        <v>579</v>
      </c>
      <c r="L58" s="86" t="s">
        <v>579</v>
      </c>
      <c r="M58" s="86" t="s">
        <v>579</v>
      </c>
      <c r="N58" s="86" t="s">
        <v>579</v>
      </c>
      <c r="O58" s="87" t="s">
        <v>579</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dCEzmXAVx0nVGUjer2iD8B9ivtm4sP8LOEMP2KdUsQUz1Anbdg60W1XB3yg9+/XGnlKsbPgfAAEmPmjYmd5DOg==" saltValue="pkcm7D4ChZbi1AY0a7gEx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headerFooter alignWithMargins="0">
    <oddFooter>&amp;C&amp;P/&amp;N</oddFooter>
  </headerFooter>
  <rowBreaks count="1" manualBreakCount="1">
    <brk id="62"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90" zoomScaleNormal="9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552</v>
      </c>
      <c r="J40" s="99" t="s">
        <v>553</v>
      </c>
      <c r="K40" s="99" t="s">
        <v>554</v>
      </c>
      <c r="L40" s="99" t="s">
        <v>555</v>
      </c>
      <c r="M40" s="100" t="s">
        <v>556</v>
      </c>
    </row>
    <row r="41" spans="2:13" ht="27.75" customHeight="1" x14ac:dyDescent="0.15">
      <c r="B41" s="1284" t="s">
        <v>30</v>
      </c>
      <c r="C41" s="1285"/>
      <c r="D41" s="101"/>
      <c r="E41" s="1286" t="s">
        <v>31</v>
      </c>
      <c r="F41" s="1286"/>
      <c r="G41" s="1286"/>
      <c r="H41" s="1287"/>
      <c r="I41" s="102">
        <v>7118</v>
      </c>
      <c r="J41" s="103">
        <v>9155</v>
      </c>
      <c r="K41" s="103">
        <v>9242</v>
      </c>
      <c r="L41" s="103">
        <v>11294</v>
      </c>
      <c r="M41" s="104">
        <v>11809</v>
      </c>
    </row>
    <row r="42" spans="2:13" ht="27.75" customHeight="1" x14ac:dyDescent="0.15">
      <c r="B42" s="1274"/>
      <c r="C42" s="1275"/>
      <c r="D42" s="105"/>
      <c r="E42" s="1278" t="s">
        <v>32</v>
      </c>
      <c r="F42" s="1278"/>
      <c r="G42" s="1278"/>
      <c r="H42" s="1279"/>
      <c r="I42" s="106" t="s">
        <v>510</v>
      </c>
      <c r="J42" s="107" t="s">
        <v>510</v>
      </c>
      <c r="K42" s="107" t="s">
        <v>510</v>
      </c>
      <c r="L42" s="107" t="s">
        <v>510</v>
      </c>
      <c r="M42" s="108" t="s">
        <v>510</v>
      </c>
    </row>
    <row r="43" spans="2:13" ht="27.75" customHeight="1" x14ac:dyDescent="0.15">
      <c r="B43" s="1274"/>
      <c r="C43" s="1275"/>
      <c r="D43" s="105"/>
      <c r="E43" s="1278" t="s">
        <v>33</v>
      </c>
      <c r="F43" s="1278"/>
      <c r="G43" s="1278"/>
      <c r="H43" s="1279"/>
      <c r="I43" s="106">
        <v>1725</v>
      </c>
      <c r="J43" s="107">
        <v>1680</v>
      </c>
      <c r="K43" s="107">
        <v>1656</v>
      </c>
      <c r="L43" s="107">
        <v>1632</v>
      </c>
      <c r="M43" s="108">
        <v>1542</v>
      </c>
    </row>
    <row r="44" spans="2:13" ht="27.75" customHeight="1" x14ac:dyDescent="0.15">
      <c r="B44" s="1274"/>
      <c r="C44" s="1275"/>
      <c r="D44" s="105"/>
      <c r="E44" s="1278" t="s">
        <v>34</v>
      </c>
      <c r="F44" s="1278"/>
      <c r="G44" s="1278"/>
      <c r="H44" s="1279"/>
      <c r="I44" s="106">
        <v>252</v>
      </c>
      <c r="J44" s="107">
        <v>241</v>
      </c>
      <c r="K44" s="107">
        <v>230</v>
      </c>
      <c r="L44" s="107">
        <v>231</v>
      </c>
      <c r="M44" s="108">
        <v>221</v>
      </c>
    </row>
    <row r="45" spans="2:13" ht="27.75" customHeight="1" x14ac:dyDescent="0.15">
      <c r="B45" s="1274"/>
      <c r="C45" s="1275"/>
      <c r="D45" s="105"/>
      <c r="E45" s="1278" t="s">
        <v>35</v>
      </c>
      <c r="F45" s="1278"/>
      <c r="G45" s="1278"/>
      <c r="H45" s="1279"/>
      <c r="I45" s="106">
        <v>744</v>
      </c>
      <c r="J45" s="107">
        <v>710</v>
      </c>
      <c r="K45" s="107">
        <v>698</v>
      </c>
      <c r="L45" s="107">
        <v>690</v>
      </c>
      <c r="M45" s="108">
        <v>660</v>
      </c>
    </row>
    <row r="46" spans="2:13" ht="27.75" customHeight="1" x14ac:dyDescent="0.15">
      <c r="B46" s="1274"/>
      <c r="C46" s="1275"/>
      <c r="D46" s="109"/>
      <c r="E46" s="1278" t="s">
        <v>36</v>
      </c>
      <c r="F46" s="1278"/>
      <c r="G46" s="1278"/>
      <c r="H46" s="1279"/>
      <c r="I46" s="106" t="s">
        <v>510</v>
      </c>
      <c r="J46" s="107" t="s">
        <v>510</v>
      </c>
      <c r="K46" s="107" t="s">
        <v>510</v>
      </c>
      <c r="L46" s="107" t="s">
        <v>510</v>
      </c>
      <c r="M46" s="108" t="s">
        <v>510</v>
      </c>
    </row>
    <row r="47" spans="2:13" ht="27.75" customHeight="1" x14ac:dyDescent="0.15">
      <c r="B47" s="1274"/>
      <c r="C47" s="1275"/>
      <c r="D47" s="110"/>
      <c r="E47" s="1288" t="s">
        <v>37</v>
      </c>
      <c r="F47" s="1289"/>
      <c r="G47" s="1289"/>
      <c r="H47" s="1290"/>
      <c r="I47" s="106" t="s">
        <v>510</v>
      </c>
      <c r="J47" s="107" t="s">
        <v>510</v>
      </c>
      <c r="K47" s="107" t="s">
        <v>510</v>
      </c>
      <c r="L47" s="107" t="s">
        <v>510</v>
      </c>
      <c r="M47" s="108" t="s">
        <v>510</v>
      </c>
    </row>
    <row r="48" spans="2:13" ht="27.75" customHeight="1" x14ac:dyDescent="0.15">
      <c r="B48" s="1274"/>
      <c r="C48" s="1275"/>
      <c r="D48" s="105"/>
      <c r="E48" s="1278" t="s">
        <v>38</v>
      </c>
      <c r="F48" s="1278"/>
      <c r="G48" s="1278"/>
      <c r="H48" s="1279"/>
      <c r="I48" s="106" t="s">
        <v>510</v>
      </c>
      <c r="J48" s="107" t="s">
        <v>510</v>
      </c>
      <c r="K48" s="107" t="s">
        <v>510</v>
      </c>
      <c r="L48" s="107" t="s">
        <v>510</v>
      </c>
      <c r="M48" s="108" t="s">
        <v>510</v>
      </c>
    </row>
    <row r="49" spans="2:13" ht="27.75" customHeight="1" x14ac:dyDescent="0.15">
      <c r="B49" s="1276"/>
      <c r="C49" s="1277"/>
      <c r="D49" s="105"/>
      <c r="E49" s="1278" t="s">
        <v>39</v>
      </c>
      <c r="F49" s="1278"/>
      <c r="G49" s="1278"/>
      <c r="H49" s="1279"/>
      <c r="I49" s="106" t="s">
        <v>510</v>
      </c>
      <c r="J49" s="107" t="s">
        <v>510</v>
      </c>
      <c r="K49" s="107" t="s">
        <v>510</v>
      </c>
      <c r="L49" s="107" t="s">
        <v>510</v>
      </c>
      <c r="M49" s="108" t="s">
        <v>510</v>
      </c>
    </row>
    <row r="50" spans="2:13" ht="27.75" customHeight="1" x14ac:dyDescent="0.15">
      <c r="B50" s="1272" t="s">
        <v>40</v>
      </c>
      <c r="C50" s="1273"/>
      <c r="D50" s="111"/>
      <c r="E50" s="1278" t="s">
        <v>41</v>
      </c>
      <c r="F50" s="1278"/>
      <c r="G50" s="1278"/>
      <c r="H50" s="1279"/>
      <c r="I50" s="106">
        <v>1796</v>
      </c>
      <c r="J50" s="107">
        <v>2125</v>
      </c>
      <c r="K50" s="107">
        <v>2242</v>
      </c>
      <c r="L50" s="107">
        <v>2367</v>
      </c>
      <c r="M50" s="108">
        <v>2435</v>
      </c>
    </row>
    <row r="51" spans="2:13" ht="27.75" customHeight="1" x14ac:dyDescent="0.15">
      <c r="B51" s="1274"/>
      <c r="C51" s="1275"/>
      <c r="D51" s="105"/>
      <c r="E51" s="1278" t="s">
        <v>42</v>
      </c>
      <c r="F51" s="1278"/>
      <c r="G51" s="1278"/>
      <c r="H51" s="1279"/>
      <c r="I51" s="106">
        <v>498</v>
      </c>
      <c r="J51" s="107">
        <v>453</v>
      </c>
      <c r="K51" s="107">
        <v>403</v>
      </c>
      <c r="L51" s="107">
        <v>451</v>
      </c>
      <c r="M51" s="108">
        <v>409</v>
      </c>
    </row>
    <row r="52" spans="2:13" ht="27.75" customHeight="1" x14ac:dyDescent="0.15">
      <c r="B52" s="1276"/>
      <c r="C52" s="1277"/>
      <c r="D52" s="105"/>
      <c r="E52" s="1278" t="s">
        <v>43</v>
      </c>
      <c r="F52" s="1278"/>
      <c r="G52" s="1278"/>
      <c r="H52" s="1279"/>
      <c r="I52" s="106">
        <v>6514</v>
      </c>
      <c r="J52" s="107">
        <v>7883</v>
      </c>
      <c r="K52" s="107">
        <v>7791</v>
      </c>
      <c r="L52" s="107">
        <v>9332</v>
      </c>
      <c r="M52" s="108">
        <v>9729</v>
      </c>
    </row>
    <row r="53" spans="2:13" ht="27.75" customHeight="1" thickBot="1" x14ac:dyDescent="0.2">
      <c r="B53" s="1280" t="s">
        <v>44</v>
      </c>
      <c r="C53" s="1281"/>
      <c r="D53" s="112"/>
      <c r="E53" s="1282" t="s">
        <v>45</v>
      </c>
      <c r="F53" s="1282"/>
      <c r="G53" s="1282"/>
      <c r="H53" s="1283"/>
      <c r="I53" s="113">
        <v>1030</v>
      </c>
      <c r="J53" s="114">
        <v>1326</v>
      </c>
      <c r="K53" s="114">
        <v>1391</v>
      </c>
      <c r="L53" s="114">
        <v>1698</v>
      </c>
      <c r="M53" s="115">
        <v>1658</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iP8dFd1NFZjgSNN+r1B/1w5ymbOnuNVkwUyxuj/ofTzyorFmnOIvx5KanHXHnIKKvNtZ7b9RqRFe5svBro72uw==" saltValue="QQ8Es0SbMwtFzpNPaDVPA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554</v>
      </c>
      <c r="G54" s="124" t="s">
        <v>555</v>
      </c>
      <c r="H54" s="125" t="s">
        <v>556</v>
      </c>
    </row>
    <row r="55" spans="2:8" ht="52.5" customHeight="1" x14ac:dyDescent="0.15">
      <c r="B55" s="126"/>
      <c r="C55" s="1299" t="s">
        <v>48</v>
      </c>
      <c r="D55" s="1299"/>
      <c r="E55" s="1300"/>
      <c r="F55" s="127">
        <v>999</v>
      </c>
      <c r="G55" s="127">
        <v>932</v>
      </c>
      <c r="H55" s="128">
        <v>937</v>
      </c>
    </row>
    <row r="56" spans="2:8" ht="52.5" customHeight="1" x14ac:dyDescent="0.15">
      <c r="B56" s="129"/>
      <c r="C56" s="1301" t="s">
        <v>49</v>
      </c>
      <c r="D56" s="1301"/>
      <c r="E56" s="1302"/>
      <c r="F56" s="130">
        <v>817</v>
      </c>
      <c r="G56" s="130">
        <v>845</v>
      </c>
      <c r="H56" s="131">
        <v>866</v>
      </c>
    </row>
    <row r="57" spans="2:8" ht="53.25" customHeight="1" x14ac:dyDescent="0.15">
      <c r="B57" s="129"/>
      <c r="C57" s="1303" t="s">
        <v>50</v>
      </c>
      <c r="D57" s="1303"/>
      <c r="E57" s="1304"/>
      <c r="F57" s="132">
        <v>387</v>
      </c>
      <c r="G57" s="132">
        <v>551</v>
      </c>
      <c r="H57" s="133">
        <v>587</v>
      </c>
    </row>
    <row r="58" spans="2:8" ht="45.75" customHeight="1" x14ac:dyDescent="0.15">
      <c r="B58" s="134"/>
      <c r="C58" s="1291" t="s">
        <v>573</v>
      </c>
      <c r="D58" s="1292"/>
      <c r="E58" s="1293"/>
      <c r="F58" s="135">
        <v>301</v>
      </c>
      <c r="G58" s="135">
        <v>473</v>
      </c>
      <c r="H58" s="136">
        <v>441</v>
      </c>
    </row>
    <row r="59" spans="2:8" ht="45.75" customHeight="1" x14ac:dyDescent="0.15">
      <c r="B59" s="134"/>
      <c r="C59" s="1291" t="s">
        <v>574</v>
      </c>
      <c r="D59" s="1292"/>
      <c r="E59" s="1293"/>
      <c r="F59" s="135">
        <v>76</v>
      </c>
      <c r="G59" s="135">
        <v>59</v>
      </c>
      <c r="H59" s="136">
        <v>71</v>
      </c>
    </row>
    <row r="60" spans="2:8" ht="45.75" customHeight="1" x14ac:dyDescent="0.15">
      <c r="B60" s="134"/>
      <c r="C60" s="1291" t="s">
        <v>575</v>
      </c>
      <c r="D60" s="1292"/>
      <c r="E60" s="1293"/>
      <c r="F60" s="135" t="s">
        <v>578</v>
      </c>
      <c r="G60" s="135" t="s">
        <v>578</v>
      </c>
      <c r="H60" s="136">
        <v>57</v>
      </c>
    </row>
    <row r="61" spans="2:8" ht="45.75" customHeight="1" x14ac:dyDescent="0.15">
      <c r="B61" s="134"/>
      <c r="C61" s="1291" t="s">
        <v>576</v>
      </c>
      <c r="D61" s="1292"/>
      <c r="E61" s="1293"/>
      <c r="F61" s="135" t="s">
        <v>510</v>
      </c>
      <c r="G61" s="135">
        <v>10</v>
      </c>
      <c r="H61" s="136">
        <v>10</v>
      </c>
    </row>
    <row r="62" spans="2:8" ht="45.75" customHeight="1" thickBot="1" x14ac:dyDescent="0.2">
      <c r="B62" s="137"/>
      <c r="C62" s="1294" t="s">
        <v>577</v>
      </c>
      <c r="D62" s="1295"/>
      <c r="E62" s="1296"/>
      <c r="F62" s="138">
        <v>9</v>
      </c>
      <c r="G62" s="138">
        <v>8</v>
      </c>
      <c r="H62" s="139">
        <v>7</v>
      </c>
    </row>
    <row r="63" spans="2:8" ht="52.5" customHeight="1" thickBot="1" x14ac:dyDescent="0.2">
      <c r="B63" s="140"/>
      <c r="C63" s="1297" t="s">
        <v>51</v>
      </c>
      <c r="D63" s="1297"/>
      <c r="E63" s="1298"/>
      <c r="F63" s="141">
        <v>2203</v>
      </c>
      <c r="G63" s="141">
        <v>2328</v>
      </c>
      <c r="H63" s="142">
        <v>2390</v>
      </c>
    </row>
    <row r="64" spans="2:8" ht="15" customHeight="1" x14ac:dyDescent="0.15"/>
    <row r="65" ht="0" hidden="1" customHeight="1" x14ac:dyDescent="0.15"/>
    <row r="66" ht="0" hidden="1" customHeight="1" x14ac:dyDescent="0.15"/>
  </sheetData>
  <sheetProtection algorithmName="SHA-512" hashValue="Cp24DJo4Z0B76VlUuHvSB1prVlp/+MEOr4F0xF5x8FFBY8c23y5SSyPyDx4UQDQcpfbgCzWszD1SsY5gMcIqsQ==" saltValue="6NX2oPpY0Sdtl58dsYeAV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&amp;C&amp;P/&amp;N</oddFooter>
  </headerFooter>
  <rowBreaks count="1" manualBreakCount="1">
    <brk id="65" max="15"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WZM191"/>
  <sheetViews>
    <sheetView showGridLines="0" topLeftCell="T46" zoomScaleNormal="100" zoomScaleSheetLayoutView="55" workbookViewId="0">
      <selection activeCell="BN71" sqref="BN71"/>
    </sheetView>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589</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589</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590</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591</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05" t="s">
        <v>599</v>
      </c>
      <c r="AO43" s="1306"/>
      <c r="AP43" s="1306"/>
      <c r="AQ43" s="1306"/>
      <c r="AR43" s="1306"/>
      <c r="AS43" s="1306"/>
      <c r="AT43" s="1306"/>
      <c r="AU43" s="1306"/>
      <c r="AV43" s="1306"/>
      <c r="AW43" s="1306"/>
      <c r="AX43" s="1306"/>
      <c r="AY43" s="1306"/>
      <c r="AZ43" s="1306"/>
      <c r="BA43" s="1306"/>
      <c r="BB43" s="1306"/>
      <c r="BC43" s="1306"/>
      <c r="BD43" s="1306"/>
      <c r="BE43" s="1306"/>
      <c r="BF43" s="1306"/>
      <c r="BG43" s="1306"/>
      <c r="BH43" s="1306"/>
      <c r="BI43" s="1306"/>
      <c r="BJ43" s="1306"/>
      <c r="BK43" s="1306"/>
      <c r="BL43" s="1306"/>
      <c r="BM43" s="1306"/>
      <c r="BN43" s="1306"/>
      <c r="BO43" s="1306"/>
      <c r="BP43" s="1306"/>
      <c r="BQ43" s="1306"/>
      <c r="BR43" s="1306"/>
      <c r="BS43" s="1306"/>
      <c r="BT43" s="1306"/>
      <c r="BU43" s="1306"/>
      <c r="BV43" s="1306"/>
      <c r="BW43" s="1306"/>
      <c r="BX43" s="1306"/>
      <c r="BY43" s="1306"/>
      <c r="BZ43" s="1306"/>
      <c r="CA43" s="1306"/>
      <c r="CB43" s="1306"/>
      <c r="CC43" s="1306"/>
      <c r="CD43" s="1306"/>
      <c r="CE43" s="1306"/>
      <c r="CF43" s="1306"/>
      <c r="CG43" s="1306"/>
      <c r="CH43" s="1306"/>
      <c r="CI43" s="1306"/>
      <c r="CJ43" s="1306"/>
      <c r="CK43" s="1306"/>
      <c r="CL43" s="1306"/>
      <c r="CM43" s="1306"/>
      <c r="CN43" s="1306"/>
      <c r="CO43" s="1306"/>
      <c r="CP43" s="1306"/>
      <c r="CQ43" s="1306"/>
      <c r="CR43" s="1306"/>
      <c r="CS43" s="1306"/>
      <c r="CT43" s="1306"/>
      <c r="CU43" s="1306"/>
      <c r="CV43" s="1306"/>
      <c r="CW43" s="1306"/>
      <c r="CX43" s="1306"/>
      <c r="CY43" s="1306"/>
      <c r="CZ43" s="1306"/>
      <c r="DA43" s="1306"/>
      <c r="DB43" s="1306"/>
      <c r="DC43" s="1307"/>
    </row>
    <row r="44" spans="2:109" x14ac:dyDescent="0.15">
      <c r="B44" s="394"/>
      <c r="AN44" s="1308"/>
      <c r="AO44" s="1309"/>
      <c r="AP44" s="1309"/>
      <c r="AQ44" s="1309"/>
      <c r="AR44" s="1309"/>
      <c r="AS44" s="1309"/>
      <c r="AT44" s="1309"/>
      <c r="AU44" s="1309"/>
      <c r="AV44" s="1309"/>
      <c r="AW44" s="1309"/>
      <c r="AX44" s="1309"/>
      <c r="AY44" s="1309"/>
      <c r="AZ44" s="1309"/>
      <c r="BA44" s="1309"/>
      <c r="BB44" s="1309"/>
      <c r="BC44" s="1309"/>
      <c r="BD44" s="1309"/>
      <c r="BE44" s="1309"/>
      <c r="BF44" s="1309"/>
      <c r="BG44" s="1309"/>
      <c r="BH44" s="1309"/>
      <c r="BI44" s="1309"/>
      <c r="BJ44" s="1309"/>
      <c r="BK44" s="1309"/>
      <c r="BL44" s="1309"/>
      <c r="BM44" s="1309"/>
      <c r="BN44" s="1309"/>
      <c r="BO44" s="1309"/>
      <c r="BP44" s="1309"/>
      <c r="BQ44" s="1309"/>
      <c r="BR44" s="1309"/>
      <c r="BS44" s="1309"/>
      <c r="BT44" s="1309"/>
      <c r="BU44" s="1309"/>
      <c r="BV44" s="1309"/>
      <c r="BW44" s="1309"/>
      <c r="BX44" s="1309"/>
      <c r="BY44" s="1309"/>
      <c r="BZ44" s="1309"/>
      <c r="CA44" s="1309"/>
      <c r="CB44" s="1309"/>
      <c r="CC44" s="1309"/>
      <c r="CD44" s="1309"/>
      <c r="CE44" s="1309"/>
      <c r="CF44" s="1309"/>
      <c r="CG44" s="1309"/>
      <c r="CH44" s="1309"/>
      <c r="CI44" s="1309"/>
      <c r="CJ44" s="1309"/>
      <c r="CK44" s="1309"/>
      <c r="CL44" s="1309"/>
      <c r="CM44" s="1309"/>
      <c r="CN44" s="1309"/>
      <c r="CO44" s="1309"/>
      <c r="CP44" s="1309"/>
      <c r="CQ44" s="1309"/>
      <c r="CR44" s="1309"/>
      <c r="CS44" s="1309"/>
      <c r="CT44" s="1309"/>
      <c r="CU44" s="1309"/>
      <c r="CV44" s="1309"/>
      <c r="CW44" s="1309"/>
      <c r="CX44" s="1309"/>
      <c r="CY44" s="1309"/>
      <c r="CZ44" s="1309"/>
      <c r="DA44" s="1309"/>
      <c r="DB44" s="1309"/>
      <c r="DC44" s="1310"/>
    </row>
    <row r="45" spans="2:109" x14ac:dyDescent="0.15">
      <c r="B45" s="394"/>
      <c r="AN45" s="1308"/>
      <c r="AO45" s="1309"/>
      <c r="AP45" s="1309"/>
      <c r="AQ45" s="1309"/>
      <c r="AR45" s="1309"/>
      <c r="AS45" s="1309"/>
      <c r="AT45" s="1309"/>
      <c r="AU45" s="1309"/>
      <c r="AV45" s="1309"/>
      <c r="AW45" s="1309"/>
      <c r="AX45" s="1309"/>
      <c r="AY45" s="1309"/>
      <c r="AZ45" s="1309"/>
      <c r="BA45" s="1309"/>
      <c r="BB45" s="1309"/>
      <c r="BC45" s="1309"/>
      <c r="BD45" s="1309"/>
      <c r="BE45" s="1309"/>
      <c r="BF45" s="1309"/>
      <c r="BG45" s="1309"/>
      <c r="BH45" s="1309"/>
      <c r="BI45" s="1309"/>
      <c r="BJ45" s="1309"/>
      <c r="BK45" s="1309"/>
      <c r="BL45" s="1309"/>
      <c r="BM45" s="1309"/>
      <c r="BN45" s="1309"/>
      <c r="BO45" s="1309"/>
      <c r="BP45" s="1309"/>
      <c r="BQ45" s="1309"/>
      <c r="BR45" s="1309"/>
      <c r="BS45" s="1309"/>
      <c r="BT45" s="1309"/>
      <c r="BU45" s="1309"/>
      <c r="BV45" s="1309"/>
      <c r="BW45" s="1309"/>
      <c r="BX45" s="1309"/>
      <c r="BY45" s="1309"/>
      <c r="BZ45" s="1309"/>
      <c r="CA45" s="1309"/>
      <c r="CB45" s="1309"/>
      <c r="CC45" s="1309"/>
      <c r="CD45" s="1309"/>
      <c r="CE45" s="1309"/>
      <c r="CF45" s="1309"/>
      <c r="CG45" s="1309"/>
      <c r="CH45" s="1309"/>
      <c r="CI45" s="1309"/>
      <c r="CJ45" s="1309"/>
      <c r="CK45" s="1309"/>
      <c r="CL45" s="1309"/>
      <c r="CM45" s="1309"/>
      <c r="CN45" s="1309"/>
      <c r="CO45" s="1309"/>
      <c r="CP45" s="1309"/>
      <c r="CQ45" s="1309"/>
      <c r="CR45" s="1309"/>
      <c r="CS45" s="1309"/>
      <c r="CT45" s="1309"/>
      <c r="CU45" s="1309"/>
      <c r="CV45" s="1309"/>
      <c r="CW45" s="1309"/>
      <c r="CX45" s="1309"/>
      <c r="CY45" s="1309"/>
      <c r="CZ45" s="1309"/>
      <c r="DA45" s="1309"/>
      <c r="DB45" s="1309"/>
      <c r="DC45" s="1310"/>
    </row>
    <row r="46" spans="2:109" x14ac:dyDescent="0.15">
      <c r="B46" s="394"/>
      <c r="AN46" s="1308"/>
      <c r="AO46" s="1309"/>
      <c r="AP46" s="1309"/>
      <c r="AQ46" s="1309"/>
      <c r="AR46" s="1309"/>
      <c r="AS46" s="1309"/>
      <c r="AT46" s="1309"/>
      <c r="AU46" s="1309"/>
      <c r="AV46" s="1309"/>
      <c r="AW46" s="1309"/>
      <c r="AX46" s="1309"/>
      <c r="AY46" s="1309"/>
      <c r="AZ46" s="1309"/>
      <c r="BA46" s="1309"/>
      <c r="BB46" s="1309"/>
      <c r="BC46" s="1309"/>
      <c r="BD46" s="1309"/>
      <c r="BE46" s="1309"/>
      <c r="BF46" s="1309"/>
      <c r="BG46" s="1309"/>
      <c r="BH46" s="1309"/>
      <c r="BI46" s="1309"/>
      <c r="BJ46" s="1309"/>
      <c r="BK46" s="1309"/>
      <c r="BL46" s="1309"/>
      <c r="BM46" s="1309"/>
      <c r="BN46" s="1309"/>
      <c r="BO46" s="1309"/>
      <c r="BP46" s="1309"/>
      <c r="BQ46" s="1309"/>
      <c r="BR46" s="1309"/>
      <c r="BS46" s="1309"/>
      <c r="BT46" s="1309"/>
      <c r="BU46" s="1309"/>
      <c r="BV46" s="1309"/>
      <c r="BW46" s="1309"/>
      <c r="BX46" s="1309"/>
      <c r="BY46" s="1309"/>
      <c r="BZ46" s="1309"/>
      <c r="CA46" s="1309"/>
      <c r="CB46" s="1309"/>
      <c r="CC46" s="1309"/>
      <c r="CD46" s="1309"/>
      <c r="CE46" s="1309"/>
      <c r="CF46" s="1309"/>
      <c r="CG46" s="1309"/>
      <c r="CH46" s="1309"/>
      <c r="CI46" s="1309"/>
      <c r="CJ46" s="1309"/>
      <c r="CK46" s="1309"/>
      <c r="CL46" s="1309"/>
      <c r="CM46" s="1309"/>
      <c r="CN46" s="1309"/>
      <c r="CO46" s="1309"/>
      <c r="CP46" s="1309"/>
      <c r="CQ46" s="1309"/>
      <c r="CR46" s="1309"/>
      <c r="CS46" s="1309"/>
      <c r="CT46" s="1309"/>
      <c r="CU46" s="1309"/>
      <c r="CV46" s="1309"/>
      <c r="CW46" s="1309"/>
      <c r="CX46" s="1309"/>
      <c r="CY46" s="1309"/>
      <c r="CZ46" s="1309"/>
      <c r="DA46" s="1309"/>
      <c r="DB46" s="1309"/>
      <c r="DC46" s="1310"/>
    </row>
    <row r="47" spans="2:109" x14ac:dyDescent="0.15">
      <c r="B47" s="394"/>
      <c r="AN47" s="1311"/>
      <c r="AO47" s="1312"/>
      <c r="AP47" s="1312"/>
      <c r="AQ47" s="1312"/>
      <c r="AR47" s="1312"/>
      <c r="AS47" s="1312"/>
      <c r="AT47" s="1312"/>
      <c r="AU47" s="1312"/>
      <c r="AV47" s="1312"/>
      <c r="AW47" s="1312"/>
      <c r="AX47" s="1312"/>
      <c r="AY47" s="1312"/>
      <c r="AZ47" s="1312"/>
      <c r="BA47" s="1312"/>
      <c r="BB47" s="1312"/>
      <c r="BC47" s="1312"/>
      <c r="BD47" s="1312"/>
      <c r="BE47" s="1312"/>
      <c r="BF47" s="1312"/>
      <c r="BG47" s="1312"/>
      <c r="BH47" s="1312"/>
      <c r="BI47" s="1312"/>
      <c r="BJ47" s="1312"/>
      <c r="BK47" s="1312"/>
      <c r="BL47" s="1312"/>
      <c r="BM47" s="1312"/>
      <c r="BN47" s="1312"/>
      <c r="BO47" s="1312"/>
      <c r="BP47" s="1312"/>
      <c r="BQ47" s="1312"/>
      <c r="BR47" s="1312"/>
      <c r="BS47" s="1312"/>
      <c r="BT47" s="1312"/>
      <c r="BU47" s="1312"/>
      <c r="BV47" s="1312"/>
      <c r="BW47" s="1312"/>
      <c r="BX47" s="1312"/>
      <c r="BY47" s="1312"/>
      <c r="BZ47" s="1312"/>
      <c r="CA47" s="1312"/>
      <c r="CB47" s="1312"/>
      <c r="CC47" s="1312"/>
      <c r="CD47" s="1312"/>
      <c r="CE47" s="1312"/>
      <c r="CF47" s="1312"/>
      <c r="CG47" s="1312"/>
      <c r="CH47" s="1312"/>
      <c r="CI47" s="1312"/>
      <c r="CJ47" s="1312"/>
      <c r="CK47" s="1312"/>
      <c r="CL47" s="1312"/>
      <c r="CM47" s="1312"/>
      <c r="CN47" s="1312"/>
      <c r="CO47" s="1312"/>
      <c r="CP47" s="1312"/>
      <c r="CQ47" s="1312"/>
      <c r="CR47" s="1312"/>
      <c r="CS47" s="1312"/>
      <c r="CT47" s="1312"/>
      <c r="CU47" s="1312"/>
      <c r="CV47" s="1312"/>
      <c r="CW47" s="1312"/>
      <c r="CX47" s="1312"/>
      <c r="CY47" s="1312"/>
      <c r="CZ47" s="1312"/>
      <c r="DA47" s="1312"/>
      <c r="DB47" s="1312"/>
      <c r="DC47" s="1313"/>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592</v>
      </c>
    </row>
    <row r="50" spans="1:109" x14ac:dyDescent="0.15">
      <c r="B50" s="394"/>
      <c r="G50" s="1314"/>
      <c r="H50" s="1314"/>
      <c r="I50" s="1314"/>
      <c r="J50" s="1314"/>
      <c r="K50" s="404"/>
      <c r="L50" s="404"/>
      <c r="M50" s="405"/>
      <c r="N50" s="405"/>
      <c r="AN50" s="1315"/>
      <c r="AO50" s="1316"/>
      <c r="AP50" s="1316"/>
      <c r="AQ50" s="1316"/>
      <c r="AR50" s="1316"/>
      <c r="AS50" s="1316"/>
      <c r="AT50" s="1316"/>
      <c r="AU50" s="1316"/>
      <c r="AV50" s="1316"/>
      <c r="AW50" s="1316"/>
      <c r="AX50" s="1316"/>
      <c r="AY50" s="1316"/>
      <c r="AZ50" s="1316"/>
      <c r="BA50" s="1316"/>
      <c r="BB50" s="1316"/>
      <c r="BC50" s="1316"/>
      <c r="BD50" s="1316"/>
      <c r="BE50" s="1316"/>
      <c r="BF50" s="1316"/>
      <c r="BG50" s="1316"/>
      <c r="BH50" s="1316"/>
      <c r="BI50" s="1316"/>
      <c r="BJ50" s="1316"/>
      <c r="BK50" s="1316"/>
      <c r="BL50" s="1316"/>
      <c r="BM50" s="1316"/>
      <c r="BN50" s="1316"/>
      <c r="BO50" s="1317"/>
      <c r="BP50" s="1318" t="s">
        <v>552</v>
      </c>
      <c r="BQ50" s="1318"/>
      <c r="BR50" s="1318"/>
      <c r="BS50" s="1318"/>
      <c r="BT50" s="1318"/>
      <c r="BU50" s="1318"/>
      <c r="BV50" s="1318"/>
      <c r="BW50" s="1318"/>
      <c r="BX50" s="1318" t="s">
        <v>553</v>
      </c>
      <c r="BY50" s="1318"/>
      <c r="BZ50" s="1318"/>
      <c r="CA50" s="1318"/>
      <c r="CB50" s="1318"/>
      <c r="CC50" s="1318"/>
      <c r="CD50" s="1318"/>
      <c r="CE50" s="1318"/>
      <c r="CF50" s="1318" t="s">
        <v>554</v>
      </c>
      <c r="CG50" s="1318"/>
      <c r="CH50" s="1318"/>
      <c r="CI50" s="1318"/>
      <c r="CJ50" s="1318"/>
      <c r="CK50" s="1318"/>
      <c r="CL50" s="1318"/>
      <c r="CM50" s="1318"/>
      <c r="CN50" s="1318" t="s">
        <v>555</v>
      </c>
      <c r="CO50" s="1318"/>
      <c r="CP50" s="1318"/>
      <c r="CQ50" s="1318"/>
      <c r="CR50" s="1318"/>
      <c r="CS50" s="1318"/>
      <c r="CT50" s="1318"/>
      <c r="CU50" s="1318"/>
      <c r="CV50" s="1318" t="s">
        <v>556</v>
      </c>
      <c r="CW50" s="1318"/>
      <c r="CX50" s="1318"/>
      <c r="CY50" s="1318"/>
      <c r="CZ50" s="1318"/>
      <c r="DA50" s="1318"/>
      <c r="DB50" s="1318"/>
      <c r="DC50" s="1318"/>
    </row>
    <row r="51" spans="1:109" ht="13.5" customHeight="1" x14ac:dyDescent="0.15">
      <c r="B51" s="394"/>
      <c r="G51" s="1325"/>
      <c r="H51" s="1325"/>
      <c r="I51" s="1323"/>
      <c r="J51" s="1323"/>
      <c r="K51" s="1320"/>
      <c r="L51" s="1320"/>
      <c r="M51" s="1320"/>
      <c r="N51" s="1320"/>
      <c r="AM51" s="403"/>
      <c r="AN51" s="1321" t="s">
        <v>593</v>
      </c>
      <c r="AO51" s="1321"/>
      <c r="AP51" s="1321"/>
      <c r="AQ51" s="1321"/>
      <c r="AR51" s="1321"/>
      <c r="AS51" s="1321"/>
      <c r="AT51" s="1321"/>
      <c r="AU51" s="1321"/>
      <c r="AV51" s="1321"/>
      <c r="AW51" s="1321"/>
      <c r="AX51" s="1321"/>
      <c r="AY51" s="1321"/>
      <c r="AZ51" s="1321"/>
      <c r="BA51" s="1321"/>
      <c r="BB51" s="1321" t="s">
        <v>594</v>
      </c>
      <c r="BC51" s="1321"/>
      <c r="BD51" s="1321"/>
      <c r="BE51" s="1321"/>
      <c r="BF51" s="1321"/>
      <c r="BG51" s="1321"/>
      <c r="BH51" s="1321"/>
      <c r="BI51" s="1321"/>
      <c r="BJ51" s="1321"/>
      <c r="BK51" s="1321"/>
      <c r="BL51" s="1321"/>
      <c r="BM51" s="1321"/>
      <c r="BN51" s="1321"/>
      <c r="BO51" s="1321"/>
      <c r="BP51" s="1322"/>
      <c r="BQ51" s="1319"/>
      <c r="BR51" s="1319"/>
      <c r="BS51" s="1319"/>
      <c r="BT51" s="1319"/>
      <c r="BU51" s="1319"/>
      <c r="BV51" s="1319"/>
      <c r="BW51" s="1319"/>
      <c r="BX51" s="1319">
        <v>72.7</v>
      </c>
      <c r="BY51" s="1319"/>
      <c r="BZ51" s="1319"/>
      <c r="CA51" s="1319"/>
      <c r="CB51" s="1319"/>
      <c r="CC51" s="1319"/>
      <c r="CD51" s="1319"/>
      <c r="CE51" s="1319"/>
      <c r="CF51" s="1319">
        <v>75.8</v>
      </c>
      <c r="CG51" s="1319"/>
      <c r="CH51" s="1319"/>
      <c r="CI51" s="1319"/>
      <c r="CJ51" s="1319"/>
      <c r="CK51" s="1319"/>
      <c r="CL51" s="1319"/>
      <c r="CM51" s="1319"/>
      <c r="CN51" s="1319">
        <v>89</v>
      </c>
      <c r="CO51" s="1319"/>
      <c r="CP51" s="1319"/>
      <c r="CQ51" s="1319"/>
      <c r="CR51" s="1319"/>
      <c r="CS51" s="1319"/>
      <c r="CT51" s="1319"/>
      <c r="CU51" s="1319"/>
      <c r="CV51" s="1319">
        <v>87.2</v>
      </c>
      <c r="CW51" s="1319"/>
      <c r="CX51" s="1319"/>
      <c r="CY51" s="1319"/>
      <c r="CZ51" s="1319"/>
      <c r="DA51" s="1319"/>
      <c r="DB51" s="1319"/>
      <c r="DC51" s="1319"/>
    </row>
    <row r="52" spans="1:109" x14ac:dyDescent="0.15">
      <c r="B52" s="394"/>
      <c r="G52" s="1325"/>
      <c r="H52" s="1325"/>
      <c r="I52" s="1323"/>
      <c r="J52" s="1323"/>
      <c r="K52" s="1320"/>
      <c r="L52" s="1320"/>
      <c r="M52" s="1320"/>
      <c r="N52" s="1320"/>
      <c r="AM52" s="403"/>
      <c r="AN52" s="1321"/>
      <c r="AO52" s="1321"/>
      <c r="AP52" s="1321"/>
      <c r="AQ52" s="1321"/>
      <c r="AR52" s="1321"/>
      <c r="AS52" s="1321"/>
      <c r="AT52" s="1321"/>
      <c r="AU52" s="1321"/>
      <c r="AV52" s="1321"/>
      <c r="AW52" s="1321"/>
      <c r="AX52" s="1321"/>
      <c r="AY52" s="1321"/>
      <c r="AZ52" s="1321"/>
      <c r="BA52" s="1321"/>
      <c r="BB52" s="1321"/>
      <c r="BC52" s="1321"/>
      <c r="BD52" s="1321"/>
      <c r="BE52" s="1321"/>
      <c r="BF52" s="1321"/>
      <c r="BG52" s="1321"/>
      <c r="BH52" s="1321"/>
      <c r="BI52" s="1321"/>
      <c r="BJ52" s="1321"/>
      <c r="BK52" s="1321"/>
      <c r="BL52" s="1321"/>
      <c r="BM52" s="1321"/>
      <c r="BN52" s="1321"/>
      <c r="BO52" s="1321"/>
      <c r="BP52" s="1319"/>
      <c r="BQ52" s="1319"/>
      <c r="BR52" s="1319"/>
      <c r="BS52" s="1319"/>
      <c r="BT52" s="1319"/>
      <c r="BU52" s="1319"/>
      <c r="BV52" s="1319"/>
      <c r="BW52" s="1319"/>
      <c r="BX52" s="1319"/>
      <c r="BY52" s="1319"/>
      <c r="BZ52" s="1319"/>
      <c r="CA52" s="1319"/>
      <c r="CB52" s="1319"/>
      <c r="CC52" s="1319"/>
      <c r="CD52" s="1319"/>
      <c r="CE52" s="1319"/>
      <c r="CF52" s="1319"/>
      <c r="CG52" s="1319"/>
      <c r="CH52" s="1319"/>
      <c r="CI52" s="1319"/>
      <c r="CJ52" s="1319"/>
      <c r="CK52" s="1319"/>
      <c r="CL52" s="1319"/>
      <c r="CM52" s="1319"/>
      <c r="CN52" s="1319"/>
      <c r="CO52" s="1319"/>
      <c r="CP52" s="1319"/>
      <c r="CQ52" s="1319"/>
      <c r="CR52" s="1319"/>
      <c r="CS52" s="1319"/>
      <c r="CT52" s="1319"/>
      <c r="CU52" s="1319"/>
      <c r="CV52" s="1319"/>
      <c r="CW52" s="1319"/>
      <c r="CX52" s="1319"/>
      <c r="CY52" s="1319"/>
      <c r="CZ52" s="1319"/>
      <c r="DA52" s="1319"/>
      <c r="DB52" s="1319"/>
      <c r="DC52" s="1319"/>
    </row>
    <row r="53" spans="1:109" x14ac:dyDescent="0.15">
      <c r="A53" s="402"/>
      <c r="B53" s="394"/>
      <c r="G53" s="1325"/>
      <c r="H53" s="1325"/>
      <c r="I53" s="1314"/>
      <c r="J53" s="1314"/>
      <c r="K53" s="1320"/>
      <c r="L53" s="1320"/>
      <c r="M53" s="1320"/>
      <c r="N53" s="1320"/>
      <c r="AM53" s="403"/>
      <c r="AN53" s="1321"/>
      <c r="AO53" s="1321"/>
      <c r="AP53" s="1321"/>
      <c r="AQ53" s="1321"/>
      <c r="AR53" s="1321"/>
      <c r="AS53" s="1321"/>
      <c r="AT53" s="1321"/>
      <c r="AU53" s="1321"/>
      <c r="AV53" s="1321"/>
      <c r="AW53" s="1321"/>
      <c r="AX53" s="1321"/>
      <c r="AY53" s="1321"/>
      <c r="AZ53" s="1321"/>
      <c r="BA53" s="1321"/>
      <c r="BB53" s="1321" t="s">
        <v>595</v>
      </c>
      <c r="BC53" s="1321"/>
      <c r="BD53" s="1321"/>
      <c r="BE53" s="1321"/>
      <c r="BF53" s="1321"/>
      <c r="BG53" s="1321"/>
      <c r="BH53" s="1321"/>
      <c r="BI53" s="1321"/>
      <c r="BJ53" s="1321"/>
      <c r="BK53" s="1321"/>
      <c r="BL53" s="1321"/>
      <c r="BM53" s="1321"/>
      <c r="BN53" s="1321"/>
      <c r="BO53" s="1321"/>
      <c r="BP53" s="1322"/>
      <c r="BQ53" s="1319"/>
      <c r="BR53" s="1319"/>
      <c r="BS53" s="1319"/>
      <c r="BT53" s="1319"/>
      <c r="BU53" s="1319"/>
      <c r="BV53" s="1319"/>
      <c r="BW53" s="1319"/>
      <c r="BX53" s="1319">
        <v>57.4</v>
      </c>
      <c r="BY53" s="1319"/>
      <c r="BZ53" s="1319"/>
      <c r="CA53" s="1319"/>
      <c r="CB53" s="1319"/>
      <c r="CC53" s="1319"/>
      <c r="CD53" s="1319"/>
      <c r="CE53" s="1319"/>
      <c r="CF53" s="1319">
        <v>59.2</v>
      </c>
      <c r="CG53" s="1319"/>
      <c r="CH53" s="1319"/>
      <c r="CI53" s="1319"/>
      <c r="CJ53" s="1319"/>
      <c r="CK53" s="1319"/>
      <c r="CL53" s="1319"/>
      <c r="CM53" s="1319"/>
      <c r="CN53" s="1319">
        <v>56.5</v>
      </c>
      <c r="CO53" s="1319"/>
      <c r="CP53" s="1319"/>
      <c r="CQ53" s="1319"/>
      <c r="CR53" s="1319"/>
      <c r="CS53" s="1319"/>
      <c r="CT53" s="1319"/>
      <c r="CU53" s="1319"/>
      <c r="CV53" s="1319">
        <v>56.9</v>
      </c>
      <c r="CW53" s="1319"/>
      <c r="CX53" s="1319"/>
      <c r="CY53" s="1319"/>
      <c r="CZ53" s="1319"/>
      <c r="DA53" s="1319"/>
      <c r="DB53" s="1319"/>
      <c r="DC53" s="1319"/>
    </row>
    <row r="54" spans="1:109" x14ac:dyDescent="0.15">
      <c r="A54" s="402"/>
      <c r="B54" s="394"/>
      <c r="G54" s="1325"/>
      <c r="H54" s="1325"/>
      <c r="I54" s="1314"/>
      <c r="J54" s="1314"/>
      <c r="K54" s="1320"/>
      <c r="L54" s="1320"/>
      <c r="M54" s="1320"/>
      <c r="N54" s="1320"/>
      <c r="AM54" s="403"/>
      <c r="AN54" s="1321"/>
      <c r="AO54" s="1321"/>
      <c r="AP54" s="1321"/>
      <c r="AQ54" s="1321"/>
      <c r="AR54" s="1321"/>
      <c r="AS54" s="1321"/>
      <c r="AT54" s="1321"/>
      <c r="AU54" s="1321"/>
      <c r="AV54" s="1321"/>
      <c r="AW54" s="1321"/>
      <c r="AX54" s="1321"/>
      <c r="AY54" s="1321"/>
      <c r="AZ54" s="1321"/>
      <c r="BA54" s="1321"/>
      <c r="BB54" s="1321"/>
      <c r="BC54" s="1321"/>
      <c r="BD54" s="1321"/>
      <c r="BE54" s="1321"/>
      <c r="BF54" s="1321"/>
      <c r="BG54" s="1321"/>
      <c r="BH54" s="1321"/>
      <c r="BI54" s="1321"/>
      <c r="BJ54" s="1321"/>
      <c r="BK54" s="1321"/>
      <c r="BL54" s="1321"/>
      <c r="BM54" s="1321"/>
      <c r="BN54" s="1321"/>
      <c r="BO54" s="1321"/>
      <c r="BP54" s="1319"/>
      <c r="BQ54" s="1319"/>
      <c r="BR54" s="1319"/>
      <c r="BS54" s="1319"/>
      <c r="BT54" s="1319"/>
      <c r="BU54" s="1319"/>
      <c r="BV54" s="1319"/>
      <c r="BW54" s="1319"/>
      <c r="BX54" s="1319"/>
      <c r="BY54" s="1319"/>
      <c r="BZ54" s="1319"/>
      <c r="CA54" s="1319"/>
      <c r="CB54" s="1319"/>
      <c r="CC54" s="1319"/>
      <c r="CD54" s="1319"/>
      <c r="CE54" s="1319"/>
      <c r="CF54" s="1319"/>
      <c r="CG54" s="1319"/>
      <c r="CH54" s="1319"/>
      <c r="CI54" s="1319"/>
      <c r="CJ54" s="1319"/>
      <c r="CK54" s="1319"/>
      <c r="CL54" s="1319"/>
      <c r="CM54" s="1319"/>
      <c r="CN54" s="1319"/>
      <c r="CO54" s="1319"/>
      <c r="CP54" s="1319"/>
      <c r="CQ54" s="1319"/>
      <c r="CR54" s="1319"/>
      <c r="CS54" s="1319"/>
      <c r="CT54" s="1319"/>
      <c r="CU54" s="1319"/>
      <c r="CV54" s="1319"/>
      <c r="CW54" s="1319"/>
      <c r="CX54" s="1319"/>
      <c r="CY54" s="1319"/>
      <c r="CZ54" s="1319"/>
      <c r="DA54" s="1319"/>
      <c r="DB54" s="1319"/>
      <c r="DC54" s="1319"/>
    </row>
    <row r="55" spans="1:109" x14ac:dyDescent="0.15">
      <c r="A55" s="402"/>
      <c r="B55" s="394"/>
      <c r="G55" s="1314"/>
      <c r="H55" s="1314"/>
      <c r="I55" s="1314"/>
      <c r="J55" s="1314"/>
      <c r="K55" s="1320"/>
      <c r="L55" s="1320"/>
      <c r="M55" s="1320"/>
      <c r="N55" s="1320"/>
      <c r="AN55" s="1318" t="s">
        <v>596</v>
      </c>
      <c r="AO55" s="1318"/>
      <c r="AP55" s="1318"/>
      <c r="AQ55" s="1318"/>
      <c r="AR55" s="1318"/>
      <c r="AS55" s="1318"/>
      <c r="AT55" s="1318"/>
      <c r="AU55" s="1318"/>
      <c r="AV55" s="1318"/>
      <c r="AW55" s="1318"/>
      <c r="AX55" s="1318"/>
      <c r="AY55" s="1318"/>
      <c r="AZ55" s="1318"/>
      <c r="BA55" s="1318"/>
      <c r="BB55" s="1321" t="s">
        <v>594</v>
      </c>
      <c r="BC55" s="1321"/>
      <c r="BD55" s="1321"/>
      <c r="BE55" s="1321"/>
      <c r="BF55" s="1321"/>
      <c r="BG55" s="1321"/>
      <c r="BH55" s="1321"/>
      <c r="BI55" s="1321"/>
      <c r="BJ55" s="1321"/>
      <c r="BK55" s="1321"/>
      <c r="BL55" s="1321"/>
      <c r="BM55" s="1321"/>
      <c r="BN55" s="1321"/>
      <c r="BO55" s="1321"/>
      <c r="BP55" s="1322"/>
      <c r="BQ55" s="1319"/>
      <c r="BR55" s="1319"/>
      <c r="BS55" s="1319"/>
      <c r="BT55" s="1319"/>
      <c r="BU55" s="1319"/>
      <c r="BV55" s="1319"/>
      <c r="BW55" s="1319"/>
      <c r="BX55" s="1319">
        <v>0</v>
      </c>
      <c r="BY55" s="1319"/>
      <c r="BZ55" s="1319"/>
      <c r="CA55" s="1319"/>
      <c r="CB55" s="1319"/>
      <c r="CC55" s="1319"/>
      <c r="CD55" s="1319"/>
      <c r="CE55" s="1319"/>
      <c r="CF55" s="1319">
        <v>0</v>
      </c>
      <c r="CG55" s="1319"/>
      <c r="CH55" s="1319"/>
      <c r="CI55" s="1319"/>
      <c r="CJ55" s="1319"/>
      <c r="CK55" s="1319"/>
      <c r="CL55" s="1319"/>
      <c r="CM55" s="1319"/>
      <c r="CN55" s="1319">
        <v>0</v>
      </c>
      <c r="CO55" s="1319"/>
      <c r="CP55" s="1319"/>
      <c r="CQ55" s="1319"/>
      <c r="CR55" s="1319"/>
      <c r="CS55" s="1319"/>
      <c r="CT55" s="1319"/>
      <c r="CU55" s="1319"/>
      <c r="CV55" s="1319">
        <v>0</v>
      </c>
      <c r="CW55" s="1319"/>
      <c r="CX55" s="1319"/>
      <c r="CY55" s="1319"/>
      <c r="CZ55" s="1319"/>
      <c r="DA55" s="1319"/>
      <c r="DB55" s="1319"/>
      <c r="DC55" s="1319"/>
    </row>
    <row r="56" spans="1:109" x14ac:dyDescent="0.15">
      <c r="A56" s="402"/>
      <c r="B56" s="394"/>
      <c r="G56" s="1314"/>
      <c r="H56" s="1314"/>
      <c r="I56" s="1314"/>
      <c r="J56" s="1314"/>
      <c r="K56" s="1320"/>
      <c r="L56" s="1320"/>
      <c r="M56" s="1320"/>
      <c r="N56" s="1320"/>
      <c r="AN56" s="1318"/>
      <c r="AO56" s="1318"/>
      <c r="AP56" s="1318"/>
      <c r="AQ56" s="1318"/>
      <c r="AR56" s="1318"/>
      <c r="AS56" s="1318"/>
      <c r="AT56" s="1318"/>
      <c r="AU56" s="1318"/>
      <c r="AV56" s="1318"/>
      <c r="AW56" s="1318"/>
      <c r="AX56" s="1318"/>
      <c r="AY56" s="1318"/>
      <c r="AZ56" s="1318"/>
      <c r="BA56" s="1318"/>
      <c r="BB56" s="1321"/>
      <c r="BC56" s="1321"/>
      <c r="BD56" s="1321"/>
      <c r="BE56" s="1321"/>
      <c r="BF56" s="1321"/>
      <c r="BG56" s="1321"/>
      <c r="BH56" s="1321"/>
      <c r="BI56" s="1321"/>
      <c r="BJ56" s="1321"/>
      <c r="BK56" s="1321"/>
      <c r="BL56" s="1321"/>
      <c r="BM56" s="1321"/>
      <c r="BN56" s="1321"/>
      <c r="BO56" s="1321"/>
      <c r="BP56" s="1319"/>
      <c r="BQ56" s="1319"/>
      <c r="BR56" s="1319"/>
      <c r="BS56" s="1319"/>
      <c r="BT56" s="1319"/>
      <c r="BU56" s="1319"/>
      <c r="BV56" s="1319"/>
      <c r="BW56" s="1319"/>
      <c r="BX56" s="1319"/>
      <c r="BY56" s="1319"/>
      <c r="BZ56" s="1319"/>
      <c r="CA56" s="1319"/>
      <c r="CB56" s="1319"/>
      <c r="CC56" s="1319"/>
      <c r="CD56" s="1319"/>
      <c r="CE56" s="1319"/>
      <c r="CF56" s="1319"/>
      <c r="CG56" s="1319"/>
      <c r="CH56" s="1319"/>
      <c r="CI56" s="1319"/>
      <c r="CJ56" s="1319"/>
      <c r="CK56" s="1319"/>
      <c r="CL56" s="1319"/>
      <c r="CM56" s="1319"/>
      <c r="CN56" s="1319"/>
      <c r="CO56" s="1319"/>
      <c r="CP56" s="1319"/>
      <c r="CQ56" s="1319"/>
      <c r="CR56" s="1319"/>
      <c r="CS56" s="1319"/>
      <c r="CT56" s="1319"/>
      <c r="CU56" s="1319"/>
      <c r="CV56" s="1319"/>
      <c r="CW56" s="1319"/>
      <c r="CX56" s="1319"/>
      <c r="CY56" s="1319"/>
      <c r="CZ56" s="1319"/>
      <c r="DA56" s="1319"/>
      <c r="DB56" s="1319"/>
      <c r="DC56" s="1319"/>
    </row>
    <row r="57" spans="1:109" s="402" customFormat="1" x14ac:dyDescent="0.15">
      <c r="B57" s="406"/>
      <c r="G57" s="1314"/>
      <c r="H57" s="1314"/>
      <c r="I57" s="1324"/>
      <c r="J57" s="1324"/>
      <c r="K57" s="1320"/>
      <c r="L57" s="1320"/>
      <c r="M57" s="1320"/>
      <c r="N57" s="1320"/>
      <c r="AM57" s="387"/>
      <c r="AN57" s="1318"/>
      <c r="AO57" s="1318"/>
      <c r="AP57" s="1318"/>
      <c r="AQ57" s="1318"/>
      <c r="AR57" s="1318"/>
      <c r="AS57" s="1318"/>
      <c r="AT57" s="1318"/>
      <c r="AU57" s="1318"/>
      <c r="AV57" s="1318"/>
      <c r="AW57" s="1318"/>
      <c r="AX57" s="1318"/>
      <c r="AY57" s="1318"/>
      <c r="AZ57" s="1318"/>
      <c r="BA57" s="1318"/>
      <c r="BB57" s="1321" t="s">
        <v>595</v>
      </c>
      <c r="BC57" s="1321"/>
      <c r="BD57" s="1321"/>
      <c r="BE57" s="1321"/>
      <c r="BF57" s="1321"/>
      <c r="BG57" s="1321"/>
      <c r="BH57" s="1321"/>
      <c r="BI57" s="1321"/>
      <c r="BJ57" s="1321"/>
      <c r="BK57" s="1321"/>
      <c r="BL57" s="1321"/>
      <c r="BM57" s="1321"/>
      <c r="BN57" s="1321"/>
      <c r="BO57" s="1321"/>
      <c r="BP57" s="1322"/>
      <c r="BQ57" s="1319"/>
      <c r="BR57" s="1319"/>
      <c r="BS57" s="1319"/>
      <c r="BT57" s="1319"/>
      <c r="BU57" s="1319"/>
      <c r="BV57" s="1319"/>
      <c r="BW57" s="1319"/>
      <c r="BX57" s="1319">
        <v>57.1</v>
      </c>
      <c r="BY57" s="1319"/>
      <c r="BZ57" s="1319"/>
      <c r="CA57" s="1319"/>
      <c r="CB57" s="1319"/>
      <c r="CC57" s="1319"/>
      <c r="CD57" s="1319"/>
      <c r="CE57" s="1319"/>
      <c r="CF57" s="1319">
        <v>57.9</v>
      </c>
      <c r="CG57" s="1319"/>
      <c r="CH57" s="1319"/>
      <c r="CI57" s="1319"/>
      <c r="CJ57" s="1319"/>
      <c r="CK57" s="1319"/>
      <c r="CL57" s="1319"/>
      <c r="CM57" s="1319"/>
      <c r="CN57" s="1319">
        <v>58.2</v>
      </c>
      <c r="CO57" s="1319"/>
      <c r="CP57" s="1319"/>
      <c r="CQ57" s="1319"/>
      <c r="CR57" s="1319"/>
      <c r="CS57" s="1319"/>
      <c r="CT57" s="1319"/>
      <c r="CU57" s="1319"/>
      <c r="CV57" s="1319">
        <v>58.7</v>
      </c>
      <c r="CW57" s="1319"/>
      <c r="CX57" s="1319"/>
      <c r="CY57" s="1319"/>
      <c r="CZ57" s="1319"/>
      <c r="DA57" s="1319"/>
      <c r="DB57" s="1319"/>
      <c r="DC57" s="1319"/>
      <c r="DD57" s="407"/>
      <c r="DE57" s="406"/>
    </row>
    <row r="58" spans="1:109" s="402" customFormat="1" x14ac:dyDescent="0.15">
      <c r="A58" s="387"/>
      <c r="B58" s="406"/>
      <c r="G58" s="1314"/>
      <c r="H58" s="1314"/>
      <c r="I58" s="1324"/>
      <c r="J58" s="1324"/>
      <c r="K58" s="1320"/>
      <c r="L58" s="1320"/>
      <c r="M58" s="1320"/>
      <c r="N58" s="1320"/>
      <c r="AM58" s="387"/>
      <c r="AN58" s="1318"/>
      <c r="AO58" s="1318"/>
      <c r="AP58" s="1318"/>
      <c r="AQ58" s="1318"/>
      <c r="AR58" s="1318"/>
      <c r="AS58" s="1318"/>
      <c r="AT58" s="1318"/>
      <c r="AU58" s="1318"/>
      <c r="AV58" s="1318"/>
      <c r="AW58" s="1318"/>
      <c r="AX58" s="1318"/>
      <c r="AY58" s="1318"/>
      <c r="AZ58" s="1318"/>
      <c r="BA58" s="1318"/>
      <c r="BB58" s="1321"/>
      <c r="BC58" s="1321"/>
      <c r="BD58" s="1321"/>
      <c r="BE58" s="1321"/>
      <c r="BF58" s="1321"/>
      <c r="BG58" s="1321"/>
      <c r="BH58" s="1321"/>
      <c r="BI58" s="1321"/>
      <c r="BJ58" s="1321"/>
      <c r="BK58" s="1321"/>
      <c r="BL58" s="1321"/>
      <c r="BM58" s="1321"/>
      <c r="BN58" s="1321"/>
      <c r="BO58" s="1321"/>
      <c r="BP58" s="1319"/>
      <c r="BQ58" s="1319"/>
      <c r="BR58" s="1319"/>
      <c r="BS58" s="1319"/>
      <c r="BT58" s="1319"/>
      <c r="BU58" s="1319"/>
      <c r="BV58" s="1319"/>
      <c r="BW58" s="1319"/>
      <c r="BX58" s="1319"/>
      <c r="BY58" s="1319"/>
      <c r="BZ58" s="1319"/>
      <c r="CA58" s="1319"/>
      <c r="CB58" s="1319"/>
      <c r="CC58" s="1319"/>
      <c r="CD58" s="1319"/>
      <c r="CE58" s="1319"/>
      <c r="CF58" s="1319"/>
      <c r="CG58" s="1319"/>
      <c r="CH58" s="1319"/>
      <c r="CI58" s="1319"/>
      <c r="CJ58" s="1319"/>
      <c r="CK58" s="1319"/>
      <c r="CL58" s="1319"/>
      <c r="CM58" s="1319"/>
      <c r="CN58" s="1319"/>
      <c r="CO58" s="1319"/>
      <c r="CP58" s="1319"/>
      <c r="CQ58" s="1319"/>
      <c r="CR58" s="1319"/>
      <c r="CS58" s="1319"/>
      <c r="CT58" s="1319"/>
      <c r="CU58" s="1319"/>
      <c r="CV58" s="1319"/>
      <c r="CW58" s="1319"/>
      <c r="CX58" s="1319"/>
      <c r="CY58" s="1319"/>
      <c r="CZ58" s="1319"/>
      <c r="DA58" s="1319"/>
      <c r="DB58" s="1319"/>
      <c r="DC58" s="1319"/>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597</v>
      </c>
    </row>
    <row r="64" spans="1:109" x14ac:dyDescent="0.15">
      <c r="B64" s="394"/>
      <c r="G64" s="401"/>
      <c r="I64" s="414"/>
      <c r="J64" s="414"/>
      <c r="K64" s="414"/>
      <c r="L64" s="414"/>
      <c r="M64" s="414"/>
      <c r="N64" s="415"/>
      <c r="AM64" s="401"/>
      <c r="AN64" s="401" t="s">
        <v>591</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05" t="s">
        <v>600</v>
      </c>
      <c r="AO65" s="1306"/>
      <c r="AP65" s="1306"/>
      <c r="AQ65" s="1306"/>
      <c r="AR65" s="1306"/>
      <c r="AS65" s="1306"/>
      <c r="AT65" s="1306"/>
      <c r="AU65" s="1306"/>
      <c r="AV65" s="1306"/>
      <c r="AW65" s="1306"/>
      <c r="AX65" s="1306"/>
      <c r="AY65" s="1306"/>
      <c r="AZ65" s="1306"/>
      <c r="BA65" s="1306"/>
      <c r="BB65" s="1306"/>
      <c r="BC65" s="1306"/>
      <c r="BD65" s="1306"/>
      <c r="BE65" s="1306"/>
      <c r="BF65" s="1306"/>
      <c r="BG65" s="1306"/>
      <c r="BH65" s="1306"/>
      <c r="BI65" s="1306"/>
      <c r="BJ65" s="1306"/>
      <c r="BK65" s="1306"/>
      <c r="BL65" s="1306"/>
      <c r="BM65" s="1306"/>
      <c r="BN65" s="1306"/>
      <c r="BO65" s="1306"/>
      <c r="BP65" s="1306"/>
      <c r="BQ65" s="1306"/>
      <c r="BR65" s="1306"/>
      <c r="BS65" s="1306"/>
      <c r="BT65" s="1306"/>
      <c r="BU65" s="1306"/>
      <c r="BV65" s="1306"/>
      <c r="BW65" s="1306"/>
      <c r="BX65" s="1306"/>
      <c r="BY65" s="1306"/>
      <c r="BZ65" s="1306"/>
      <c r="CA65" s="1306"/>
      <c r="CB65" s="1306"/>
      <c r="CC65" s="1306"/>
      <c r="CD65" s="1306"/>
      <c r="CE65" s="1306"/>
      <c r="CF65" s="1306"/>
      <c r="CG65" s="1306"/>
      <c r="CH65" s="1306"/>
      <c r="CI65" s="1306"/>
      <c r="CJ65" s="1306"/>
      <c r="CK65" s="1306"/>
      <c r="CL65" s="1306"/>
      <c r="CM65" s="1306"/>
      <c r="CN65" s="1306"/>
      <c r="CO65" s="1306"/>
      <c r="CP65" s="1306"/>
      <c r="CQ65" s="1306"/>
      <c r="CR65" s="1306"/>
      <c r="CS65" s="1306"/>
      <c r="CT65" s="1306"/>
      <c r="CU65" s="1306"/>
      <c r="CV65" s="1306"/>
      <c r="CW65" s="1306"/>
      <c r="CX65" s="1306"/>
      <c r="CY65" s="1306"/>
      <c r="CZ65" s="1306"/>
      <c r="DA65" s="1306"/>
      <c r="DB65" s="1306"/>
      <c r="DC65" s="1307"/>
    </row>
    <row r="66" spans="2:107" x14ac:dyDescent="0.15">
      <c r="B66" s="394"/>
      <c r="AN66" s="1308"/>
      <c r="AO66" s="1309"/>
      <c r="AP66" s="1309"/>
      <c r="AQ66" s="1309"/>
      <c r="AR66" s="1309"/>
      <c r="AS66" s="1309"/>
      <c r="AT66" s="1309"/>
      <c r="AU66" s="1309"/>
      <c r="AV66" s="1309"/>
      <c r="AW66" s="1309"/>
      <c r="AX66" s="1309"/>
      <c r="AY66" s="1309"/>
      <c r="AZ66" s="1309"/>
      <c r="BA66" s="1309"/>
      <c r="BB66" s="1309"/>
      <c r="BC66" s="1309"/>
      <c r="BD66" s="1309"/>
      <c r="BE66" s="1309"/>
      <c r="BF66" s="1309"/>
      <c r="BG66" s="1309"/>
      <c r="BH66" s="1309"/>
      <c r="BI66" s="1309"/>
      <c r="BJ66" s="1309"/>
      <c r="BK66" s="1309"/>
      <c r="BL66" s="1309"/>
      <c r="BM66" s="1309"/>
      <c r="BN66" s="1309"/>
      <c r="BO66" s="1309"/>
      <c r="BP66" s="1309"/>
      <c r="BQ66" s="1309"/>
      <c r="BR66" s="1309"/>
      <c r="BS66" s="1309"/>
      <c r="BT66" s="1309"/>
      <c r="BU66" s="1309"/>
      <c r="BV66" s="1309"/>
      <c r="BW66" s="1309"/>
      <c r="BX66" s="1309"/>
      <c r="BY66" s="1309"/>
      <c r="BZ66" s="1309"/>
      <c r="CA66" s="1309"/>
      <c r="CB66" s="1309"/>
      <c r="CC66" s="1309"/>
      <c r="CD66" s="1309"/>
      <c r="CE66" s="1309"/>
      <c r="CF66" s="1309"/>
      <c r="CG66" s="1309"/>
      <c r="CH66" s="1309"/>
      <c r="CI66" s="1309"/>
      <c r="CJ66" s="1309"/>
      <c r="CK66" s="1309"/>
      <c r="CL66" s="1309"/>
      <c r="CM66" s="1309"/>
      <c r="CN66" s="1309"/>
      <c r="CO66" s="1309"/>
      <c r="CP66" s="1309"/>
      <c r="CQ66" s="1309"/>
      <c r="CR66" s="1309"/>
      <c r="CS66" s="1309"/>
      <c r="CT66" s="1309"/>
      <c r="CU66" s="1309"/>
      <c r="CV66" s="1309"/>
      <c r="CW66" s="1309"/>
      <c r="CX66" s="1309"/>
      <c r="CY66" s="1309"/>
      <c r="CZ66" s="1309"/>
      <c r="DA66" s="1309"/>
      <c r="DB66" s="1309"/>
      <c r="DC66" s="1310"/>
    </row>
    <row r="67" spans="2:107" x14ac:dyDescent="0.15">
      <c r="B67" s="394"/>
      <c r="AN67" s="1308"/>
      <c r="AO67" s="1309"/>
      <c r="AP67" s="1309"/>
      <c r="AQ67" s="1309"/>
      <c r="AR67" s="1309"/>
      <c r="AS67" s="1309"/>
      <c r="AT67" s="1309"/>
      <c r="AU67" s="1309"/>
      <c r="AV67" s="1309"/>
      <c r="AW67" s="1309"/>
      <c r="AX67" s="1309"/>
      <c r="AY67" s="1309"/>
      <c r="AZ67" s="1309"/>
      <c r="BA67" s="1309"/>
      <c r="BB67" s="1309"/>
      <c r="BC67" s="1309"/>
      <c r="BD67" s="1309"/>
      <c r="BE67" s="1309"/>
      <c r="BF67" s="1309"/>
      <c r="BG67" s="1309"/>
      <c r="BH67" s="1309"/>
      <c r="BI67" s="1309"/>
      <c r="BJ67" s="1309"/>
      <c r="BK67" s="1309"/>
      <c r="BL67" s="1309"/>
      <c r="BM67" s="1309"/>
      <c r="BN67" s="1309"/>
      <c r="BO67" s="1309"/>
      <c r="BP67" s="1309"/>
      <c r="BQ67" s="1309"/>
      <c r="BR67" s="1309"/>
      <c r="BS67" s="1309"/>
      <c r="BT67" s="1309"/>
      <c r="BU67" s="1309"/>
      <c r="BV67" s="1309"/>
      <c r="BW67" s="1309"/>
      <c r="BX67" s="1309"/>
      <c r="BY67" s="1309"/>
      <c r="BZ67" s="1309"/>
      <c r="CA67" s="1309"/>
      <c r="CB67" s="1309"/>
      <c r="CC67" s="1309"/>
      <c r="CD67" s="1309"/>
      <c r="CE67" s="1309"/>
      <c r="CF67" s="1309"/>
      <c r="CG67" s="1309"/>
      <c r="CH67" s="1309"/>
      <c r="CI67" s="1309"/>
      <c r="CJ67" s="1309"/>
      <c r="CK67" s="1309"/>
      <c r="CL67" s="1309"/>
      <c r="CM67" s="1309"/>
      <c r="CN67" s="1309"/>
      <c r="CO67" s="1309"/>
      <c r="CP67" s="1309"/>
      <c r="CQ67" s="1309"/>
      <c r="CR67" s="1309"/>
      <c r="CS67" s="1309"/>
      <c r="CT67" s="1309"/>
      <c r="CU67" s="1309"/>
      <c r="CV67" s="1309"/>
      <c r="CW67" s="1309"/>
      <c r="CX67" s="1309"/>
      <c r="CY67" s="1309"/>
      <c r="CZ67" s="1309"/>
      <c r="DA67" s="1309"/>
      <c r="DB67" s="1309"/>
      <c r="DC67" s="1310"/>
    </row>
    <row r="68" spans="2:107" x14ac:dyDescent="0.15">
      <c r="B68" s="394"/>
      <c r="AN68" s="1308"/>
      <c r="AO68" s="1309"/>
      <c r="AP68" s="1309"/>
      <c r="AQ68" s="1309"/>
      <c r="AR68" s="1309"/>
      <c r="AS68" s="1309"/>
      <c r="AT68" s="1309"/>
      <c r="AU68" s="1309"/>
      <c r="AV68" s="1309"/>
      <c r="AW68" s="1309"/>
      <c r="AX68" s="1309"/>
      <c r="AY68" s="1309"/>
      <c r="AZ68" s="1309"/>
      <c r="BA68" s="1309"/>
      <c r="BB68" s="1309"/>
      <c r="BC68" s="1309"/>
      <c r="BD68" s="1309"/>
      <c r="BE68" s="1309"/>
      <c r="BF68" s="1309"/>
      <c r="BG68" s="1309"/>
      <c r="BH68" s="1309"/>
      <c r="BI68" s="1309"/>
      <c r="BJ68" s="1309"/>
      <c r="BK68" s="1309"/>
      <c r="BL68" s="1309"/>
      <c r="BM68" s="1309"/>
      <c r="BN68" s="1309"/>
      <c r="BO68" s="1309"/>
      <c r="BP68" s="1309"/>
      <c r="BQ68" s="1309"/>
      <c r="BR68" s="1309"/>
      <c r="BS68" s="1309"/>
      <c r="BT68" s="1309"/>
      <c r="BU68" s="1309"/>
      <c r="BV68" s="1309"/>
      <c r="BW68" s="1309"/>
      <c r="BX68" s="1309"/>
      <c r="BY68" s="1309"/>
      <c r="BZ68" s="1309"/>
      <c r="CA68" s="1309"/>
      <c r="CB68" s="1309"/>
      <c r="CC68" s="1309"/>
      <c r="CD68" s="1309"/>
      <c r="CE68" s="1309"/>
      <c r="CF68" s="1309"/>
      <c r="CG68" s="1309"/>
      <c r="CH68" s="1309"/>
      <c r="CI68" s="1309"/>
      <c r="CJ68" s="1309"/>
      <c r="CK68" s="1309"/>
      <c r="CL68" s="1309"/>
      <c r="CM68" s="1309"/>
      <c r="CN68" s="1309"/>
      <c r="CO68" s="1309"/>
      <c r="CP68" s="1309"/>
      <c r="CQ68" s="1309"/>
      <c r="CR68" s="1309"/>
      <c r="CS68" s="1309"/>
      <c r="CT68" s="1309"/>
      <c r="CU68" s="1309"/>
      <c r="CV68" s="1309"/>
      <c r="CW68" s="1309"/>
      <c r="CX68" s="1309"/>
      <c r="CY68" s="1309"/>
      <c r="CZ68" s="1309"/>
      <c r="DA68" s="1309"/>
      <c r="DB68" s="1309"/>
      <c r="DC68" s="1310"/>
    </row>
    <row r="69" spans="2:107" x14ac:dyDescent="0.15">
      <c r="B69" s="394"/>
      <c r="AN69" s="1311"/>
      <c r="AO69" s="1312"/>
      <c r="AP69" s="1312"/>
      <c r="AQ69" s="1312"/>
      <c r="AR69" s="1312"/>
      <c r="AS69" s="1312"/>
      <c r="AT69" s="1312"/>
      <c r="AU69" s="1312"/>
      <c r="AV69" s="1312"/>
      <c r="AW69" s="1312"/>
      <c r="AX69" s="1312"/>
      <c r="AY69" s="1312"/>
      <c r="AZ69" s="1312"/>
      <c r="BA69" s="1312"/>
      <c r="BB69" s="1312"/>
      <c r="BC69" s="1312"/>
      <c r="BD69" s="1312"/>
      <c r="BE69" s="1312"/>
      <c r="BF69" s="1312"/>
      <c r="BG69" s="1312"/>
      <c r="BH69" s="1312"/>
      <c r="BI69" s="1312"/>
      <c r="BJ69" s="1312"/>
      <c r="BK69" s="1312"/>
      <c r="BL69" s="1312"/>
      <c r="BM69" s="1312"/>
      <c r="BN69" s="1312"/>
      <c r="BO69" s="1312"/>
      <c r="BP69" s="1312"/>
      <c r="BQ69" s="1312"/>
      <c r="BR69" s="1312"/>
      <c r="BS69" s="1312"/>
      <c r="BT69" s="1312"/>
      <c r="BU69" s="1312"/>
      <c r="BV69" s="1312"/>
      <c r="BW69" s="1312"/>
      <c r="BX69" s="1312"/>
      <c r="BY69" s="1312"/>
      <c r="BZ69" s="1312"/>
      <c r="CA69" s="1312"/>
      <c r="CB69" s="1312"/>
      <c r="CC69" s="1312"/>
      <c r="CD69" s="1312"/>
      <c r="CE69" s="1312"/>
      <c r="CF69" s="1312"/>
      <c r="CG69" s="1312"/>
      <c r="CH69" s="1312"/>
      <c r="CI69" s="1312"/>
      <c r="CJ69" s="1312"/>
      <c r="CK69" s="1312"/>
      <c r="CL69" s="1312"/>
      <c r="CM69" s="1312"/>
      <c r="CN69" s="1312"/>
      <c r="CO69" s="1312"/>
      <c r="CP69" s="1312"/>
      <c r="CQ69" s="1312"/>
      <c r="CR69" s="1312"/>
      <c r="CS69" s="1312"/>
      <c r="CT69" s="1312"/>
      <c r="CU69" s="1312"/>
      <c r="CV69" s="1312"/>
      <c r="CW69" s="1312"/>
      <c r="CX69" s="1312"/>
      <c r="CY69" s="1312"/>
      <c r="CZ69" s="1312"/>
      <c r="DA69" s="1312"/>
      <c r="DB69" s="1312"/>
      <c r="DC69" s="1313"/>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592</v>
      </c>
    </row>
    <row r="72" spans="2:107" x14ac:dyDescent="0.15">
      <c r="B72" s="394"/>
      <c r="G72" s="1314"/>
      <c r="H72" s="1314"/>
      <c r="I72" s="1314"/>
      <c r="J72" s="1314"/>
      <c r="K72" s="404"/>
      <c r="L72" s="404"/>
      <c r="M72" s="405"/>
      <c r="N72" s="405"/>
      <c r="AN72" s="1315"/>
      <c r="AO72" s="1316"/>
      <c r="AP72" s="1316"/>
      <c r="AQ72" s="1316"/>
      <c r="AR72" s="1316"/>
      <c r="AS72" s="1316"/>
      <c r="AT72" s="1316"/>
      <c r="AU72" s="1316"/>
      <c r="AV72" s="1316"/>
      <c r="AW72" s="1316"/>
      <c r="AX72" s="1316"/>
      <c r="AY72" s="1316"/>
      <c r="AZ72" s="1316"/>
      <c r="BA72" s="1316"/>
      <c r="BB72" s="1316"/>
      <c r="BC72" s="1316"/>
      <c r="BD72" s="1316"/>
      <c r="BE72" s="1316"/>
      <c r="BF72" s="1316"/>
      <c r="BG72" s="1316"/>
      <c r="BH72" s="1316"/>
      <c r="BI72" s="1316"/>
      <c r="BJ72" s="1316"/>
      <c r="BK72" s="1316"/>
      <c r="BL72" s="1316"/>
      <c r="BM72" s="1316"/>
      <c r="BN72" s="1316"/>
      <c r="BO72" s="1317"/>
      <c r="BP72" s="1318" t="s">
        <v>552</v>
      </c>
      <c r="BQ72" s="1318"/>
      <c r="BR72" s="1318"/>
      <c r="BS72" s="1318"/>
      <c r="BT72" s="1318"/>
      <c r="BU72" s="1318"/>
      <c r="BV72" s="1318"/>
      <c r="BW72" s="1318"/>
      <c r="BX72" s="1318" t="s">
        <v>553</v>
      </c>
      <c r="BY72" s="1318"/>
      <c r="BZ72" s="1318"/>
      <c r="CA72" s="1318"/>
      <c r="CB72" s="1318"/>
      <c r="CC72" s="1318"/>
      <c r="CD72" s="1318"/>
      <c r="CE72" s="1318"/>
      <c r="CF72" s="1318" t="s">
        <v>554</v>
      </c>
      <c r="CG72" s="1318"/>
      <c r="CH72" s="1318"/>
      <c r="CI72" s="1318"/>
      <c r="CJ72" s="1318"/>
      <c r="CK72" s="1318"/>
      <c r="CL72" s="1318"/>
      <c r="CM72" s="1318"/>
      <c r="CN72" s="1318" t="s">
        <v>555</v>
      </c>
      <c r="CO72" s="1318"/>
      <c r="CP72" s="1318"/>
      <c r="CQ72" s="1318"/>
      <c r="CR72" s="1318"/>
      <c r="CS72" s="1318"/>
      <c r="CT72" s="1318"/>
      <c r="CU72" s="1318"/>
      <c r="CV72" s="1318" t="s">
        <v>556</v>
      </c>
      <c r="CW72" s="1318"/>
      <c r="CX72" s="1318"/>
      <c r="CY72" s="1318"/>
      <c r="CZ72" s="1318"/>
      <c r="DA72" s="1318"/>
      <c r="DB72" s="1318"/>
      <c r="DC72" s="1318"/>
    </row>
    <row r="73" spans="2:107" x14ac:dyDescent="0.15">
      <c r="B73" s="394"/>
      <c r="G73" s="1325"/>
      <c r="H73" s="1325"/>
      <c r="I73" s="1325"/>
      <c r="J73" s="1325"/>
      <c r="K73" s="1326"/>
      <c r="L73" s="1326"/>
      <c r="M73" s="1326"/>
      <c r="N73" s="1326"/>
      <c r="AM73" s="403"/>
      <c r="AN73" s="1321" t="s">
        <v>593</v>
      </c>
      <c r="AO73" s="1321"/>
      <c r="AP73" s="1321"/>
      <c r="AQ73" s="1321"/>
      <c r="AR73" s="1321"/>
      <c r="AS73" s="1321"/>
      <c r="AT73" s="1321"/>
      <c r="AU73" s="1321"/>
      <c r="AV73" s="1321"/>
      <c r="AW73" s="1321"/>
      <c r="AX73" s="1321"/>
      <c r="AY73" s="1321"/>
      <c r="AZ73" s="1321"/>
      <c r="BA73" s="1321"/>
      <c r="BB73" s="1321" t="s">
        <v>594</v>
      </c>
      <c r="BC73" s="1321"/>
      <c r="BD73" s="1321"/>
      <c r="BE73" s="1321"/>
      <c r="BF73" s="1321"/>
      <c r="BG73" s="1321"/>
      <c r="BH73" s="1321"/>
      <c r="BI73" s="1321"/>
      <c r="BJ73" s="1321"/>
      <c r="BK73" s="1321"/>
      <c r="BL73" s="1321"/>
      <c r="BM73" s="1321"/>
      <c r="BN73" s="1321"/>
      <c r="BO73" s="1321"/>
      <c r="BP73" s="1319">
        <v>60</v>
      </c>
      <c r="BQ73" s="1319"/>
      <c r="BR73" s="1319"/>
      <c r="BS73" s="1319"/>
      <c r="BT73" s="1319"/>
      <c r="BU73" s="1319"/>
      <c r="BV73" s="1319"/>
      <c r="BW73" s="1319"/>
      <c r="BX73" s="1319">
        <v>72.7</v>
      </c>
      <c r="BY73" s="1319"/>
      <c r="BZ73" s="1319"/>
      <c r="CA73" s="1319"/>
      <c r="CB73" s="1319"/>
      <c r="CC73" s="1319"/>
      <c r="CD73" s="1319"/>
      <c r="CE73" s="1319"/>
      <c r="CF73" s="1319">
        <v>75.8</v>
      </c>
      <c r="CG73" s="1319"/>
      <c r="CH73" s="1319"/>
      <c r="CI73" s="1319"/>
      <c r="CJ73" s="1319"/>
      <c r="CK73" s="1319"/>
      <c r="CL73" s="1319"/>
      <c r="CM73" s="1319"/>
      <c r="CN73" s="1319">
        <v>89</v>
      </c>
      <c r="CO73" s="1319"/>
      <c r="CP73" s="1319"/>
      <c r="CQ73" s="1319"/>
      <c r="CR73" s="1319"/>
      <c r="CS73" s="1319"/>
      <c r="CT73" s="1319"/>
      <c r="CU73" s="1319"/>
      <c r="CV73" s="1319">
        <v>87.2</v>
      </c>
      <c r="CW73" s="1319"/>
      <c r="CX73" s="1319"/>
      <c r="CY73" s="1319"/>
      <c r="CZ73" s="1319"/>
      <c r="DA73" s="1319"/>
      <c r="DB73" s="1319"/>
      <c r="DC73" s="1319"/>
    </row>
    <row r="74" spans="2:107" x14ac:dyDescent="0.15">
      <c r="B74" s="394"/>
      <c r="G74" s="1325"/>
      <c r="H74" s="1325"/>
      <c r="I74" s="1325"/>
      <c r="J74" s="1325"/>
      <c r="K74" s="1326"/>
      <c r="L74" s="1326"/>
      <c r="M74" s="1326"/>
      <c r="N74" s="1326"/>
      <c r="AM74" s="403"/>
      <c r="AN74" s="1321"/>
      <c r="AO74" s="1321"/>
      <c r="AP74" s="1321"/>
      <c r="AQ74" s="1321"/>
      <c r="AR74" s="1321"/>
      <c r="AS74" s="1321"/>
      <c r="AT74" s="1321"/>
      <c r="AU74" s="1321"/>
      <c r="AV74" s="1321"/>
      <c r="AW74" s="1321"/>
      <c r="AX74" s="1321"/>
      <c r="AY74" s="1321"/>
      <c r="AZ74" s="1321"/>
      <c r="BA74" s="1321"/>
      <c r="BB74" s="1321"/>
      <c r="BC74" s="1321"/>
      <c r="BD74" s="1321"/>
      <c r="BE74" s="1321"/>
      <c r="BF74" s="1321"/>
      <c r="BG74" s="1321"/>
      <c r="BH74" s="1321"/>
      <c r="BI74" s="1321"/>
      <c r="BJ74" s="1321"/>
      <c r="BK74" s="1321"/>
      <c r="BL74" s="1321"/>
      <c r="BM74" s="1321"/>
      <c r="BN74" s="1321"/>
      <c r="BO74" s="1321"/>
      <c r="BP74" s="1319"/>
      <c r="BQ74" s="1319"/>
      <c r="BR74" s="1319"/>
      <c r="BS74" s="1319"/>
      <c r="BT74" s="1319"/>
      <c r="BU74" s="1319"/>
      <c r="BV74" s="1319"/>
      <c r="BW74" s="1319"/>
      <c r="BX74" s="1319"/>
      <c r="BY74" s="1319"/>
      <c r="BZ74" s="1319"/>
      <c r="CA74" s="1319"/>
      <c r="CB74" s="1319"/>
      <c r="CC74" s="1319"/>
      <c r="CD74" s="1319"/>
      <c r="CE74" s="1319"/>
      <c r="CF74" s="1319"/>
      <c r="CG74" s="1319"/>
      <c r="CH74" s="1319"/>
      <c r="CI74" s="1319"/>
      <c r="CJ74" s="1319"/>
      <c r="CK74" s="1319"/>
      <c r="CL74" s="1319"/>
      <c r="CM74" s="1319"/>
      <c r="CN74" s="1319"/>
      <c r="CO74" s="1319"/>
      <c r="CP74" s="1319"/>
      <c r="CQ74" s="1319"/>
      <c r="CR74" s="1319"/>
      <c r="CS74" s="1319"/>
      <c r="CT74" s="1319"/>
      <c r="CU74" s="1319"/>
      <c r="CV74" s="1319"/>
      <c r="CW74" s="1319"/>
      <c r="CX74" s="1319"/>
      <c r="CY74" s="1319"/>
      <c r="CZ74" s="1319"/>
      <c r="DA74" s="1319"/>
      <c r="DB74" s="1319"/>
      <c r="DC74" s="1319"/>
    </row>
    <row r="75" spans="2:107" x14ac:dyDescent="0.15">
      <c r="B75" s="394"/>
      <c r="G75" s="1325"/>
      <c r="H75" s="1325"/>
      <c r="I75" s="1314"/>
      <c r="J75" s="1314"/>
      <c r="K75" s="1320"/>
      <c r="L75" s="1320"/>
      <c r="M75" s="1320"/>
      <c r="N75" s="1320"/>
      <c r="AM75" s="403"/>
      <c r="AN75" s="1321"/>
      <c r="AO75" s="1321"/>
      <c r="AP75" s="1321"/>
      <c r="AQ75" s="1321"/>
      <c r="AR75" s="1321"/>
      <c r="AS75" s="1321"/>
      <c r="AT75" s="1321"/>
      <c r="AU75" s="1321"/>
      <c r="AV75" s="1321"/>
      <c r="AW75" s="1321"/>
      <c r="AX75" s="1321"/>
      <c r="AY75" s="1321"/>
      <c r="AZ75" s="1321"/>
      <c r="BA75" s="1321"/>
      <c r="BB75" s="1321" t="s">
        <v>598</v>
      </c>
      <c r="BC75" s="1321"/>
      <c r="BD75" s="1321"/>
      <c r="BE75" s="1321"/>
      <c r="BF75" s="1321"/>
      <c r="BG75" s="1321"/>
      <c r="BH75" s="1321"/>
      <c r="BI75" s="1321"/>
      <c r="BJ75" s="1321"/>
      <c r="BK75" s="1321"/>
      <c r="BL75" s="1321"/>
      <c r="BM75" s="1321"/>
      <c r="BN75" s="1321"/>
      <c r="BO75" s="1321"/>
      <c r="BP75" s="1319">
        <v>11.2</v>
      </c>
      <c r="BQ75" s="1319"/>
      <c r="BR75" s="1319"/>
      <c r="BS75" s="1319"/>
      <c r="BT75" s="1319"/>
      <c r="BU75" s="1319"/>
      <c r="BV75" s="1319"/>
      <c r="BW75" s="1319"/>
      <c r="BX75" s="1319">
        <v>11</v>
      </c>
      <c r="BY75" s="1319"/>
      <c r="BZ75" s="1319"/>
      <c r="CA75" s="1319"/>
      <c r="CB75" s="1319"/>
      <c r="CC75" s="1319"/>
      <c r="CD75" s="1319"/>
      <c r="CE75" s="1319"/>
      <c r="CF75" s="1319">
        <v>10.7</v>
      </c>
      <c r="CG75" s="1319"/>
      <c r="CH75" s="1319"/>
      <c r="CI75" s="1319"/>
      <c r="CJ75" s="1319"/>
      <c r="CK75" s="1319"/>
      <c r="CL75" s="1319"/>
      <c r="CM75" s="1319"/>
      <c r="CN75" s="1319">
        <v>11.1</v>
      </c>
      <c r="CO75" s="1319"/>
      <c r="CP75" s="1319"/>
      <c r="CQ75" s="1319"/>
      <c r="CR75" s="1319"/>
      <c r="CS75" s="1319"/>
      <c r="CT75" s="1319"/>
      <c r="CU75" s="1319"/>
      <c r="CV75" s="1319">
        <v>11.8</v>
      </c>
      <c r="CW75" s="1319"/>
      <c r="CX75" s="1319"/>
      <c r="CY75" s="1319"/>
      <c r="CZ75" s="1319"/>
      <c r="DA75" s="1319"/>
      <c r="DB75" s="1319"/>
      <c r="DC75" s="1319"/>
    </row>
    <row r="76" spans="2:107" x14ac:dyDescent="0.15">
      <c r="B76" s="394"/>
      <c r="G76" s="1325"/>
      <c r="H76" s="1325"/>
      <c r="I76" s="1314"/>
      <c r="J76" s="1314"/>
      <c r="K76" s="1320"/>
      <c r="L76" s="1320"/>
      <c r="M76" s="1320"/>
      <c r="N76" s="1320"/>
      <c r="AM76" s="403"/>
      <c r="AN76" s="1321"/>
      <c r="AO76" s="1321"/>
      <c r="AP76" s="1321"/>
      <c r="AQ76" s="1321"/>
      <c r="AR76" s="1321"/>
      <c r="AS76" s="1321"/>
      <c r="AT76" s="1321"/>
      <c r="AU76" s="1321"/>
      <c r="AV76" s="1321"/>
      <c r="AW76" s="1321"/>
      <c r="AX76" s="1321"/>
      <c r="AY76" s="1321"/>
      <c r="AZ76" s="1321"/>
      <c r="BA76" s="1321"/>
      <c r="BB76" s="1321"/>
      <c r="BC76" s="1321"/>
      <c r="BD76" s="1321"/>
      <c r="BE76" s="1321"/>
      <c r="BF76" s="1321"/>
      <c r="BG76" s="1321"/>
      <c r="BH76" s="1321"/>
      <c r="BI76" s="1321"/>
      <c r="BJ76" s="1321"/>
      <c r="BK76" s="1321"/>
      <c r="BL76" s="1321"/>
      <c r="BM76" s="1321"/>
      <c r="BN76" s="1321"/>
      <c r="BO76" s="1321"/>
      <c r="BP76" s="1319"/>
      <c r="BQ76" s="1319"/>
      <c r="BR76" s="1319"/>
      <c r="BS76" s="1319"/>
      <c r="BT76" s="1319"/>
      <c r="BU76" s="1319"/>
      <c r="BV76" s="1319"/>
      <c r="BW76" s="1319"/>
      <c r="BX76" s="1319"/>
      <c r="BY76" s="1319"/>
      <c r="BZ76" s="1319"/>
      <c r="CA76" s="1319"/>
      <c r="CB76" s="1319"/>
      <c r="CC76" s="1319"/>
      <c r="CD76" s="1319"/>
      <c r="CE76" s="1319"/>
      <c r="CF76" s="1319"/>
      <c r="CG76" s="1319"/>
      <c r="CH76" s="1319"/>
      <c r="CI76" s="1319"/>
      <c r="CJ76" s="1319"/>
      <c r="CK76" s="1319"/>
      <c r="CL76" s="1319"/>
      <c r="CM76" s="1319"/>
      <c r="CN76" s="1319"/>
      <c r="CO76" s="1319"/>
      <c r="CP76" s="1319"/>
      <c r="CQ76" s="1319"/>
      <c r="CR76" s="1319"/>
      <c r="CS76" s="1319"/>
      <c r="CT76" s="1319"/>
      <c r="CU76" s="1319"/>
      <c r="CV76" s="1319"/>
      <c r="CW76" s="1319"/>
      <c r="CX76" s="1319"/>
      <c r="CY76" s="1319"/>
      <c r="CZ76" s="1319"/>
      <c r="DA76" s="1319"/>
      <c r="DB76" s="1319"/>
      <c r="DC76" s="1319"/>
    </row>
    <row r="77" spans="2:107" x14ac:dyDescent="0.15">
      <c r="B77" s="394"/>
      <c r="G77" s="1314"/>
      <c r="H77" s="1314"/>
      <c r="I77" s="1314"/>
      <c r="J77" s="1314"/>
      <c r="K77" s="1326"/>
      <c r="L77" s="1326"/>
      <c r="M77" s="1326"/>
      <c r="N77" s="1326"/>
      <c r="AN77" s="1318" t="s">
        <v>596</v>
      </c>
      <c r="AO77" s="1318"/>
      <c r="AP77" s="1318"/>
      <c r="AQ77" s="1318"/>
      <c r="AR77" s="1318"/>
      <c r="AS77" s="1318"/>
      <c r="AT77" s="1318"/>
      <c r="AU77" s="1318"/>
      <c r="AV77" s="1318"/>
      <c r="AW77" s="1318"/>
      <c r="AX77" s="1318"/>
      <c r="AY77" s="1318"/>
      <c r="AZ77" s="1318"/>
      <c r="BA77" s="1318"/>
      <c r="BB77" s="1321" t="s">
        <v>594</v>
      </c>
      <c r="BC77" s="1321"/>
      <c r="BD77" s="1321"/>
      <c r="BE77" s="1321"/>
      <c r="BF77" s="1321"/>
      <c r="BG77" s="1321"/>
      <c r="BH77" s="1321"/>
      <c r="BI77" s="1321"/>
      <c r="BJ77" s="1321"/>
      <c r="BK77" s="1321"/>
      <c r="BL77" s="1321"/>
      <c r="BM77" s="1321"/>
      <c r="BN77" s="1321"/>
      <c r="BO77" s="1321"/>
      <c r="BP77" s="1319">
        <v>0</v>
      </c>
      <c r="BQ77" s="1319"/>
      <c r="BR77" s="1319"/>
      <c r="BS77" s="1319"/>
      <c r="BT77" s="1319"/>
      <c r="BU77" s="1319"/>
      <c r="BV77" s="1319"/>
      <c r="BW77" s="1319"/>
      <c r="BX77" s="1319">
        <v>0</v>
      </c>
      <c r="BY77" s="1319"/>
      <c r="BZ77" s="1319"/>
      <c r="CA77" s="1319"/>
      <c r="CB77" s="1319"/>
      <c r="CC77" s="1319"/>
      <c r="CD77" s="1319"/>
      <c r="CE77" s="1319"/>
      <c r="CF77" s="1319">
        <v>0</v>
      </c>
      <c r="CG77" s="1319"/>
      <c r="CH77" s="1319"/>
      <c r="CI77" s="1319"/>
      <c r="CJ77" s="1319"/>
      <c r="CK77" s="1319"/>
      <c r="CL77" s="1319"/>
      <c r="CM77" s="1319"/>
      <c r="CN77" s="1319">
        <v>0</v>
      </c>
      <c r="CO77" s="1319"/>
      <c r="CP77" s="1319"/>
      <c r="CQ77" s="1319"/>
      <c r="CR77" s="1319"/>
      <c r="CS77" s="1319"/>
      <c r="CT77" s="1319"/>
      <c r="CU77" s="1319"/>
      <c r="CV77" s="1319">
        <v>0</v>
      </c>
      <c r="CW77" s="1319"/>
      <c r="CX77" s="1319"/>
      <c r="CY77" s="1319"/>
      <c r="CZ77" s="1319"/>
      <c r="DA77" s="1319"/>
      <c r="DB77" s="1319"/>
      <c r="DC77" s="1319"/>
    </row>
    <row r="78" spans="2:107" x14ac:dyDescent="0.15">
      <c r="B78" s="394"/>
      <c r="G78" s="1314"/>
      <c r="H78" s="1314"/>
      <c r="I78" s="1314"/>
      <c r="J78" s="1314"/>
      <c r="K78" s="1326"/>
      <c r="L78" s="1326"/>
      <c r="M78" s="1326"/>
      <c r="N78" s="1326"/>
      <c r="AN78" s="1318"/>
      <c r="AO78" s="1318"/>
      <c r="AP78" s="1318"/>
      <c r="AQ78" s="1318"/>
      <c r="AR78" s="1318"/>
      <c r="AS78" s="1318"/>
      <c r="AT78" s="1318"/>
      <c r="AU78" s="1318"/>
      <c r="AV78" s="1318"/>
      <c r="AW78" s="1318"/>
      <c r="AX78" s="1318"/>
      <c r="AY78" s="1318"/>
      <c r="AZ78" s="1318"/>
      <c r="BA78" s="1318"/>
      <c r="BB78" s="1321"/>
      <c r="BC78" s="1321"/>
      <c r="BD78" s="1321"/>
      <c r="BE78" s="1321"/>
      <c r="BF78" s="1321"/>
      <c r="BG78" s="1321"/>
      <c r="BH78" s="1321"/>
      <c r="BI78" s="1321"/>
      <c r="BJ78" s="1321"/>
      <c r="BK78" s="1321"/>
      <c r="BL78" s="1321"/>
      <c r="BM78" s="1321"/>
      <c r="BN78" s="1321"/>
      <c r="BO78" s="1321"/>
      <c r="BP78" s="1319"/>
      <c r="BQ78" s="1319"/>
      <c r="BR78" s="1319"/>
      <c r="BS78" s="1319"/>
      <c r="BT78" s="1319"/>
      <c r="BU78" s="1319"/>
      <c r="BV78" s="1319"/>
      <c r="BW78" s="1319"/>
      <c r="BX78" s="1319"/>
      <c r="BY78" s="1319"/>
      <c r="BZ78" s="1319"/>
      <c r="CA78" s="1319"/>
      <c r="CB78" s="1319"/>
      <c r="CC78" s="1319"/>
      <c r="CD78" s="1319"/>
      <c r="CE78" s="1319"/>
      <c r="CF78" s="1319"/>
      <c r="CG78" s="1319"/>
      <c r="CH78" s="1319"/>
      <c r="CI78" s="1319"/>
      <c r="CJ78" s="1319"/>
      <c r="CK78" s="1319"/>
      <c r="CL78" s="1319"/>
      <c r="CM78" s="1319"/>
      <c r="CN78" s="1319"/>
      <c r="CO78" s="1319"/>
      <c r="CP78" s="1319"/>
      <c r="CQ78" s="1319"/>
      <c r="CR78" s="1319"/>
      <c r="CS78" s="1319"/>
      <c r="CT78" s="1319"/>
      <c r="CU78" s="1319"/>
      <c r="CV78" s="1319"/>
      <c r="CW78" s="1319"/>
      <c r="CX78" s="1319"/>
      <c r="CY78" s="1319"/>
      <c r="CZ78" s="1319"/>
      <c r="DA78" s="1319"/>
      <c r="DB78" s="1319"/>
      <c r="DC78" s="1319"/>
    </row>
    <row r="79" spans="2:107" x14ac:dyDescent="0.15">
      <c r="B79" s="394"/>
      <c r="G79" s="1314"/>
      <c r="H79" s="1314"/>
      <c r="I79" s="1324"/>
      <c r="J79" s="1324"/>
      <c r="K79" s="1327"/>
      <c r="L79" s="1327"/>
      <c r="M79" s="1327"/>
      <c r="N79" s="1327"/>
      <c r="AN79" s="1318"/>
      <c r="AO79" s="1318"/>
      <c r="AP79" s="1318"/>
      <c r="AQ79" s="1318"/>
      <c r="AR79" s="1318"/>
      <c r="AS79" s="1318"/>
      <c r="AT79" s="1318"/>
      <c r="AU79" s="1318"/>
      <c r="AV79" s="1318"/>
      <c r="AW79" s="1318"/>
      <c r="AX79" s="1318"/>
      <c r="AY79" s="1318"/>
      <c r="AZ79" s="1318"/>
      <c r="BA79" s="1318"/>
      <c r="BB79" s="1321" t="s">
        <v>598</v>
      </c>
      <c r="BC79" s="1321"/>
      <c r="BD79" s="1321"/>
      <c r="BE79" s="1321"/>
      <c r="BF79" s="1321"/>
      <c r="BG79" s="1321"/>
      <c r="BH79" s="1321"/>
      <c r="BI79" s="1321"/>
      <c r="BJ79" s="1321"/>
      <c r="BK79" s="1321"/>
      <c r="BL79" s="1321"/>
      <c r="BM79" s="1321"/>
      <c r="BN79" s="1321"/>
      <c r="BO79" s="1321"/>
      <c r="BP79" s="1319">
        <v>7.7</v>
      </c>
      <c r="BQ79" s="1319"/>
      <c r="BR79" s="1319"/>
      <c r="BS79" s="1319"/>
      <c r="BT79" s="1319"/>
      <c r="BU79" s="1319"/>
      <c r="BV79" s="1319"/>
      <c r="BW79" s="1319"/>
      <c r="BX79" s="1319">
        <v>6.4</v>
      </c>
      <c r="BY79" s="1319"/>
      <c r="BZ79" s="1319"/>
      <c r="CA79" s="1319"/>
      <c r="CB79" s="1319"/>
      <c r="CC79" s="1319"/>
      <c r="CD79" s="1319"/>
      <c r="CE79" s="1319"/>
      <c r="CF79" s="1319">
        <v>6.9</v>
      </c>
      <c r="CG79" s="1319"/>
      <c r="CH79" s="1319"/>
      <c r="CI79" s="1319"/>
      <c r="CJ79" s="1319"/>
      <c r="CK79" s="1319"/>
      <c r="CL79" s="1319"/>
      <c r="CM79" s="1319"/>
      <c r="CN79" s="1319">
        <v>7.1</v>
      </c>
      <c r="CO79" s="1319"/>
      <c r="CP79" s="1319"/>
      <c r="CQ79" s="1319"/>
      <c r="CR79" s="1319"/>
      <c r="CS79" s="1319"/>
      <c r="CT79" s="1319"/>
      <c r="CU79" s="1319"/>
      <c r="CV79" s="1319">
        <v>7.4</v>
      </c>
      <c r="CW79" s="1319"/>
      <c r="CX79" s="1319"/>
      <c r="CY79" s="1319"/>
      <c r="CZ79" s="1319"/>
      <c r="DA79" s="1319"/>
      <c r="DB79" s="1319"/>
      <c r="DC79" s="1319"/>
    </row>
    <row r="80" spans="2:107" x14ac:dyDescent="0.15">
      <c r="B80" s="394"/>
      <c r="G80" s="1314"/>
      <c r="H80" s="1314"/>
      <c r="I80" s="1324"/>
      <c r="J80" s="1324"/>
      <c r="K80" s="1327"/>
      <c r="L80" s="1327"/>
      <c r="M80" s="1327"/>
      <c r="N80" s="1327"/>
      <c r="AN80" s="1318"/>
      <c r="AO80" s="1318"/>
      <c r="AP80" s="1318"/>
      <c r="AQ80" s="1318"/>
      <c r="AR80" s="1318"/>
      <c r="AS80" s="1318"/>
      <c r="AT80" s="1318"/>
      <c r="AU80" s="1318"/>
      <c r="AV80" s="1318"/>
      <c r="AW80" s="1318"/>
      <c r="AX80" s="1318"/>
      <c r="AY80" s="1318"/>
      <c r="AZ80" s="1318"/>
      <c r="BA80" s="1318"/>
      <c r="BB80" s="1321"/>
      <c r="BC80" s="1321"/>
      <c r="BD80" s="1321"/>
      <c r="BE80" s="1321"/>
      <c r="BF80" s="1321"/>
      <c r="BG80" s="1321"/>
      <c r="BH80" s="1321"/>
      <c r="BI80" s="1321"/>
      <c r="BJ80" s="1321"/>
      <c r="BK80" s="1321"/>
      <c r="BL80" s="1321"/>
      <c r="BM80" s="1321"/>
      <c r="BN80" s="1321"/>
      <c r="BO80" s="1321"/>
      <c r="BP80" s="1319"/>
      <c r="BQ80" s="1319"/>
      <c r="BR80" s="1319"/>
      <c r="BS80" s="1319"/>
      <c r="BT80" s="1319"/>
      <c r="BU80" s="1319"/>
      <c r="BV80" s="1319"/>
      <c r="BW80" s="1319"/>
      <c r="BX80" s="1319"/>
      <c r="BY80" s="1319"/>
      <c r="BZ80" s="1319"/>
      <c r="CA80" s="1319"/>
      <c r="CB80" s="1319"/>
      <c r="CC80" s="1319"/>
      <c r="CD80" s="1319"/>
      <c r="CE80" s="1319"/>
      <c r="CF80" s="1319"/>
      <c r="CG80" s="1319"/>
      <c r="CH80" s="1319"/>
      <c r="CI80" s="1319"/>
      <c r="CJ80" s="1319"/>
      <c r="CK80" s="1319"/>
      <c r="CL80" s="1319"/>
      <c r="CM80" s="1319"/>
      <c r="CN80" s="1319"/>
      <c r="CO80" s="1319"/>
      <c r="CP80" s="1319"/>
      <c r="CQ80" s="1319"/>
      <c r="CR80" s="1319"/>
      <c r="CS80" s="1319"/>
      <c r="CT80" s="1319"/>
      <c r="CU80" s="1319"/>
      <c r="CV80" s="1319"/>
      <c r="CW80" s="1319"/>
      <c r="CX80" s="1319"/>
      <c r="CY80" s="1319"/>
      <c r="CZ80" s="1319"/>
      <c r="DA80" s="1319"/>
      <c r="DB80" s="1319"/>
      <c r="DC80" s="1319"/>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DdiEI5zHch+FHO4X/FS0HctwC28fBT+4jUphy0reIltr8ifc7Wu8KkjtK1L1YS9iwI9aPqvq51kkhIl1iSeiPw==" saltValue="+vuViHi6KD8fpG8f+wOM3Q=="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headerFooter alignWithMargins="0">
    <oddFooter>&amp;C&amp;P/&amp;N</oddFooter>
  </headerFooter>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DR135"/>
  <sheetViews>
    <sheetView showGridLines="0" topLeftCell="A81" zoomScale="90" zoomScaleNormal="90" zoomScaleSheetLayoutView="70" workbookViewId="0">
      <selection activeCell="BN71" sqref="BN71"/>
    </sheetView>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498</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LKXxgJCQOYX9Xy+fH5gBSgfer++00MfN3XT3jBY+T6Abo+EUuZKHKZjOF70BUtPPM++akxyrDX9mSdHYzbeyxQ==" saltValue="NjAxUtduWY6zosZuCHruXQ=="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DR135"/>
  <sheetViews>
    <sheetView showGridLines="0" topLeftCell="A86" zoomScaleNormal="100" zoomScaleSheetLayoutView="55" workbookViewId="0">
      <selection activeCell="BN71" sqref="BN71"/>
    </sheetView>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498</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34vzC+ncLBpc4d354ieFAhZ92/D/FkaHOj1IaisPt2zbF7Q8Pqc0Ti7EtUQOeSxo1ZfDtJA0uYpDN21buNqvkQ==" saltValue="QEuqcd/ZUnu3/2hwHzPviQ=="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549</v>
      </c>
      <c r="G2" s="156"/>
      <c r="H2" s="157"/>
    </row>
    <row r="3" spans="1:8" x14ac:dyDescent="0.15">
      <c r="A3" s="153" t="s">
        <v>542</v>
      </c>
      <c r="B3" s="158"/>
      <c r="C3" s="159"/>
      <c r="D3" s="160">
        <v>475679</v>
      </c>
      <c r="E3" s="161"/>
      <c r="F3" s="162">
        <v>288550</v>
      </c>
      <c r="G3" s="163"/>
      <c r="H3" s="164"/>
    </row>
    <row r="4" spans="1:8" x14ac:dyDescent="0.15">
      <c r="A4" s="165"/>
      <c r="B4" s="166"/>
      <c r="C4" s="167"/>
      <c r="D4" s="168">
        <v>43769</v>
      </c>
      <c r="E4" s="169"/>
      <c r="F4" s="170">
        <v>141525</v>
      </c>
      <c r="G4" s="171"/>
      <c r="H4" s="172"/>
    </row>
    <row r="5" spans="1:8" x14ac:dyDescent="0.15">
      <c r="A5" s="153" t="s">
        <v>544</v>
      </c>
      <c r="B5" s="158"/>
      <c r="C5" s="159"/>
      <c r="D5" s="160">
        <v>1108701</v>
      </c>
      <c r="E5" s="161"/>
      <c r="F5" s="162">
        <v>287914</v>
      </c>
      <c r="G5" s="163"/>
      <c r="H5" s="164"/>
    </row>
    <row r="6" spans="1:8" x14ac:dyDescent="0.15">
      <c r="A6" s="165"/>
      <c r="B6" s="166"/>
      <c r="C6" s="167"/>
      <c r="D6" s="168">
        <v>265053</v>
      </c>
      <c r="E6" s="169"/>
      <c r="F6" s="170">
        <v>146531</v>
      </c>
      <c r="G6" s="171"/>
      <c r="H6" s="172"/>
    </row>
    <row r="7" spans="1:8" x14ac:dyDescent="0.15">
      <c r="A7" s="153" t="s">
        <v>545</v>
      </c>
      <c r="B7" s="158"/>
      <c r="C7" s="159"/>
      <c r="D7" s="160">
        <v>406918</v>
      </c>
      <c r="E7" s="161"/>
      <c r="F7" s="162">
        <v>310300</v>
      </c>
      <c r="G7" s="163"/>
      <c r="H7" s="164"/>
    </row>
    <row r="8" spans="1:8" x14ac:dyDescent="0.15">
      <c r="A8" s="165"/>
      <c r="B8" s="166"/>
      <c r="C8" s="167"/>
      <c r="D8" s="168">
        <v>144722</v>
      </c>
      <c r="E8" s="169"/>
      <c r="F8" s="170">
        <v>157576</v>
      </c>
      <c r="G8" s="171"/>
      <c r="H8" s="172"/>
    </row>
    <row r="9" spans="1:8" x14ac:dyDescent="0.15">
      <c r="A9" s="153" t="s">
        <v>546</v>
      </c>
      <c r="B9" s="158"/>
      <c r="C9" s="159"/>
      <c r="D9" s="160">
        <v>1018049</v>
      </c>
      <c r="E9" s="161"/>
      <c r="F9" s="162">
        <v>317319</v>
      </c>
      <c r="G9" s="163"/>
      <c r="H9" s="164"/>
    </row>
    <row r="10" spans="1:8" x14ac:dyDescent="0.15">
      <c r="A10" s="165"/>
      <c r="B10" s="166"/>
      <c r="C10" s="167"/>
      <c r="D10" s="168">
        <v>441382</v>
      </c>
      <c r="E10" s="169"/>
      <c r="F10" s="170">
        <v>164214</v>
      </c>
      <c r="G10" s="171"/>
      <c r="H10" s="172"/>
    </row>
    <row r="11" spans="1:8" x14ac:dyDescent="0.15">
      <c r="A11" s="153" t="s">
        <v>547</v>
      </c>
      <c r="B11" s="158"/>
      <c r="C11" s="159"/>
      <c r="D11" s="160">
        <v>535075</v>
      </c>
      <c r="E11" s="161"/>
      <c r="F11" s="162">
        <v>289738</v>
      </c>
      <c r="G11" s="163"/>
      <c r="H11" s="164"/>
    </row>
    <row r="12" spans="1:8" x14ac:dyDescent="0.15">
      <c r="A12" s="165"/>
      <c r="B12" s="166"/>
      <c r="C12" s="173"/>
      <c r="D12" s="168">
        <v>373018</v>
      </c>
      <c r="E12" s="169"/>
      <c r="F12" s="170">
        <v>156238</v>
      </c>
      <c r="G12" s="171"/>
      <c r="H12" s="172"/>
    </row>
    <row r="13" spans="1:8" x14ac:dyDescent="0.15">
      <c r="A13" s="153"/>
      <c r="B13" s="158"/>
      <c r="C13" s="174"/>
      <c r="D13" s="175">
        <v>708884</v>
      </c>
      <c r="E13" s="176"/>
      <c r="F13" s="177">
        <v>298764</v>
      </c>
      <c r="G13" s="178"/>
      <c r="H13" s="164"/>
    </row>
    <row r="14" spans="1:8" x14ac:dyDescent="0.15">
      <c r="A14" s="165"/>
      <c r="B14" s="166"/>
      <c r="C14" s="167"/>
      <c r="D14" s="168">
        <v>253589</v>
      </c>
      <c r="E14" s="169"/>
      <c r="F14" s="170">
        <v>153217</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8.94</v>
      </c>
      <c r="C19" s="179">
        <f>ROUND(VALUE(SUBSTITUTE(実質収支比率等に係る経年分析!G$48,"▲","-")),2)</f>
        <v>1.95</v>
      </c>
      <c r="D19" s="179">
        <f>ROUND(VALUE(SUBSTITUTE(実質収支比率等に係る経年分析!H$48,"▲","-")),2)</f>
        <v>2.76</v>
      </c>
      <c r="E19" s="179">
        <f>ROUND(VALUE(SUBSTITUTE(実質収支比率等に係る経年分析!I$48,"▲","-")),2)</f>
        <v>1.97</v>
      </c>
      <c r="F19" s="179">
        <f>ROUND(VALUE(SUBSTITUTE(実質収支比率等に係る経年分析!J$48,"▲","-")),2)</f>
        <v>2.83</v>
      </c>
    </row>
    <row r="20" spans="1:11" x14ac:dyDescent="0.15">
      <c r="A20" s="179" t="s">
        <v>55</v>
      </c>
      <c r="B20" s="179">
        <f>ROUND(VALUE(SUBSTITUTE(実質収支比率等に係る経年分析!F$47,"▲","-")),2)</f>
        <v>39.880000000000003</v>
      </c>
      <c r="C20" s="179">
        <f>ROUND(VALUE(SUBSTITUTE(実質収支比率等に係る経年分析!G$47,"▲","-")),2)</f>
        <v>40.67</v>
      </c>
      <c r="D20" s="179">
        <f>ROUND(VALUE(SUBSTITUTE(実質収支比率等に係る経年分析!H$47,"▲","-")),2)</f>
        <v>39.799999999999997</v>
      </c>
      <c r="E20" s="179">
        <f>ROUND(VALUE(SUBSTITUTE(実質収支比率等に係る経年分析!I$47,"▲","-")),2)</f>
        <v>35.68</v>
      </c>
      <c r="F20" s="179">
        <f>ROUND(VALUE(SUBSTITUTE(実質収支比率等に係る経年分析!J$47,"▲","-")),2)</f>
        <v>34.96</v>
      </c>
    </row>
    <row r="21" spans="1:11" x14ac:dyDescent="0.15">
      <c r="A21" s="179" t="s">
        <v>56</v>
      </c>
      <c r="B21" s="179">
        <f>IF(ISNUMBER(VALUE(SUBSTITUTE(実質収支比率等に係る経年分析!F$49,"▲","-"))),ROUND(VALUE(SUBSTITUTE(実質収支比率等に係る経年分析!F$49,"▲","-")),2),NA())</f>
        <v>8.48</v>
      </c>
      <c r="C21" s="179">
        <f>IF(ISNUMBER(VALUE(SUBSTITUTE(実質収支比率等に係る経年分析!G$49,"▲","-"))),ROUND(VALUE(SUBSTITUTE(実質収支比率等に係る経年分析!G$49,"▲","-")),2),NA())</f>
        <v>-2.1</v>
      </c>
      <c r="D21" s="179">
        <f>IF(ISNUMBER(VALUE(SUBSTITUTE(実質収支比率等に係る経年分析!H$49,"▲","-"))),ROUND(VALUE(SUBSTITUTE(実質収支比率等に係る経年分析!H$49,"▲","-")),2),NA())</f>
        <v>1.06</v>
      </c>
      <c r="E21" s="179">
        <f>IF(ISNUMBER(VALUE(SUBSTITUTE(実質収支比率等に係る経年分析!I$49,"▲","-"))),ROUND(VALUE(SUBSTITUTE(実質収支比率等に係る経年分析!I$49,"▲","-")),2),NA())</f>
        <v>-1.0900000000000001</v>
      </c>
      <c r="F21" s="179">
        <f>IF(ISNUMBER(VALUE(SUBSTITUTE(実質収支比率等に係る経年分析!J$49,"▲","-"))),ROUND(VALUE(SUBSTITUTE(実質収支比率等に係る経年分析!J$49,"▲","-")),2),NA())</f>
        <v>2.99</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#VALUE!</v>
      </c>
      <c r="C27" s="180" t="e">
        <f>IF(ROUND(VALUE(SUBSTITUTE(連結実質赤字比率に係る赤字・黒字の構成分析!F$43,"▲", "-")), 2) &gt;= 0, ABS(ROUND(VALUE(SUBSTITUTE(連結実質赤字比率に係る赤字・黒字の構成分析!F$43,"▲", "-")), 2)), NA())</f>
        <v>#VALUE!</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e">
        <f>IF(連結実質赤字比率に係る赤字・黒字の構成分析!C$41="",NA(),連結実質赤字比率に係る赤字・黒字の構成分析!C$41)</f>
        <v>#N/A</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#VALUE!</v>
      </c>
      <c r="K29" s="180" t="e">
        <f>IF(ROUND(VALUE(SUBSTITUTE(連結実質赤字比率に係る赤字・黒字の構成分析!J$41,"▲", "-")), 2) &gt;= 0, ABS(ROUND(VALUE(SUBSTITUTE(連結実質赤字比率に係る赤字・黒字の構成分析!J$41,"▲", "-")), 2)), NA())</f>
        <v>#VALUE!</v>
      </c>
    </row>
    <row r="30" spans="1:11" x14ac:dyDescent="0.15">
      <c r="A30" s="180" t="str">
        <f>IF(連結実質赤字比率に係る赤字・黒字の構成分析!C$40="",NA(),連結実質赤字比率に係る赤字・黒字の構成分析!C$40)</f>
        <v>特別会計後期高齢者医療保険事業</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0.02</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0.02</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v>
      </c>
    </row>
    <row r="31" spans="1:11" x14ac:dyDescent="0.15">
      <c r="A31" s="180" t="str">
        <f>IF(連結実質赤字比率に係る赤字・黒字の構成分析!C$39="",NA(),連結実質赤字比率に係る赤字・黒字の構成分析!C$39)</f>
        <v>特別会計浦郷診療所</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v>
      </c>
    </row>
    <row r="32" spans="1:11" x14ac:dyDescent="0.15">
      <c r="A32" s="180" t="str">
        <f>IF(連結実質赤字比率に係る赤字・黒字の構成分析!C$38="",NA(),連結実質赤字比率に係る赤字・黒字の構成分析!C$38)</f>
        <v>特別会計へき地三度出張診療所</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v>
      </c>
    </row>
    <row r="33" spans="1:16" x14ac:dyDescent="0.15">
      <c r="A33" s="180" t="str">
        <f>IF(連結実質赤字比率に係る赤字・黒字の構成分析!C$37="",NA(),連結実質赤字比率に係る赤字・黒字の構成分析!C$37)</f>
        <v>特別会計簡易水道事業</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0.01</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0.01</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0.01</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0.01</v>
      </c>
    </row>
    <row r="34" spans="1:16" x14ac:dyDescent="0.15">
      <c r="A34" s="180" t="str">
        <f>IF(連結実質赤字比率に係る赤字・黒字の構成分析!C$36="",NA(),連結実質赤字比率に係る赤字・黒字の構成分析!C$36)</f>
        <v>特別会計下水道事業</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0.03</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0.03</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0.03</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0.02</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0.03</v>
      </c>
    </row>
    <row r="35" spans="1:16" x14ac:dyDescent="0.15">
      <c r="A35" s="180" t="str">
        <f>IF(連結実質赤字比率に係る赤字・黒字の構成分析!C$35="",NA(),連結実質赤字比率に係る赤字・黒字の構成分析!C$35)</f>
        <v>特別会計国民健康保険事業</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0.76</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0.02</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0</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0.5</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0.11</v>
      </c>
    </row>
    <row r="36" spans="1:16" x14ac:dyDescent="0.15">
      <c r="A36" s="180" t="str">
        <f>IF(連結実質赤字比率に係る赤字・黒字の構成分析!C$34="",NA(),連結実質赤字比率に係る赤字・黒字の構成分析!C$34)</f>
        <v>一般会計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8.93</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1.94</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2.75</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1.96</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2.82</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598</v>
      </c>
      <c r="E42" s="181"/>
      <c r="F42" s="181"/>
      <c r="G42" s="181">
        <f>'実質公債費比率（分子）の構造'!L$52</f>
        <v>699</v>
      </c>
      <c r="H42" s="181"/>
      <c r="I42" s="181"/>
      <c r="J42" s="181">
        <f>'実質公債費比率（分子）の構造'!M$52</f>
        <v>753</v>
      </c>
      <c r="K42" s="181"/>
      <c r="L42" s="181"/>
      <c r="M42" s="181">
        <f>'実質公債費比率（分子）の構造'!N$52</f>
        <v>772</v>
      </c>
      <c r="N42" s="181"/>
      <c r="O42" s="181"/>
      <c r="P42" s="181">
        <f>'実質公債費比率（分子）の構造'!O$52</f>
        <v>853</v>
      </c>
    </row>
    <row r="43" spans="1:16" x14ac:dyDescent="0.15">
      <c r="A43" s="181" t="s">
        <v>64</v>
      </c>
      <c r="B43" s="181" t="str">
        <f>'実質公債費比率（分子）の構造'!K$51</f>
        <v>-</v>
      </c>
      <c r="C43" s="181"/>
      <c r="D43" s="181"/>
      <c r="E43" s="181" t="str">
        <f>'実質公債費比率（分子）の構造'!L$51</f>
        <v>-</v>
      </c>
      <c r="F43" s="181"/>
      <c r="G43" s="181"/>
      <c r="H43" s="181">
        <f>'実質公債費比率（分子）の構造'!M$51</f>
        <v>0</v>
      </c>
      <c r="I43" s="181"/>
      <c r="J43" s="181"/>
      <c r="K43" s="181" t="str">
        <f>'実質公債費比率（分子）の構造'!N$51</f>
        <v>-</v>
      </c>
      <c r="L43" s="181"/>
      <c r="M43" s="181"/>
      <c r="N43" s="181">
        <f>'実質公債費比率（分子）の構造'!O$51</f>
        <v>0</v>
      </c>
      <c r="O43" s="181"/>
      <c r="P43" s="181"/>
    </row>
    <row r="44" spans="1:16" x14ac:dyDescent="0.15">
      <c r="A44" s="181" t="s">
        <v>65</v>
      </c>
      <c r="B44" s="181">
        <f>'実質公債費比率（分子）の構造'!K$50</f>
        <v>0</v>
      </c>
      <c r="C44" s="181"/>
      <c r="D44" s="181"/>
      <c r="E44" s="181" t="str">
        <f>'実質公債費比率（分子）の構造'!L$50</f>
        <v>-</v>
      </c>
      <c r="F44" s="181"/>
      <c r="G44" s="181"/>
      <c r="H44" s="181" t="str">
        <f>'実質公債費比率（分子）の構造'!M$50</f>
        <v>-</v>
      </c>
      <c r="I44" s="181"/>
      <c r="J44" s="181"/>
      <c r="K44" s="181" t="str">
        <f>'実質公債費比率（分子）の構造'!N$50</f>
        <v>-</v>
      </c>
      <c r="L44" s="181"/>
      <c r="M44" s="181"/>
      <c r="N44" s="181" t="str">
        <f>'実質公債費比率（分子）の構造'!O$50</f>
        <v>-</v>
      </c>
      <c r="O44" s="181"/>
      <c r="P44" s="181"/>
    </row>
    <row r="45" spans="1:16" x14ac:dyDescent="0.15">
      <c r="A45" s="181" t="s">
        <v>66</v>
      </c>
      <c r="B45" s="181">
        <f>'実質公債費比率（分子）の構造'!K$49</f>
        <v>18</v>
      </c>
      <c r="C45" s="181"/>
      <c r="D45" s="181"/>
      <c r="E45" s="181">
        <f>'実質公債費比率（分子）の構造'!L$49</f>
        <v>19</v>
      </c>
      <c r="F45" s="181"/>
      <c r="G45" s="181"/>
      <c r="H45" s="181">
        <f>'実質公債費比率（分子）の構造'!M$49</f>
        <v>21</v>
      </c>
      <c r="I45" s="181"/>
      <c r="J45" s="181"/>
      <c r="K45" s="181">
        <f>'実質公債費比率（分子）の構造'!N$49</f>
        <v>23</v>
      </c>
      <c r="L45" s="181"/>
      <c r="M45" s="181"/>
      <c r="N45" s="181">
        <f>'実質公債費比率（分子）の構造'!O$49</f>
        <v>24</v>
      </c>
      <c r="O45" s="181"/>
      <c r="P45" s="181"/>
    </row>
    <row r="46" spans="1:16" x14ac:dyDescent="0.15">
      <c r="A46" s="181" t="s">
        <v>67</v>
      </c>
      <c r="B46" s="181">
        <f>'実質公債費比率（分子）の構造'!K$48</f>
        <v>151</v>
      </c>
      <c r="C46" s="181"/>
      <c r="D46" s="181"/>
      <c r="E46" s="181">
        <f>'実質公債費比率（分子）の構造'!L$48</f>
        <v>167</v>
      </c>
      <c r="F46" s="181"/>
      <c r="G46" s="181"/>
      <c r="H46" s="181">
        <f>'実質公債費比率（分子）の構造'!M$48</f>
        <v>178</v>
      </c>
      <c r="I46" s="181"/>
      <c r="J46" s="181"/>
      <c r="K46" s="181">
        <f>'実質公債費比率（分子）の構造'!N$48</f>
        <v>178</v>
      </c>
      <c r="L46" s="181"/>
      <c r="M46" s="181"/>
      <c r="N46" s="181">
        <f>'実質公債費比率（分子）の構造'!O$48</f>
        <v>176</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604</v>
      </c>
      <c r="C49" s="181"/>
      <c r="D49" s="181"/>
      <c r="E49" s="181">
        <f>'実質公債費比率（分子）の構造'!L$45</f>
        <v>701</v>
      </c>
      <c r="F49" s="181"/>
      <c r="G49" s="181"/>
      <c r="H49" s="181">
        <f>'実質公債費比率（分子）の構造'!M$45</f>
        <v>769</v>
      </c>
      <c r="I49" s="181"/>
      <c r="J49" s="181"/>
      <c r="K49" s="181">
        <f>'実質公債費比率（分子）の構造'!N$45</f>
        <v>788</v>
      </c>
      <c r="L49" s="181"/>
      <c r="M49" s="181"/>
      <c r="N49" s="181">
        <f>'実質公債費比率（分子）の構造'!O$45</f>
        <v>891</v>
      </c>
      <c r="O49" s="181"/>
      <c r="P49" s="181"/>
    </row>
    <row r="50" spans="1:16" x14ac:dyDescent="0.15">
      <c r="A50" s="181" t="s">
        <v>71</v>
      </c>
      <c r="B50" s="181" t="e">
        <f>NA()</f>
        <v>#N/A</v>
      </c>
      <c r="C50" s="181">
        <f>IF(ISNUMBER('実質公債費比率（分子）の構造'!K$53),'実質公債費比率（分子）の構造'!K$53,NA())</f>
        <v>175</v>
      </c>
      <c r="D50" s="181" t="e">
        <f>NA()</f>
        <v>#N/A</v>
      </c>
      <c r="E50" s="181" t="e">
        <f>NA()</f>
        <v>#N/A</v>
      </c>
      <c r="F50" s="181">
        <f>IF(ISNUMBER('実質公債費比率（分子）の構造'!L$53),'実質公債費比率（分子）の構造'!L$53,NA())</f>
        <v>188</v>
      </c>
      <c r="G50" s="181" t="e">
        <f>NA()</f>
        <v>#N/A</v>
      </c>
      <c r="H50" s="181" t="e">
        <f>NA()</f>
        <v>#N/A</v>
      </c>
      <c r="I50" s="181">
        <f>IF(ISNUMBER('実質公債費比率（分子）の構造'!M$53),'実質公債費比率（分子）の構造'!M$53,NA())</f>
        <v>215</v>
      </c>
      <c r="J50" s="181" t="e">
        <f>NA()</f>
        <v>#N/A</v>
      </c>
      <c r="K50" s="181" t="e">
        <f>NA()</f>
        <v>#N/A</v>
      </c>
      <c r="L50" s="181">
        <f>IF(ISNUMBER('実質公債費比率（分子）の構造'!N$53),'実質公債費比率（分子）の構造'!N$53,NA())</f>
        <v>217</v>
      </c>
      <c r="M50" s="181" t="e">
        <f>NA()</f>
        <v>#N/A</v>
      </c>
      <c r="N50" s="181" t="e">
        <f>NA()</f>
        <v>#N/A</v>
      </c>
      <c r="O50" s="181">
        <f>IF(ISNUMBER('実質公債費比率（分子）の構造'!O$53),'実質公債費比率（分子）の構造'!O$53,NA())</f>
        <v>238</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6514</v>
      </c>
      <c r="E56" s="180"/>
      <c r="F56" s="180"/>
      <c r="G56" s="180">
        <f>'将来負担比率（分子）の構造'!J$52</f>
        <v>7883</v>
      </c>
      <c r="H56" s="180"/>
      <c r="I56" s="180"/>
      <c r="J56" s="180">
        <f>'将来負担比率（分子）の構造'!K$52</f>
        <v>7791</v>
      </c>
      <c r="K56" s="180"/>
      <c r="L56" s="180"/>
      <c r="M56" s="180">
        <f>'将来負担比率（分子）の構造'!L$52</f>
        <v>9332</v>
      </c>
      <c r="N56" s="180"/>
      <c r="O56" s="180"/>
      <c r="P56" s="180">
        <f>'将来負担比率（分子）の構造'!M$52</f>
        <v>9729</v>
      </c>
    </row>
    <row r="57" spans="1:16" x14ac:dyDescent="0.15">
      <c r="A57" s="180" t="s">
        <v>42</v>
      </c>
      <c r="B57" s="180"/>
      <c r="C57" s="180"/>
      <c r="D57" s="180">
        <f>'将来負担比率（分子）の構造'!I$51</f>
        <v>498</v>
      </c>
      <c r="E57" s="180"/>
      <c r="F57" s="180"/>
      <c r="G57" s="180">
        <f>'将来負担比率（分子）の構造'!J$51</f>
        <v>453</v>
      </c>
      <c r="H57" s="180"/>
      <c r="I57" s="180"/>
      <c r="J57" s="180">
        <f>'将来負担比率（分子）の構造'!K$51</f>
        <v>403</v>
      </c>
      <c r="K57" s="180"/>
      <c r="L57" s="180"/>
      <c r="M57" s="180">
        <f>'将来負担比率（分子）の構造'!L$51</f>
        <v>451</v>
      </c>
      <c r="N57" s="180"/>
      <c r="O57" s="180"/>
      <c r="P57" s="180">
        <f>'将来負担比率（分子）の構造'!M$51</f>
        <v>409</v>
      </c>
    </row>
    <row r="58" spans="1:16" x14ac:dyDescent="0.15">
      <c r="A58" s="180" t="s">
        <v>41</v>
      </c>
      <c r="B58" s="180"/>
      <c r="C58" s="180"/>
      <c r="D58" s="180">
        <f>'将来負担比率（分子）の構造'!I$50</f>
        <v>1796</v>
      </c>
      <c r="E58" s="180"/>
      <c r="F58" s="180"/>
      <c r="G58" s="180">
        <f>'将来負担比率（分子）の構造'!J$50</f>
        <v>2125</v>
      </c>
      <c r="H58" s="180"/>
      <c r="I58" s="180"/>
      <c r="J58" s="180">
        <f>'将来負担比率（分子）の構造'!K$50</f>
        <v>2242</v>
      </c>
      <c r="K58" s="180"/>
      <c r="L58" s="180"/>
      <c r="M58" s="180">
        <f>'将来負担比率（分子）の構造'!L$50</f>
        <v>2367</v>
      </c>
      <c r="N58" s="180"/>
      <c r="O58" s="180"/>
      <c r="P58" s="180">
        <f>'将来負担比率（分子）の構造'!M$50</f>
        <v>2435</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35</v>
      </c>
      <c r="B62" s="180">
        <f>'将来負担比率（分子）の構造'!I$45</f>
        <v>744</v>
      </c>
      <c r="C62" s="180"/>
      <c r="D62" s="180"/>
      <c r="E62" s="180">
        <f>'将来負担比率（分子）の構造'!J$45</f>
        <v>710</v>
      </c>
      <c r="F62" s="180"/>
      <c r="G62" s="180"/>
      <c r="H62" s="180">
        <f>'将来負担比率（分子）の構造'!K$45</f>
        <v>698</v>
      </c>
      <c r="I62" s="180"/>
      <c r="J62" s="180"/>
      <c r="K62" s="180">
        <f>'将来負担比率（分子）の構造'!L$45</f>
        <v>690</v>
      </c>
      <c r="L62" s="180"/>
      <c r="M62" s="180"/>
      <c r="N62" s="180">
        <f>'将来負担比率（分子）の構造'!M$45</f>
        <v>660</v>
      </c>
      <c r="O62" s="180"/>
      <c r="P62" s="180"/>
    </row>
    <row r="63" spans="1:16" x14ac:dyDescent="0.15">
      <c r="A63" s="180" t="s">
        <v>34</v>
      </c>
      <c r="B63" s="180">
        <f>'将来負担比率（分子）の構造'!I$44</f>
        <v>252</v>
      </c>
      <c r="C63" s="180"/>
      <c r="D63" s="180"/>
      <c r="E63" s="180">
        <f>'将来負担比率（分子）の構造'!J$44</f>
        <v>241</v>
      </c>
      <c r="F63" s="180"/>
      <c r="G63" s="180"/>
      <c r="H63" s="180">
        <f>'将来負担比率（分子）の構造'!K$44</f>
        <v>230</v>
      </c>
      <c r="I63" s="180"/>
      <c r="J63" s="180"/>
      <c r="K63" s="180">
        <f>'将来負担比率（分子）の構造'!L$44</f>
        <v>231</v>
      </c>
      <c r="L63" s="180"/>
      <c r="M63" s="180"/>
      <c r="N63" s="180">
        <f>'将来負担比率（分子）の構造'!M$44</f>
        <v>221</v>
      </c>
      <c r="O63" s="180"/>
      <c r="P63" s="180"/>
    </row>
    <row r="64" spans="1:16" x14ac:dyDescent="0.15">
      <c r="A64" s="180" t="s">
        <v>33</v>
      </c>
      <c r="B64" s="180">
        <f>'将来負担比率（分子）の構造'!I$43</f>
        <v>1725</v>
      </c>
      <c r="C64" s="180"/>
      <c r="D64" s="180"/>
      <c r="E64" s="180">
        <f>'将来負担比率（分子）の構造'!J$43</f>
        <v>1680</v>
      </c>
      <c r="F64" s="180"/>
      <c r="G64" s="180"/>
      <c r="H64" s="180">
        <f>'将来負担比率（分子）の構造'!K$43</f>
        <v>1656</v>
      </c>
      <c r="I64" s="180"/>
      <c r="J64" s="180"/>
      <c r="K64" s="180">
        <f>'将来負担比率（分子）の構造'!L$43</f>
        <v>1632</v>
      </c>
      <c r="L64" s="180"/>
      <c r="M64" s="180"/>
      <c r="N64" s="180">
        <f>'将来負担比率（分子）の構造'!M$43</f>
        <v>1542</v>
      </c>
      <c r="O64" s="180"/>
      <c r="P64" s="180"/>
    </row>
    <row r="65" spans="1:16" x14ac:dyDescent="0.15">
      <c r="A65" s="180" t="s">
        <v>32</v>
      </c>
      <c r="B65" s="180" t="str">
        <f>'将来負担比率（分子）の構造'!I$42</f>
        <v>-</v>
      </c>
      <c r="C65" s="180"/>
      <c r="D65" s="180"/>
      <c r="E65" s="180" t="str">
        <f>'将来負担比率（分子）の構造'!J$42</f>
        <v>-</v>
      </c>
      <c r="F65" s="180"/>
      <c r="G65" s="180"/>
      <c r="H65" s="180" t="str">
        <f>'将来負担比率（分子）の構造'!K$42</f>
        <v>-</v>
      </c>
      <c r="I65" s="180"/>
      <c r="J65" s="180"/>
      <c r="K65" s="180" t="str">
        <f>'将来負担比率（分子）の構造'!L$42</f>
        <v>-</v>
      </c>
      <c r="L65" s="180"/>
      <c r="M65" s="180"/>
      <c r="N65" s="180" t="str">
        <f>'将来負担比率（分子）の構造'!M$42</f>
        <v>-</v>
      </c>
      <c r="O65" s="180"/>
      <c r="P65" s="180"/>
    </row>
    <row r="66" spans="1:16" x14ac:dyDescent="0.15">
      <c r="A66" s="180" t="s">
        <v>31</v>
      </c>
      <c r="B66" s="180">
        <f>'将来負担比率（分子）の構造'!I$41</f>
        <v>7118</v>
      </c>
      <c r="C66" s="180"/>
      <c r="D66" s="180"/>
      <c r="E66" s="180">
        <f>'将来負担比率（分子）の構造'!J$41</f>
        <v>9155</v>
      </c>
      <c r="F66" s="180"/>
      <c r="G66" s="180"/>
      <c r="H66" s="180">
        <f>'将来負担比率（分子）の構造'!K$41</f>
        <v>9242</v>
      </c>
      <c r="I66" s="180"/>
      <c r="J66" s="180"/>
      <c r="K66" s="180">
        <f>'将来負担比率（分子）の構造'!L$41</f>
        <v>11294</v>
      </c>
      <c r="L66" s="180"/>
      <c r="M66" s="180"/>
      <c r="N66" s="180">
        <f>'将来負担比率（分子）の構造'!M$41</f>
        <v>11809</v>
      </c>
      <c r="O66" s="180"/>
      <c r="P66" s="180"/>
    </row>
    <row r="67" spans="1:16" x14ac:dyDescent="0.15">
      <c r="A67" s="180" t="s">
        <v>75</v>
      </c>
      <c r="B67" s="180" t="e">
        <f>NA()</f>
        <v>#N/A</v>
      </c>
      <c r="C67" s="180">
        <f>IF(ISNUMBER('将来負担比率（分子）の構造'!I$53), IF('将来負担比率（分子）の構造'!I$53 &lt; 0, 0, '将来負担比率（分子）の構造'!I$53), NA())</f>
        <v>1030</v>
      </c>
      <c r="D67" s="180" t="e">
        <f>NA()</f>
        <v>#N/A</v>
      </c>
      <c r="E67" s="180" t="e">
        <f>NA()</f>
        <v>#N/A</v>
      </c>
      <c r="F67" s="180">
        <f>IF(ISNUMBER('将来負担比率（分子）の構造'!J$53), IF('将来負担比率（分子）の構造'!J$53 &lt; 0, 0, '将来負担比率（分子）の構造'!J$53), NA())</f>
        <v>1326</v>
      </c>
      <c r="G67" s="180" t="e">
        <f>NA()</f>
        <v>#N/A</v>
      </c>
      <c r="H67" s="180" t="e">
        <f>NA()</f>
        <v>#N/A</v>
      </c>
      <c r="I67" s="180">
        <f>IF(ISNUMBER('将来負担比率（分子）の構造'!K$53), IF('将来負担比率（分子）の構造'!K$53 &lt; 0, 0, '将来負担比率（分子）の構造'!K$53), NA())</f>
        <v>1391</v>
      </c>
      <c r="J67" s="180" t="e">
        <f>NA()</f>
        <v>#N/A</v>
      </c>
      <c r="K67" s="180" t="e">
        <f>NA()</f>
        <v>#N/A</v>
      </c>
      <c r="L67" s="180">
        <f>IF(ISNUMBER('将来負担比率（分子）の構造'!L$53), IF('将来負担比率（分子）の構造'!L$53 &lt; 0, 0, '将来負担比率（分子）の構造'!L$53), NA())</f>
        <v>1698</v>
      </c>
      <c r="M67" s="180" t="e">
        <f>NA()</f>
        <v>#N/A</v>
      </c>
      <c r="N67" s="180" t="e">
        <f>NA()</f>
        <v>#N/A</v>
      </c>
      <c r="O67" s="180">
        <f>IF(ISNUMBER('将来負担比率（分子）の構造'!M$53), IF('将来負担比率（分子）の構造'!M$53 &lt; 0, 0, '将来負担比率（分子）の構造'!M$53), NA())</f>
        <v>1658</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999</v>
      </c>
      <c r="C72" s="184">
        <f>基金残高に係る経年分析!G55</f>
        <v>932</v>
      </c>
      <c r="D72" s="184">
        <f>基金残高に係る経年分析!H55</f>
        <v>937</v>
      </c>
    </row>
    <row r="73" spans="1:16" x14ac:dyDescent="0.15">
      <c r="A73" s="183" t="s">
        <v>78</v>
      </c>
      <c r="B73" s="184">
        <f>基金残高に係る経年分析!F56</f>
        <v>817</v>
      </c>
      <c r="C73" s="184">
        <f>基金残高に係る経年分析!G56</f>
        <v>845</v>
      </c>
      <c r="D73" s="184">
        <f>基金残高に係る経年分析!H56</f>
        <v>866</v>
      </c>
    </row>
    <row r="74" spans="1:16" x14ac:dyDescent="0.15">
      <c r="A74" s="183" t="s">
        <v>79</v>
      </c>
      <c r="B74" s="184">
        <f>基金残高に係る経年分析!F57</f>
        <v>387</v>
      </c>
      <c r="C74" s="184">
        <f>基金残高に係る経年分析!G57</f>
        <v>551</v>
      </c>
      <c r="D74" s="184">
        <f>基金残高に係る経年分析!H57</f>
        <v>587</v>
      </c>
    </row>
  </sheetData>
  <sheetProtection algorithmName="SHA-512" hashValue="VvnHgJtXnXPHcB2UaSmuB+ByCRaAhUZx/DbeJ/7amgBm8KQjJGHynXR6390vOvQhm0wy+rX1OZG7Zz2Vwb30FA==" saltValue="RIZRi7ZKwmSE0hWu4mXDgg=="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topLeftCell="A25"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93" t="s">
        <v>211</v>
      </c>
      <c r="DI1" s="794"/>
      <c r="DJ1" s="794"/>
      <c r="DK1" s="794"/>
      <c r="DL1" s="794"/>
      <c r="DM1" s="794"/>
      <c r="DN1" s="795"/>
      <c r="DO1" s="225"/>
      <c r="DP1" s="793" t="s">
        <v>212</v>
      </c>
      <c r="DQ1" s="794"/>
      <c r="DR1" s="794"/>
      <c r="DS1" s="794"/>
      <c r="DT1" s="794"/>
      <c r="DU1" s="794"/>
      <c r="DV1" s="794"/>
      <c r="DW1" s="794"/>
      <c r="DX1" s="794"/>
      <c r="DY1" s="794"/>
      <c r="DZ1" s="794"/>
      <c r="EA1" s="794"/>
      <c r="EB1" s="794"/>
      <c r="EC1" s="795"/>
      <c r="ED1" s="223"/>
      <c r="EE1" s="223"/>
      <c r="EF1" s="223"/>
      <c r="EG1" s="223"/>
      <c r="EH1" s="223"/>
      <c r="EI1" s="223"/>
      <c r="EJ1" s="223"/>
      <c r="EK1" s="223"/>
      <c r="EL1" s="223"/>
      <c r="EM1" s="223"/>
    </row>
    <row r="2" spans="2:143" ht="22.5" customHeight="1" x14ac:dyDescent="0.15">
      <c r="B2" s="226" t="s">
        <v>213</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735" t="s">
        <v>214</v>
      </c>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5" t="s">
        <v>215</v>
      </c>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7"/>
      <c r="CD3" s="778" t="s">
        <v>216</v>
      </c>
      <c r="CE3" s="779"/>
      <c r="CF3" s="779"/>
      <c r="CG3" s="779"/>
      <c r="CH3" s="779"/>
      <c r="CI3" s="779"/>
      <c r="CJ3" s="779"/>
      <c r="CK3" s="779"/>
      <c r="CL3" s="779"/>
      <c r="CM3" s="779"/>
      <c r="CN3" s="779"/>
      <c r="CO3" s="779"/>
      <c r="CP3" s="779"/>
      <c r="CQ3" s="779"/>
      <c r="CR3" s="779"/>
      <c r="CS3" s="779"/>
      <c r="CT3" s="779"/>
      <c r="CU3" s="779"/>
      <c r="CV3" s="779"/>
      <c r="CW3" s="779"/>
      <c r="CX3" s="779"/>
      <c r="CY3" s="779"/>
      <c r="CZ3" s="779"/>
      <c r="DA3" s="779"/>
      <c r="DB3" s="779"/>
      <c r="DC3" s="779"/>
      <c r="DD3" s="779"/>
      <c r="DE3" s="779"/>
      <c r="DF3" s="779"/>
      <c r="DG3" s="779"/>
      <c r="DH3" s="779"/>
      <c r="DI3" s="779"/>
      <c r="DJ3" s="779"/>
      <c r="DK3" s="779"/>
      <c r="DL3" s="779"/>
      <c r="DM3" s="779"/>
      <c r="DN3" s="779"/>
      <c r="DO3" s="779"/>
      <c r="DP3" s="779"/>
      <c r="DQ3" s="779"/>
      <c r="DR3" s="779"/>
      <c r="DS3" s="779"/>
      <c r="DT3" s="779"/>
      <c r="DU3" s="779"/>
      <c r="DV3" s="779"/>
      <c r="DW3" s="779"/>
      <c r="DX3" s="779"/>
      <c r="DY3" s="779"/>
      <c r="DZ3" s="779"/>
      <c r="EA3" s="779"/>
      <c r="EB3" s="779"/>
      <c r="EC3" s="780"/>
    </row>
    <row r="4" spans="2:143" ht="11.25" customHeight="1" x14ac:dyDescent="0.15">
      <c r="B4" s="735" t="s">
        <v>1</v>
      </c>
      <c r="C4" s="736"/>
      <c r="D4" s="736"/>
      <c r="E4" s="736"/>
      <c r="F4" s="736"/>
      <c r="G4" s="736"/>
      <c r="H4" s="736"/>
      <c r="I4" s="736"/>
      <c r="J4" s="736"/>
      <c r="K4" s="736"/>
      <c r="L4" s="736"/>
      <c r="M4" s="736"/>
      <c r="N4" s="736"/>
      <c r="O4" s="736"/>
      <c r="P4" s="736"/>
      <c r="Q4" s="737"/>
      <c r="R4" s="735" t="s">
        <v>217</v>
      </c>
      <c r="S4" s="736"/>
      <c r="T4" s="736"/>
      <c r="U4" s="736"/>
      <c r="V4" s="736"/>
      <c r="W4" s="736"/>
      <c r="X4" s="736"/>
      <c r="Y4" s="737"/>
      <c r="Z4" s="735" t="s">
        <v>218</v>
      </c>
      <c r="AA4" s="736"/>
      <c r="AB4" s="736"/>
      <c r="AC4" s="737"/>
      <c r="AD4" s="735" t="s">
        <v>219</v>
      </c>
      <c r="AE4" s="736"/>
      <c r="AF4" s="736"/>
      <c r="AG4" s="736"/>
      <c r="AH4" s="736"/>
      <c r="AI4" s="736"/>
      <c r="AJ4" s="736"/>
      <c r="AK4" s="737"/>
      <c r="AL4" s="735" t="s">
        <v>218</v>
      </c>
      <c r="AM4" s="736"/>
      <c r="AN4" s="736"/>
      <c r="AO4" s="737"/>
      <c r="AP4" s="796" t="s">
        <v>220</v>
      </c>
      <c r="AQ4" s="796"/>
      <c r="AR4" s="796"/>
      <c r="AS4" s="796"/>
      <c r="AT4" s="796"/>
      <c r="AU4" s="796"/>
      <c r="AV4" s="796"/>
      <c r="AW4" s="796"/>
      <c r="AX4" s="796"/>
      <c r="AY4" s="796"/>
      <c r="AZ4" s="796"/>
      <c r="BA4" s="796"/>
      <c r="BB4" s="796"/>
      <c r="BC4" s="796"/>
      <c r="BD4" s="796"/>
      <c r="BE4" s="796"/>
      <c r="BF4" s="796"/>
      <c r="BG4" s="796" t="s">
        <v>221</v>
      </c>
      <c r="BH4" s="796"/>
      <c r="BI4" s="796"/>
      <c r="BJ4" s="796"/>
      <c r="BK4" s="796"/>
      <c r="BL4" s="796"/>
      <c r="BM4" s="796"/>
      <c r="BN4" s="796"/>
      <c r="BO4" s="796" t="s">
        <v>218</v>
      </c>
      <c r="BP4" s="796"/>
      <c r="BQ4" s="796"/>
      <c r="BR4" s="796"/>
      <c r="BS4" s="796" t="s">
        <v>222</v>
      </c>
      <c r="BT4" s="796"/>
      <c r="BU4" s="796"/>
      <c r="BV4" s="796"/>
      <c r="BW4" s="796"/>
      <c r="BX4" s="796"/>
      <c r="BY4" s="796"/>
      <c r="BZ4" s="796"/>
      <c r="CA4" s="796"/>
      <c r="CB4" s="796"/>
      <c r="CD4" s="778" t="s">
        <v>223</v>
      </c>
      <c r="CE4" s="779"/>
      <c r="CF4" s="779"/>
      <c r="CG4" s="779"/>
      <c r="CH4" s="779"/>
      <c r="CI4" s="779"/>
      <c r="CJ4" s="779"/>
      <c r="CK4" s="779"/>
      <c r="CL4" s="779"/>
      <c r="CM4" s="779"/>
      <c r="CN4" s="779"/>
      <c r="CO4" s="779"/>
      <c r="CP4" s="779"/>
      <c r="CQ4" s="779"/>
      <c r="CR4" s="779"/>
      <c r="CS4" s="779"/>
      <c r="CT4" s="779"/>
      <c r="CU4" s="779"/>
      <c r="CV4" s="779"/>
      <c r="CW4" s="779"/>
      <c r="CX4" s="779"/>
      <c r="CY4" s="779"/>
      <c r="CZ4" s="779"/>
      <c r="DA4" s="779"/>
      <c r="DB4" s="779"/>
      <c r="DC4" s="779"/>
      <c r="DD4" s="779"/>
      <c r="DE4" s="779"/>
      <c r="DF4" s="779"/>
      <c r="DG4" s="779"/>
      <c r="DH4" s="779"/>
      <c r="DI4" s="779"/>
      <c r="DJ4" s="779"/>
      <c r="DK4" s="779"/>
      <c r="DL4" s="779"/>
      <c r="DM4" s="779"/>
      <c r="DN4" s="779"/>
      <c r="DO4" s="779"/>
      <c r="DP4" s="779"/>
      <c r="DQ4" s="779"/>
      <c r="DR4" s="779"/>
      <c r="DS4" s="779"/>
      <c r="DT4" s="779"/>
      <c r="DU4" s="779"/>
      <c r="DV4" s="779"/>
      <c r="DW4" s="779"/>
      <c r="DX4" s="779"/>
      <c r="DY4" s="779"/>
      <c r="DZ4" s="779"/>
      <c r="EA4" s="779"/>
      <c r="EB4" s="779"/>
      <c r="EC4" s="780"/>
    </row>
    <row r="5" spans="2:143" s="229" customFormat="1" ht="11.25" customHeight="1" x14ac:dyDescent="0.15">
      <c r="B5" s="760" t="s">
        <v>224</v>
      </c>
      <c r="C5" s="761"/>
      <c r="D5" s="761"/>
      <c r="E5" s="761"/>
      <c r="F5" s="761"/>
      <c r="G5" s="761"/>
      <c r="H5" s="761"/>
      <c r="I5" s="761"/>
      <c r="J5" s="761"/>
      <c r="K5" s="761"/>
      <c r="L5" s="761"/>
      <c r="M5" s="761"/>
      <c r="N5" s="761"/>
      <c r="O5" s="761"/>
      <c r="P5" s="761"/>
      <c r="Q5" s="762"/>
      <c r="R5" s="726">
        <v>304200</v>
      </c>
      <c r="S5" s="727"/>
      <c r="T5" s="727"/>
      <c r="U5" s="727"/>
      <c r="V5" s="727"/>
      <c r="W5" s="727"/>
      <c r="X5" s="727"/>
      <c r="Y5" s="773"/>
      <c r="Z5" s="791">
        <v>5.3</v>
      </c>
      <c r="AA5" s="791"/>
      <c r="AB5" s="791"/>
      <c r="AC5" s="791"/>
      <c r="AD5" s="792">
        <v>304200</v>
      </c>
      <c r="AE5" s="792"/>
      <c r="AF5" s="792"/>
      <c r="AG5" s="792"/>
      <c r="AH5" s="792"/>
      <c r="AI5" s="792"/>
      <c r="AJ5" s="792"/>
      <c r="AK5" s="792"/>
      <c r="AL5" s="774">
        <v>11.8</v>
      </c>
      <c r="AM5" s="743"/>
      <c r="AN5" s="743"/>
      <c r="AO5" s="775"/>
      <c r="AP5" s="760" t="s">
        <v>225</v>
      </c>
      <c r="AQ5" s="761"/>
      <c r="AR5" s="761"/>
      <c r="AS5" s="761"/>
      <c r="AT5" s="761"/>
      <c r="AU5" s="761"/>
      <c r="AV5" s="761"/>
      <c r="AW5" s="761"/>
      <c r="AX5" s="761"/>
      <c r="AY5" s="761"/>
      <c r="AZ5" s="761"/>
      <c r="BA5" s="761"/>
      <c r="BB5" s="761"/>
      <c r="BC5" s="761"/>
      <c r="BD5" s="761"/>
      <c r="BE5" s="761"/>
      <c r="BF5" s="762"/>
      <c r="BG5" s="661">
        <v>304200</v>
      </c>
      <c r="BH5" s="664"/>
      <c r="BI5" s="664"/>
      <c r="BJ5" s="664"/>
      <c r="BK5" s="664"/>
      <c r="BL5" s="664"/>
      <c r="BM5" s="664"/>
      <c r="BN5" s="665"/>
      <c r="BO5" s="723">
        <v>100</v>
      </c>
      <c r="BP5" s="723"/>
      <c r="BQ5" s="723"/>
      <c r="BR5" s="723"/>
      <c r="BS5" s="724" t="s">
        <v>138</v>
      </c>
      <c r="BT5" s="724"/>
      <c r="BU5" s="724"/>
      <c r="BV5" s="724"/>
      <c r="BW5" s="724"/>
      <c r="BX5" s="724"/>
      <c r="BY5" s="724"/>
      <c r="BZ5" s="724"/>
      <c r="CA5" s="724"/>
      <c r="CB5" s="765"/>
      <c r="CD5" s="778" t="s">
        <v>220</v>
      </c>
      <c r="CE5" s="779"/>
      <c r="CF5" s="779"/>
      <c r="CG5" s="779"/>
      <c r="CH5" s="779"/>
      <c r="CI5" s="779"/>
      <c r="CJ5" s="779"/>
      <c r="CK5" s="779"/>
      <c r="CL5" s="779"/>
      <c r="CM5" s="779"/>
      <c r="CN5" s="779"/>
      <c r="CO5" s="779"/>
      <c r="CP5" s="779"/>
      <c r="CQ5" s="780"/>
      <c r="CR5" s="778" t="s">
        <v>226</v>
      </c>
      <c r="CS5" s="779"/>
      <c r="CT5" s="779"/>
      <c r="CU5" s="779"/>
      <c r="CV5" s="779"/>
      <c r="CW5" s="779"/>
      <c r="CX5" s="779"/>
      <c r="CY5" s="780"/>
      <c r="CZ5" s="778" t="s">
        <v>218</v>
      </c>
      <c r="DA5" s="779"/>
      <c r="DB5" s="779"/>
      <c r="DC5" s="780"/>
      <c r="DD5" s="778" t="s">
        <v>227</v>
      </c>
      <c r="DE5" s="779"/>
      <c r="DF5" s="779"/>
      <c r="DG5" s="779"/>
      <c r="DH5" s="779"/>
      <c r="DI5" s="779"/>
      <c r="DJ5" s="779"/>
      <c r="DK5" s="779"/>
      <c r="DL5" s="779"/>
      <c r="DM5" s="779"/>
      <c r="DN5" s="779"/>
      <c r="DO5" s="779"/>
      <c r="DP5" s="780"/>
      <c r="DQ5" s="778" t="s">
        <v>228</v>
      </c>
      <c r="DR5" s="779"/>
      <c r="DS5" s="779"/>
      <c r="DT5" s="779"/>
      <c r="DU5" s="779"/>
      <c r="DV5" s="779"/>
      <c r="DW5" s="779"/>
      <c r="DX5" s="779"/>
      <c r="DY5" s="779"/>
      <c r="DZ5" s="779"/>
      <c r="EA5" s="779"/>
      <c r="EB5" s="779"/>
      <c r="EC5" s="780"/>
    </row>
    <row r="6" spans="2:143" ht="11.25" customHeight="1" x14ac:dyDescent="0.15">
      <c r="B6" s="658" t="s">
        <v>229</v>
      </c>
      <c r="C6" s="659"/>
      <c r="D6" s="659"/>
      <c r="E6" s="659"/>
      <c r="F6" s="659"/>
      <c r="G6" s="659"/>
      <c r="H6" s="659"/>
      <c r="I6" s="659"/>
      <c r="J6" s="659"/>
      <c r="K6" s="659"/>
      <c r="L6" s="659"/>
      <c r="M6" s="659"/>
      <c r="N6" s="659"/>
      <c r="O6" s="659"/>
      <c r="P6" s="659"/>
      <c r="Q6" s="660"/>
      <c r="R6" s="661">
        <v>17186</v>
      </c>
      <c r="S6" s="664"/>
      <c r="T6" s="664"/>
      <c r="U6" s="664"/>
      <c r="V6" s="664"/>
      <c r="W6" s="664"/>
      <c r="X6" s="664"/>
      <c r="Y6" s="665"/>
      <c r="Z6" s="723">
        <v>0.3</v>
      </c>
      <c r="AA6" s="723"/>
      <c r="AB6" s="723"/>
      <c r="AC6" s="723"/>
      <c r="AD6" s="724">
        <v>17186</v>
      </c>
      <c r="AE6" s="724"/>
      <c r="AF6" s="724"/>
      <c r="AG6" s="724"/>
      <c r="AH6" s="724"/>
      <c r="AI6" s="724"/>
      <c r="AJ6" s="724"/>
      <c r="AK6" s="724"/>
      <c r="AL6" s="666">
        <v>0.7</v>
      </c>
      <c r="AM6" s="667"/>
      <c r="AN6" s="667"/>
      <c r="AO6" s="725"/>
      <c r="AP6" s="658" t="s">
        <v>230</v>
      </c>
      <c r="AQ6" s="659"/>
      <c r="AR6" s="659"/>
      <c r="AS6" s="659"/>
      <c r="AT6" s="659"/>
      <c r="AU6" s="659"/>
      <c r="AV6" s="659"/>
      <c r="AW6" s="659"/>
      <c r="AX6" s="659"/>
      <c r="AY6" s="659"/>
      <c r="AZ6" s="659"/>
      <c r="BA6" s="659"/>
      <c r="BB6" s="659"/>
      <c r="BC6" s="659"/>
      <c r="BD6" s="659"/>
      <c r="BE6" s="659"/>
      <c r="BF6" s="660"/>
      <c r="BG6" s="661">
        <v>304200</v>
      </c>
      <c r="BH6" s="664"/>
      <c r="BI6" s="664"/>
      <c r="BJ6" s="664"/>
      <c r="BK6" s="664"/>
      <c r="BL6" s="664"/>
      <c r="BM6" s="664"/>
      <c r="BN6" s="665"/>
      <c r="BO6" s="723">
        <v>100</v>
      </c>
      <c r="BP6" s="723"/>
      <c r="BQ6" s="723"/>
      <c r="BR6" s="723"/>
      <c r="BS6" s="724" t="s">
        <v>231</v>
      </c>
      <c r="BT6" s="724"/>
      <c r="BU6" s="724"/>
      <c r="BV6" s="724"/>
      <c r="BW6" s="724"/>
      <c r="BX6" s="724"/>
      <c r="BY6" s="724"/>
      <c r="BZ6" s="724"/>
      <c r="CA6" s="724"/>
      <c r="CB6" s="765"/>
      <c r="CD6" s="732" t="s">
        <v>232</v>
      </c>
      <c r="CE6" s="733"/>
      <c r="CF6" s="733"/>
      <c r="CG6" s="733"/>
      <c r="CH6" s="733"/>
      <c r="CI6" s="733"/>
      <c r="CJ6" s="733"/>
      <c r="CK6" s="733"/>
      <c r="CL6" s="733"/>
      <c r="CM6" s="733"/>
      <c r="CN6" s="733"/>
      <c r="CO6" s="733"/>
      <c r="CP6" s="733"/>
      <c r="CQ6" s="734"/>
      <c r="CR6" s="661">
        <v>52834</v>
      </c>
      <c r="CS6" s="664"/>
      <c r="CT6" s="664"/>
      <c r="CU6" s="664"/>
      <c r="CV6" s="664"/>
      <c r="CW6" s="664"/>
      <c r="CX6" s="664"/>
      <c r="CY6" s="665"/>
      <c r="CZ6" s="774">
        <v>0.9</v>
      </c>
      <c r="DA6" s="743"/>
      <c r="DB6" s="743"/>
      <c r="DC6" s="777"/>
      <c r="DD6" s="669" t="s">
        <v>231</v>
      </c>
      <c r="DE6" s="664"/>
      <c r="DF6" s="664"/>
      <c r="DG6" s="664"/>
      <c r="DH6" s="664"/>
      <c r="DI6" s="664"/>
      <c r="DJ6" s="664"/>
      <c r="DK6" s="664"/>
      <c r="DL6" s="664"/>
      <c r="DM6" s="664"/>
      <c r="DN6" s="664"/>
      <c r="DO6" s="664"/>
      <c r="DP6" s="665"/>
      <c r="DQ6" s="669">
        <v>52834</v>
      </c>
      <c r="DR6" s="664"/>
      <c r="DS6" s="664"/>
      <c r="DT6" s="664"/>
      <c r="DU6" s="664"/>
      <c r="DV6" s="664"/>
      <c r="DW6" s="664"/>
      <c r="DX6" s="664"/>
      <c r="DY6" s="664"/>
      <c r="DZ6" s="664"/>
      <c r="EA6" s="664"/>
      <c r="EB6" s="664"/>
      <c r="EC6" s="704"/>
    </row>
    <row r="7" spans="2:143" ht="11.25" customHeight="1" x14ac:dyDescent="0.15">
      <c r="B7" s="658" t="s">
        <v>233</v>
      </c>
      <c r="C7" s="659"/>
      <c r="D7" s="659"/>
      <c r="E7" s="659"/>
      <c r="F7" s="659"/>
      <c r="G7" s="659"/>
      <c r="H7" s="659"/>
      <c r="I7" s="659"/>
      <c r="J7" s="659"/>
      <c r="K7" s="659"/>
      <c r="L7" s="659"/>
      <c r="M7" s="659"/>
      <c r="N7" s="659"/>
      <c r="O7" s="659"/>
      <c r="P7" s="659"/>
      <c r="Q7" s="660"/>
      <c r="R7" s="661">
        <v>957</v>
      </c>
      <c r="S7" s="664"/>
      <c r="T7" s="664"/>
      <c r="U7" s="664"/>
      <c r="V7" s="664"/>
      <c r="W7" s="664"/>
      <c r="X7" s="664"/>
      <c r="Y7" s="665"/>
      <c r="Z7" s="723">
        <v>0</v>
      </c>
      <c r="AA7" s="723"/>
      <c r="AB7" s="723"/>
      <c r="AC7" s="723"/>
      <c r="AD7" s="724">
        <v>957</v>
      </c>
      <c r="AE7" s="724"/>
      <c r="AF7" s="724"/>
      <c r="AG7" s="724"/>
      <c r="AH7" s="724"/>
      <c r="AI7" s="724"/>
      <c r="AJ7" s="724"/>
      <c r="AK7" s="724"/>
      <c r="AL7" s="666">
        <v>0</v>
      </c>
      <c r="AM7" s="667"/>
      <c r="AN7" s="667"/>
      <c r="AO7" s="725"/>
      <c r="AP7" s="658" t="s">
        <v>234</v>
      </c>
      <c r="AQ7" s="659"/>
      <c r="AR7" s="659"/>
      <c r="AS7" s="659"/>
      <c r="AT7" s="659"/>
      <c r="AU7" s="659"/>
      <c r="AV7" s="659"/>
      <c r="AW7" s="659"/>
      <c r="AX7" s="659"/>
      <c r="AY7" s="659"/>
      <c r="AZ7" s="659"/>
      <c r="BA7" s="659"/>
      <c r="BB7" s="659"/>
      <c r="BC7" s="659"/>
      <c r="BD7" s="659"/>
      <c r="BE7" s="659"/>
      <c r="BF7" s="660"/>
      <c r="BG7" s="661">
        <v>145710</v>
      </c>
      <c r="BH7" s="664"/>
      <c r="BI7" s="664"/>
      <c r="BJ7" s="664"/>
      <c r="BK7" s="664"/>
      <c r="BL7" s="664"/>
      <c r="BM7" s="664"/>
      <c r="BN7" s="665"/>
      <c r="BO7" s="723">
        <v>47.9</v>
      </c>
      <c r="BP7" s="723"/>
      <c r="BQ7" s="723"/>
      <c r="BR7" s="723"/>
      <c r="BS7" s="724" t="s">
        <v>137</v>
      </c>
      <c r="BT7" s="724"/>
      <c r="BU7" s="724"/>
      <c r="BV7" s="724"/>
      <c r="BW7" s="724"/>
      <c r="BX7" s="724"/>
      <c r="BY7" s="724"/>
      <c r="BZ7" s="724"/>
      <c r="CA7" s="724"/>
      <c r="CB7" s="765"/>
      <c r="CD7" s="705" t="s">
        <v>235</v>
      </c>
      <c r="CE7" s="702"/>
      <c r="CF7" s="702"/>
      <c r="CG7" s="702"/>
      <c r="CH7" s="702"/>
      <c r="CI7" s="702"/>
      <c r="CJ7" s="702"/>
      <c r="CK7" s="702"/>
      <c r="CL7" s="702"/>
      <c r="CM7" s="702"/>
      <c r="CN7" s="702"/>
      <c r="CO7" s="702"/>
      <c r="CP7" s="702"/>
      <c r="CQ7" s="703"/>
      <c r="CR7" s="661">
        <v>1144261</v>
      </c>
      <c r="CS7" s="664"/>
      <c r="CT7" s="664"/>
      <c r="CU7" s="664"/>
      <c r="CV7" s="664"/>
      <c r="CW7" s="664"/>
      <c r="CX7" s="664"/>
      <c r="CY7" s="665"/>
      <c r="CZ7" s="723">
        <v>20.399999999999999</v>
      </c>
      <c r="DA7" s="723"/>
      <c r="DB7" s="723"/>
      <c r="DC7" s="723"/>
      <c r="DD7" s="669">
        <v>323275</v>
      </c>
      <c r="DE7" s="664"/>
      <c r="DF7" s="664"/>
      <c r="DG7" s="664"/>
      <c r="DH7" s="664"/>
      <c r="DI7" s="664"/>
      <c r="DJ7" s="664"/>
      <c r="DK7" s="664"/>
      <c r="DL7" s="664"/>
      <c r="DM7" s="664"/>
      <c r="DN7" s="664"/>
      <c r="DO7" s="664"/>
      <c r="DP7" s="665"/>
      <c r="DQ7" s="669">
        <v>617168</v>
      </c>
      <c r="DR7" s="664"/>
      <c r="DS7" s="664"/>
      <c r="DT7" s="664"/>
      <c r="DU7" s="664"/>
      <c r="DV7" s="664"/>
      <c r="DW7" s="664"/>
      <c r="DX7" s="664"/>
      <c r="DY7" s="664"/>
      <c r="DZ7" s="664"/>
      <c r="EA7" s="664"/>
      <c r="EB7" s="664"/>
      <c r="EC7" s="704"/>
    </row>
    <row r="8" spans="2:143" ht="11.25" customHeight="1" x14ac:dyDescent="0.15">
      <c r="B8" s="658" t="s">
        <v>236</v>
      </c>
      <c r="C8" s="659"/>
      <c r="D8" s="659"/>
      <c r="E8" s="659"/>
      <c r="F8" s="659"/>
      <c r="G8" s="659"/>
      <c r="H8" s="659"/>
      <c r="I8" s="659"/>
      <c r="J8" s="659"/>
      <c r="K8" s="659"/>
      <c r="L8" s="659"/>
      <c r="M8" s="659"/>
      <c r="N8" s="659"/>
      <c r="O8" s="659"/>
      <c r="P8" s="659"/>
      <c r="Q8" s="660"/>
      <c r="R8" s="661">
        <v>1024</v>
      </c>
      <c r="S8" s="664"/>
      <c r="T8" s="664"/>
      <c r="U8" s="664"/>
      <c r="V8" s="664"/>
      <c r="W8" s="664"/>
      <c r="X8" s="664"/>
      <c r="Y8" s="665"/>
      <c r="Z8" s="723">
        <v>0</v>
      </c>
      <c r="AA8" s="723"/>
      <c r="AB8" s="723"/>
      <c r="AC8" s="723"/>
      <c r="AD8" s="724">
        <v>1024</v>
      </c>
      <c r="AE8" s="724"/>
      <c r="AF8" s="724"/>
      <c r="AG8" s="724"/>
      <c r="AH8" s="724"/>
      <c r="AI8" s="724"/>
      <c r="AJ8" s="724"/>
      <c r="AK8" s="724"/>
      <c r="AL8" s="666">
        <v>0</v>
      </c>
      <c r="AM8" s="667"/>
      <c r="AN8" s="667"/>
      <c r="AO8" s="725"/>
      <c r="AP8" s="658" t="s">
        <v>237</v>
      </c>
      <c r="AQ8" s="659"/>
      <c r="AR8" s="659"/>
      <c r="AS8" s="659"/>
      <c r="AT8" s="659"/>
      <c r="AU8" s="659"/>
      <c r="AV8" s="659"/>
      <c r="AW8" s="659"/>
      <c r="AX8" s="659"/>
      <c r="AY8" s="659"/>
      <c r="AZ8" s="659"/>
      <c r="BA8" s="659"/>
      <c r="BB8" s="659"/>
      <c r="BC8" s="659"/>
      <c r="BD8" s="659"/>
      <c r="BE8" s="659"/>
      <c r="BF8" s="660"/>
      <c r="BG8" s="661">
        <v>5173</v>
      </c>
      <c r="BH8" s="664"/>
      <c r="BI8" s="664"/>
      <c r="BJ8" s="664"/>
      <c r="BK8" s="664"/>
      <c r="BL8" s="664"/>
      <c r="BM8" s="664"/>
      <c r="BN8" s="665"/>
      <c r="BO8" s="723">
        <v>1.7</v>
      </c>
      <c r="BP8" s="723"/>
      <c r="BQ8" s="723"/>
      <c r="BR8" s="723"/>
      <c r="BS8" s="669" t="s">
        <v>231</v>
      </c>
      <c r="BT8" s="664"/>
      <c r="BU8" s="664"/>
      <c r="BV8" s="664"/>
      <c r="BW8" s="664"/>
      <c r="BX8" s="664"/>
      <c r="BY8" s="664"/>
      <c r="BZ8" s="664"/>
      <c r="CA8" s="664"/>
      <c r="CB8" s="704"/>
      <c r="CD8" s="705" t="s">
        <v>238</v>
      </c>
      <c r="CE8" s="702"/>
      <c r="CF8" s="702"/>
      <c r="CG8" s="702"/>
      <c r="CH8" s="702"/>
      <c r="CI8" s="702"/>
      <c r="CJ8" s="702"/>
      <c r="CK8" s="702"/>
      <c r="CL8" s="702"/>
      <c r="CM8" s="702"/>
      <c r="CN8" s="702"/>
      <c r="CO8" s="702"/>
      <c r="CP8" s="702"/>
      <c r="CQ8" s="703"/>
      <c r="CR8" s="661">
        <v>807863</v>
      </c>
      <c r="CS8" s="664"/>
      <c r="CT8" s="664"/>
      <c r="CU8" s="664"/>
      <c r="CV8" s="664"/>
      <c r="CW8" s="664"/>
      <c r="CX8" s="664"/>
      <c r="CY8" s="665"/>
      <c r="CZ8" s="723">
        <v>14.4</v>
      </c>
      <c r="DA8" s="723"/>
      <c r="DB8" s="723"/>
      <c r="DC8" s="723"/>
      <c r="DD8" s="669">
        <v>98553</v>
      </c>
      <c r="DE8" s="664"/>
      <c r="DF8" s="664"/>
      <c r="DG8" s="664"/>
      <c r="DH8" s="664"/>
      <c r="DI8" s="664"/>
      <c r="DJ8" s="664"/>
      <c r="DK8" s="664"/>
      <c r="DL8" s="664"/>
      <c r="DM8" s="664"/>
      <c r="DN8" s="664"/>
      <c r="DO8" s="664"/>
      <c r="DP8" s="665"/>
      <c r="DQ8" s="669">
        <v>413646</v>
      </c>
      <c r="DR8" s="664"/>
      <c r="DS8" s="664"/>
      <c r="DT8" s="664"/>
      <c r="DU8" s="664"/>
      <c r="DV8" s="664"/>
      <c r="DW8" s="664"/>
      <c r="DX8" s="664"/>
      <c r="DY8" s="664"/>
      <c r="DZ8" s="664"/>
      <c r="EA8" s="664"/>
      <c r="EB8" s="664"/>
      <c r="EC8" s="704"/>
    </row>
    <row r="9" spans="2:143" ht="11.25" customHeight="1" x14ac:dyDescent="0.15">
      <c r="B9" s="658" t="s">
        <v>239</v>
      </c>
      <c r="C9" s="659"/>
      <c r="D9" s="659"/>
      <c r="E9" s="659"/>
      <c r="F9" s="659"/>
      <c r="G9" s="659"/>
      <c r="H9" s="659"/>
      <c r="I9" s="659"/>
      <c r="J9" s="659"/>
      <c r="K9" s="659"/>
      <c r="L9" s="659"/>
      <c r="M9" s="659"/>
      <c r="N9" s="659"/>
      <c r="O9" s="659"/>
      <c r="P9" s="659"/>
      <c r="Q9" s="660"/>
      <c r="R9" s="661">
        <v>887</v>
      </c>
      <c r="S9" s="664"/>
      <c r="T9" s="664"/>
      <c r="U9" s="664"/>
      <c r="V9" s="664"/>
      <c r="W9" s="664"/>
      <c r="X9" s="664"/>
      <c r="Y9" s="665"/>
      <c r="Z9" s="723">
        <v>0</v>
      </c>
      <c r="AA9" s="723"/>
      <c r="AB9" s="723"/>
      <c r="AC9" s="723"/>
      <c r="AD9" s="724">
        <v>887</v>
      </c>
      <c r="AE9" s="724"/>
      <c r="AF9" s="724"/>
      <c r="AG9" s="724"/>
      <c r="AH9" s="724"/>
      <c r="AI9" s="724"/>
      <c r="AJ9" s="724"/>
      <c r="AK9" s="724"/>
      <c r="AL9" s="666">
        <v>0</v>
      </c>
      <c r="AM9" s="667"/>
      <c r="AN9" s="667"/>
      <c r="AO9" s="725"/>
      <c r="AP9" s="658" t="s">
        <v>240</v>
      </c>
      <c r="AQ9" s="659"/>
      <c r="AR9" s="659"/>
      <c r="AS9" s="659"/>
      <c r="AT9" s="659"/>
      <c r="AU9" s="659"/>
      <c r="AV9" s="659"/>
      <c r="AW9" s="659"/>
      <c r="AX9" s="659"/>
      <c r="AY9" s="659"/>
      <c r="AZ9" s="659"/>
      <c r="BA9" s="659"/>
      <c r="BB9" s="659"/>
      <c r="BC9" s="659"/>
      <c r="BD9" s="659"/>
      <c r="BE9" s="659"/>
      <c r="BF9" s="660"/>
      <c r="BG9" s="661">
        <v>122181</v>
      </c>
      <c r="BH9" s="664"/>
      <c r="BI9" s="664"/>
      <c r="BJ9" s="664"/>
      <c r="BK9" s="664"/>
      <c r="BL9" s="664"/>
      <c r="BM9" s="664"/>
      <c r="BN9" s="665"/>
      <c r="BO9" s="723">
        <v>40.200000000000003</v>
      </c>
      <c r="BP9" s="723"/>
      <c r="BQ9" s="723"/>
      <c r="BR9" s="723"/>
      <c r="BS9" s="669" t="s">
        <v>138</v>
      </c>
      <c r="BT9" s="664"/>
      <c r="BU9" s="664"/>
      <c r="BV9" s="664"/>
      <c r="BW9" s="664"/>
      <c r="BX9" s="664"/>
      <c r="BY9" s="664"/>
      <c r="BZ9" s="664"/>
      <c r="CA9" s="664"/>
      <c r="CB9" s="704"/>
      <c r="CD9" s="705" t="s">
        <v>241</v>
      </c>
      <c r="CE9" s="702"/>
      <c r="CF9" s="702"/>
      <c r="CG9" s="702"/>
      <c r="CH9" s="702"/>
      <c r="CI9" s="702"/>
      <c r="CJ9" s="702"/>
      <c r="CK9" s="702"/>
      <c r="CL9" s="702"/>
      <c r="CM9" s="702"/>
      <c r="CN9" s="702"/>
      <c r="CO9" s="702"/>
      <c r="CP9" s="702"/>
      <c r="CQ9" s="703"/>
      <c r="CR9" s="661">
        <v>572601</v>
      </c>
      <c r="CS9" s="664"/>
      <c r="CT9" s="664"/>
      <c r="CU9" s="664"/>
      <c r="CV9" s="664"/>
      <c r="CW9" s="664"/>
      <c r="CX9" s="664"/>
      <c r="CY9" s="665"/>
      <c r="CZ9" s="723">
        <v>10.199999999999999</v>
      </c>
      <c r="DA9" s="723"/>
      <c r="DB9" s="723"/>
      <c r="DC9" s="723"/>
      <c r="DD9" s="669">
        <v>86403</v>
      </c>
      <c r="DE9" s="664"/>
      <c r="DF9" s="664"/>
      <c r="DG9" s="664"/>
      <c r="DH9" s="664"/>
      <c r="DI9" s="664"/>
      <c r="DJ9" s="664"/>
      <c r="DK9" s="664"/>
      <c r="DL9" s="664"/>
      <c r="DM9" s="664"/>
      <c r="DN9" s="664"/>
      <c r="DO9" s="664"/>
      <c r="DP9" s="665"/>
      <c r="DQ9" s="669">
        <v>392667</v>
      </c>
      <c r="DR9" s="664"/>
      <c r="DS9" s="664"/>
      <c r="DT9" s="664"/>
      <c r="DU9" s="664"/>
      <c r="DV9" s="664"/>
      <c r="DW9" s="664"/>
      <c r="DX9" s="664"/>
      <c r="DY9" s="664"/>
      <c r="DZ9" s="664"/>
      <c r="EA9" s="664"/>
      <c r="EB9" s="664"/>
      <c r="EC9" s="704"/>
    </row>
    <row r="10" spans="2:143" ht="11.25" customHeight="1" x14ac:dyDescent="0.15">
      <c r="B10" s="658" t="s">
        <v>242</v>
      </c>
      <c r="C10" s="659"/>
      <c r="D10" s="659"/>
      <c r="E10" s="659"/>
      <c r="F10" s="659"/>
      <c r="G10" s="659"/>
      <c r="H10" s="659"/>
      <c r="I10" s="659"/>
      <c r="J10" s="659"/>
      <c r="K10" s="659"/>
      <c r="L10" s="659"/>
      <c r="M10" s="659"/>
      <c r="N10" s="659"/>
      <c r="O10" s="659"/>
      <c r="P10" s="659"/>
      <c r="Q10" s="660"/>
      <c r="R10" s="661" t="s">
        <v>231</v>
      </c>
      <c r="S10" s="664"/>
      <c r="T10" s="664"/>
      <c r="U10" s="664"/>
      <c r="V10" s="664"/>
      <c r="W10" s="664"/>
      <c r="X10" s="664"/>
      <c r="Y10" s="665"/>
      <c r="Z10" s="723" t="s">
        <v>231</v>
      </c>
      <c r="AA10" s="723"/>
      <c r="AB10" s="723"/>
      <c r="AC10" s="723"/>
      <c r="AD10" s="724" t="s">
        <v>138</v>
      </c>
      <c r="AE10" s="724"/>
      <c r="AF10" s="724"/>
      <c r="AG10" s="724"/>
      <c r="AH10" s="724"/>
      <c r="AI10" s="724"/>
      <c r="AJ10" s="724"/>
      <c r="AK10" s="724"/>
      <c r="AL10" s="666" t="s">
        <v>138</v>
      </c>
      <c r="AM10" s="667"/>
      <c r="AN10" s="667"/>
      <c r="AO10" s="725"/>
      <c r="AP10" s="658" t="s">
        <v>243</v>
      </c>
      <c r="AQ10" s="659"/>
      <c r="AR10" s="659"/>
      <c r="AS10" s="659"/>
      <c r="AT10" s="659"/>
      <c r="AU10" s="659"/>
      <c r="AV10" s="659"/>
      <c r="AW10" s="659"/>
      <c r="AX10" s="659"/>
      <c r="AY10" s="659"/>
      <c r="AZ10" s="659"/>
      <c r="BA10" s="659"/>
      <c r="BB10" s="659"/>
      <c r="BC10" s="659"/>
      <c r="BD10" s="659"/>
      <c r="BE10" s="659"/>
      <c r="BF10" s="660"/>
      <c r="BG10" s="661">
        <v>6571</v>
      </c>
      <c r="BH10" s="664"/>
      <c r="BI10" s="664"/>
      <c r="BJ10" s="664"/>
      <c r="BK10" s="664"/>
      <c r="BL10" s="664"/>
      <c r="BM10" s="664"/>
      <c r="BN10" s="665"/>
      <c r="BO10" s="723">
        <v>2.2000000000000002</v>
      </c>
      <c r="BP10" s="723"/>
      <c r="BQ10" s="723"/>
      <c r="BR10" s="723"/>
      <c r="BS10" s="669" t="s">
        <v>231</v>
      </c>
      <c r="BT10" s="664"/>
      <c r="BU10" s="664"/>
      <c r="BV10" s="664"/>
      <c r="BW10" s="664"/>
      <c r="BX10" s="664"/>
      <c r="BY10" s="664"/>
      <c r="BZ10" s="664"/>
      <c r="CA10" s="664"/>
      <c r="CB10" s="704"/>
      <c r="CD10" s="705" t="s">
        <v>244</v>
      </c>
      <c r="CE10" s="702"/>
      <c r="CF10" s="702"/>
      <c r="CG10" s="702"/>
      <c r="CH10" s="702"/>
      <c r="CI10" s="702"/>
      <c r="CJ10" s="702"/>
      <c r="CK10" s="702"/>
      <c r="CL10" s="702"/>
      <c r="CM10" s="702"/>
      <c r="CN10" s="702"/>
      <c r="CO10" s="702"/>
      <c r="CP10" s="702"/>
      <c r="CQ10" s="703"/>
      <c r="CR10" s="661" t="s">
        <v>231</v>
      </c>
      <c r="CS10" s="664"/>
      <c r="CT10" s="664"/>
      <c r="CU10" s="664"/>
      <c r="CV10" s="664"/>
      <c r="CW10" s="664"/>
      <c r="CX10" s="664"/>
      <c r="CY10" s="665"/>
      <c r="CZ10" s="723" t="s">
        <v>231</v>
      </c>
      <c r="DA10" s="723"/>
      <c r="DB10" s="723"/>
      <c r="DC10" s="723"/>
      <c r="DD10" s="669" t="s">
        <v>231</v>
      </c>
      <c r="DE10" s="664"/>
      <c r="DF10" s="664"/>
      <c r="DG10" s="664"/>
      <c r="DH10" s="664"/>
      <c r="DI10" s="664"/>
      <c r="DJ10" s="664"/>
      <c r="DK10" s="664"/>
      <c r="DL10" s="664"/>
      <c r="DM10" s="664"/>
      <c r="DN10" s="664"/>
      <c r="DO10" s="664"/>
      <c r="DP10" s="665"/>
      <c r="DQ10" s="669" t="s">
        <v>231</v>
      </c>
      <c r="DR10" s="664"/>
      <c r="DS10" s="664"/>
      <c r="DT10" s="664"/>
      <c r="DU10" s="664"/>
      <c r="DV10" s="664"/>
      <c r="DW10" s="664"/>
      <c r="DX10" s="664"/>
      <c r="DY10" s="664"/>
      <c r="DZ10" s="664"/>
      <c r="EA10" s="664"/>
      <c r="EB10" s="664"/>
      <c r="EC10" s="704"/>
    </row>
    <row r="11" spans="2:143" ht="11.25" customHeight="1" x14ac:dyDescent="0.15">
      <c r="B11" s="658" t="s">
        <v>245</v>
      </c>
      <c r="C11" s="659"/>
      <c r="D11" s="659"/>
      <c r="E11" s="659"/>
      <c r="F11" s="659"/>
      <c r="G11" s="659"/>
      <c r="H11" s="659"/>
      <c r="I11" s="659"/>
      <c r="J11" s="659"/>
      <c r="K11" s="659"/>
      <c r="L11" s="659"/>
      <c r="M11" s="659"/>
      <c r="N11" s="659"/>
      <c r="O11" s="659"/>
      <c r="P11" s="659"/>
      <c r="Q11" s="660"/>
      <c r="R11" s="661" t="s">
        <v>137</v>
      </c>
      <c r="S11" s="664"/>
      <c r="T11" s="664"/>
      <c r="U11" s="664"/>
      <c r="V11" s="664"/>
      <c r="W11" s="664"/>
      <c r="X11" s="664"/>
      <c r="Y11" s="665"/>
      <c r="Z11" s="723" t="s">
        <v>138</v>
      </c>
      <c r="AA11" s="723"/>
      <c r="AB11" s="723"/>
      <c r="AC11" s="723"/>
      <c r="AD11" s="724" t="s">
        <v>137</v>
      </c>
      <c r="AE11" s="724"/>
      <c r="AF11" s="724"/>
      <c r="AG11" s="724"/>
      <c r="AH11" s="724"/>
      <c r="AI11" s="724"/>
      <c r="AJ11" s="724"/>
      <c r="AK11" s="724"/>
      <c r="AL11" s="666" t="s">
        <v>231</v>
      </c>
      <c r="AM11" s="667"/>
      <c r="AN11" s="667"/>
      <c r="AO11" s="725"/>
      <c r="AP11" s="658" t="s">
        <v>246</v>
      </c>
      <c r="AQ11" s="659"/>
      <c r="AR11" s="659"/>
      <c r="AS11" s="659"/>
      <c r="AT11" s="659"/>
      <c r="AU11" s="659"/>
      <c r="AV11" s="659"/>
      <c r="AW11" s="659"/>
      <c r="AX11" s="659"/>
      <c r="AY11" s="659"/>
      <c r="AZ11" s="659"/>
      <c r="BA11" s="659"/>
      <c r="BB11" s="659"/>
      <c r="BC11" s="659"/>
      <c r="BD11" s="659"/>
      <c r="BE11" s="659"/>
      <c r="BF11" s="660"/>
      <c r="BG11" s="661">
        <v>11785</v>
      </c>
      <c r="BH11" s="664"/>
      <c r="BI11" s="664"/>
      <c r="BJ11" s="664"/>
      <c r="BK11" s="664"/>
      <c r="BL11" s="664"/>
      <c r="BM11" s="664"/>
      <c r="BN11" s="665"/>
      <c r="BO11" s="723">
        <v>3.9</v>
      </c>
      <c r="BP11" s="723"/>
      <c r="BQ11" s="723"/>
      <c r="BR11" s="723"/>
      <c r="BS11" s="669" t="s">
        <v>138</v>
      </c>
      <c r="BT11" s="664"/>
      <c r="BU11" s="664"/>
      <c r="BV11" s="664"/>
      <c r="BW11" s="664"/>
      <c r="BX11" s="664"/>
      <c r="BY11" s="664"/>
      <c r="BZ11" s="664"/>
      <c r="CA11" s="664"/>
      <c r="CB11" s="704"/>
      <c r="CD11" s="705" t="s">
        <v>247</v>
      </c>
      <c r="CE11" s="702"/>
      <c r="CF11" s="702"/>
      <c r="CG11" s="702"/>
      <c r="CH11" s="702"/>
      <c r="CI11" s="702"/>
      <c r="CJ11" s="702"/>
      <c r="CK11" s="702"/>
      <c r="CL11" s="702"/>
      <c r="CM11" s="702"/>
      <c r="CN11" s="702"/>
      <c r="CO11" s="702"/>
      <c r="CP11" s="702"/>
      <c r="CQ11" s="703"/>
      <c r="CR11" s="661">
        <v>755428</v>
      </c>
      <c r="CS11" s="664"/>
      <c r="CT11" s="664"/>
      <c r="CU11" s="664"/>
      <c r="CV11" s="664"/>
      <c r="CW11" s="664"/>
      <c r="CX11" s="664"/>
      <c r="CY11" s="665"/>
      <c r="CZ11" s="723">
        <v>13.5</v>
      </c>
      <c r="DA11" s="723"/>
      <c r="DB11" s="723"/>
      <c r="DC11" s="723"/>
      <c r="DD11" s="669">
        <v>375866</v>
      </c>
      <c r="DE11" s="664"/>
      <c r="DF11" s="664"/>
      <c r="DG11" s="664"/>
      <c r="DH11" s="664"/>
      <c r="DI11" s="664"/>
      <c r="DJ11" s="664"/>
      <c r="DK11" s="664"/>
      <c r="DL11" s="664"/>
      <c r="DM11" s="664"/>
      <c r="DN11" s="664"/>
      <c r="DO11" s="664"/>
      <c r="DP11" s="665"/>
      <c r="DQ11" s="669">
        <v>183120</v>
      </c>
      <c r="DR11" s="664"/>
      <c r="DS11" s="664"/>
      <c r="DT11" s="664"/>
      <c r="DU11" s="664"/>
      <c r="DV11" s="664"/>
      <c r="DW11" s="664"/>
      <c r="DX11" s="664"/>
      <c r="DY11" s="664"/>
      <c r="DZ11" s="664"/>
      <c r="EA11" s="664"/>
      <c r="EB11" s="664"/>
      <c r="EC11" s="704"/>
    </row>
    <row r="12" spans="2:143" ht="11.25" customHeight="1" x14ac:dyDescent="0.15">
      <c r="B12" s="658" t="s">
        <v>248</v>
      </c>
      <c r="C12" s="659"/>
      <c r="D12" s="659"/>
      <c r="E12" s="659"/>
      <c r="F12" s="659"/>
      <c r="G12" s="659"/>
      <c r="H12" s="659"/>
      <c r="I12" s="659"/>
      <c r="J12" s="659"/>
      <c r="K12" s="659"/>
      <c r="L12" s="659"/>
      <c r="M12" s="659"/>
      <c r="N12" s="659"/>
      <c r="O12" s="659"/>
      <c r="P12" s="659"/>
      <c r="Q12" s="660"/>
      <c r="R12" s="661">
        <v>55803</v>
      </c>
      <c r="S12" s="664"/>
      <c r="T12" s="664"/>
      <c r="U12" s="664"/>
      <c r="V12" s="664"/>
      <c r="W12" s="664"/>
      <c r="X12" s="664"/>
      <c r="Y12" s="665"/>
      <c r="Z12" s="723">
        <v>1</v>
      </c>
      <c r="AA12" s="723"/>
      <c r="AB12" s="723"/>
      <c r="AC12" s="723"/>
      <c r="AD12" s="724">
        <v>55803</v>
      </c>
      <c r="AE12" s="724"/>
      <c r="AF12" s="724"/>
      <c r="AG12" s="724"/>
      <c r="AH12" s="724"/>
      <c r="AI12" s="724"/>
      <c r="AJ12" s="724"/>
      <c r="AK12" s="724"/>
      <c r="AL12" s="666">
        <v>2.2000000000000002</v>
      </c>
      <c r="AM12" s="667"/>
      <c r="AN12" s="667"/>
      <c r="AO12" s="725"/>
      <c r="AP12" s="658" t="s">
        <v>249</v>
      </c>
      <c r="AQ12" s="659"/>
      <c r="AR12" s="659"/>
      <c r="AS12" s="659"/>
      <c r="AT12" s="659"/>
      <c r="AU12" s="659"/>
      <c r="AV12" s="659"/>
      <c r="AW12" s="659"/>
      <c r="AX12" s="659"/>
      <c r="AY12" s="659"/>
      <c r="AZ12" s="659"/>
      <c r="BA12" s="659"/>
      <c r="BB12" s="659"/>
      <c r="BC12" s="659"/>
      <c r="BD12" s="659"/>
      <c r="BE12" s="659"/>
      <c r="BF12" s="660"/>
      <c r="BG12" s="661">
        <v>124892</v>
      </c>
      <c r="BH12" s="664"/>
      <c r="BI12" s="664"/>
      <c r="BJ12" s="664"/>
      <c r="BK12" s="664"/>
      <c r="BL12" s="664"/>
      <c r="BM12" s="664"/>
      <c r="BN12" s="665"/>
      <c r="BO12" s="723">
        <v>41.1</v>
      </c>
      <c r="BP12" s="723"/>
      <c r="BQ12" s="723"/>
      <c r="BR12" s="723"/>
      <c r="BS12" s="669" t="s">
        <v>138</v>
      </c>
      <c r="BT12" s="664"/>
      <c r="BU12" s="664"/>
      <c r="BV12" s="664"/>
      <c r="BW12" s="664"/>
      <c r="BX12" s="664"/>
      <c r="BY12" s="664"/>
      <c r="BZ12" s="664"/>
      <c r="CA12" s="664"/>
      <c r="CB12" s="704"/>
      <c r="CD12" s="705" t="s">
        <v>250</v>
      </c>
      <c r="CE12" s="702"/>
      <c r="CF12" s="702"/>
      <c r="CG12" s="702"/>
      <c r="CH12" s="702"/>
      <c r="CI12" s="702"/>
      <c r="CJ12" s="702"/>
      <c r="CK12" s="702"/>
      <c r="CL12" s="702"/>
      <c r="CM12" s="702"/>
      <c r="CN12" s="702"/>
      <c r="CO12" s="702"/>
      <c r="CP12" s="702"/>
      <c r="CQ12" s="703"/>
      <c r="CR12" s="661">
        <v>206912</v>
      </c>
      <c r="CS12" s="664"/>
      <c r="CT12" s="664"/>
      <c r="CU12" s="664"/>
      <c r="CV12" s="664"/>
      <c r="CW12" s="664"/>
      <c r="CX12" s="664"/>
      <c r="CY12" s="665"/>
      <c r="CZ12" s="723">
        <v>3.7</v>
      </c>
      <c r="DA12" s="723"/>
      <c r="DB12" s="723"/>
      <c r="DC12" s="723"/>
      <c r="DD12" s="669">
        <v>69023</v>
      </c>
      <c r="DE12" s="664"/>
      <c r="DF12" s="664"/>
      <c r="DG12" s="664"/>
      <c r="DH12" s="664"/>
      <c r="DI12" s="664"/>
      <c r="DJ12" s="664"/>
      <c r="DK12" s="664"/>
      <c r="DL12" s="664"/>
      <c r="DM12" s="664"/>
      <c r="DN12" s="664"/>
      <c r="DO12" s="664"/>
      <c r="DP12" s="665"/>
      <c r="DQ12" s="669">
        <v>71714</v>
      </c>
      <c r="DR12" s="664"/>
      <c r="DS12" s="664"/>
      <c r="DT12" s="664"/>
      <c r="DU12" s="664"/>
      <c r="DV12" s="664"/>
      <c r="DW12" s="664"/>
      <c r="DX12" s="664"/>
      <c r="DY12" s="664"/>
      <c r="DZ12" s="664"/>
      <c r="EA12" s="664"/>
      <c r="EB12" s="664"/>
      <c r="EC12" s="704"/>
    </row>
    <row r="13" spans="2:143" ht="11.25" customHeight="1" x14ac:dyDescent="0.15">
      <c r="B13" s="658" t="s">
        <v>251</v>
      </c>
      <c r="C13" s="659"/>
      <c r="D13" s="659"/>
      <c r="E13" s="659"/>
      <c r="F13" s="659"/>
      <c r="G13" s="659"/>
      <c r="H13" s="659"/>
      <c r="I13" s="659"/>
      <c r="J13" s="659"/>
      <c r="K13" s="659"/>
      <c r="L13" s="659"/>
      <c r="M13" s="659"/>
      <c r="N13" s="659"/>
      <c r="O13" s="659"/>
      <c r="P13" s="659"/>
      <c r="Q13" s="660"/>
      <c r="R13" s="661" t="s">
        <v>231</v>
      </c>
      <c r="S13" s="664"/>
      <c r="T13" s="664"/>
      <c r="U13" s="664"/>
      <c r="V13" s="664"/>
      <c r="W13" s="664"/>
      <c r="X13" s="664"/>
      <c r="Y13" s="665"/>
      <c r="Z13" s="723" t="s">
        <v>138</v>
      </c>
      <c r="AA13" s="723"/>
      <c r="AB13" s="723"/>
      <c r="AC13" s="723"/>
      <c r="AD13" s="724" t="s">
        <v>138</v>
      </c>
      <c r="AE13" s="724"/>
      <c r="AF13" s="724"/>
      <c r="AG13" s="724"/>
      <c r="AH13" s="724"/>
      <c r="AI13" s="724"/>
      <c r="AJ13" s="724"/>
      <c r="AK13" s="724"/>
      <c r="AL13" s="666" t="s">
        <v>138</v>
      </c>
      <c r="AM13" s="667"/>
      <c r="AN13" s="667"/>
      <c r="AO13" s="725"/>
      <c r="AP13" s="658" t="s">
        <v>252</v>
      </c>
      <c r="AQ13" s="659"/>
      <c r="AR13" s="659"/>
      <c r="AS13" s="659"/>
      <c r="AT13" s="659"/>
      <c r="AU13" s="659"/>
      <c r="AV13" s="659"/>
      <c r="AW13" s="659"/>
      <c r="AX13" s="659"/>
      <c r="AY13" s="659"/>
      <c r="AZ13" s="659"/>
      <c r="BA13" s="659"/>
      <c r="BB13" s="659"/>
      <c r="BC13" s="659"/>
      <c r="BD13" s="659"/>
      <c r="BE13" s="659"/>
      <c r="BF13" s="660"/>
      <c r="BG13" s="661">
        <v>122708</v>
      </c>
      <c r="BH13" s="664"/>
      <c r="BI13" s="664"/>
      <c r="BJ13" s="664"/>
      <c r="BK13" s="664"/>
      <c r="BL13" s="664"/>
      <c r="BM13" s="664"/>
      <c r="BN13" s="665"/>
      <c r="BO13" s="723">
        <v>40.299999999999997</v>
      </c>
      <c r="BP13" s="723"/>
      <c r="BQ13" s="723"/>
      <c r="BR13" s="723"/>
      <c r="BS13" s="669" t="s">
        <v>138</v>
      </c>
      <c r="BT13" s="664"/>
      <c r="BU13" s="664"/>
      <c r="BV13" s="664"/>
      <c r="BW13" s="664"/>
      <c r="BX13" s="664"/>
      <c r="BY13" s="664"/>
      <c r="BZ13" s="664"/>
      <c r="CA13" s="664"/>
      <c r="CB13" s="704"/>
      <c r="CD13" s="705" t="s">
        <v>253</v>
      </c>
      <c r="CE13" s="702"/>
      <c r="CF13" s="702"/>
      <c r="CG13" s="702"/>
      <c r="CH13" s="702"/>
      <c r="CI13" s="702"/>
      <c r="CJ13" s="702"/>
      <c r="CK13" s="702"/>
      <c r="CL13" s="702"/>
      <c r="CM13" s="702"/>
      <c r="CN13" s="702"/>
      <c r="CO13" s="702"/>
      <c r="CP13" s="702"/>
      <c r="CQ13" s="703"/>
      <c r="CR13" s="661">
        <v>361768</v>
      </c>
      <c r="CS13" s="664"/>
      <c r="CT13" s="664"/>
      <c r="CU13" s="664"/>
      <c r="CV13" s="664"/>
      <c r="CW13" s="664"/>
      <c r="CX13" s="664"/>
      <c r="CY13" s="665"/>
      <c r="CZ13" s="723">
        <v>6.5</v>
      </c>
      <c r="DA13" s="723"/>
      <c r="DB13" s="723"/>
      <c r="DC13" s="723"/>
      <c r="DD13" s="669">
        <v>208143</v>
      </c>
      <c r="DE13" s="664"/>
      <c r="DF13" s="664"/>
      <c r="DG13" s="664"/>
      <c r="DH13" s="664"/>
      <c r="DI13" s="664"/>
      <c r="DJ13" s="664"/>
      <c r="DK13" s="664"/>
      <c r="DL13" s="664"/>
      <c r="DM13" s="664"/>
      <c r="DN13" s="664"/>
      <c r="DO13" s="664"/>
      <c r="DP13" s="665"/>
      <c r="DQ13" s="669">
        <v>140519</v>
      </c>
      <c r="DR13" s="664"/>
      <c r="DS13" s="664"/>
      <c r="DT13" s="664"/>
      <c r="DU13" s="664"/>
      <c r="DV13" s="664"/>
      <c r="DW13" s="664"/>
      <c r="DX13" s="664"/>
      <c r="DY13" s="664"/>
      <c r="DZ13" s="664"/>
      <c r="EA13" s="664"/>
      <c r="EB13" s="664"/>
      <c r="EC13" s="704"/>
    </row>
    <row r="14" spans="2:143" ht="11.25" customHeight="1" x14ac:dyDescent="0.15">
      <c r="B14" s="658" t="s">
        <v>254</v>
      </c>
      <c r="C14" s="659"/>
      <c r="D14" s="659"/>
      <c r="E14" s="659"/>
      <c r="F14" s="659"/>
      <c r="G14" s="659"/>
      <c r="H14" s="659"/>
      <c r="I14" s="659"/>
      <c r="J14" s="659"/>
      <c r="K14" s="659"/>
      <c r="L14" s="659"/>
      <c r="M14" s="659"/>
      <c r="N14" s="659"/>
      <c r="O14" s="659"/>
      <c r="P14" s="659"/>
      <c r="Q14" s="660"/>
      <c r="R14" s="661" t="s">
        <v>138</v>
      </c>
      <c r="S14" s="664"/>
      <c r="T14" s="664"/>
      <c r="U14" s="664"/>
      <c r="V14" s="664"/>
      <c r="W14" s="664"/>
      <c r="X14" s="664"/>
      <c r="Y14" s="665"/>
      <c r="Z14" s="723" t="s">
        <v>138</v>
      </c>
      <c r="AA14" s="723"/>
      <c r="AB14" s="723"/>
      <c r="AC14" s="723"/>
      <c r="AD14" s="724" t="s">
        <v>231</v>
      </c>
      <c r="AE14" s="724"/>
      <c r="AF14" s="724"/>
      <c r="AG14" s="724"/>
      <c r="AH14" s="724"/>
      <c r="AI14" s="724"/>
      <c r="AJ14" s="724"/>
      <c r="AK14" s="724"/>
      <c r="AL14" s="666" t="s">
        <v>137</v>
      </c>
      <c r="AM14" s="667"/>
      <c r="AN14" s="667"/>
      <c r="AO14" s="725"/>
      <c r="AP14" s="658" t="s">
        <v>255</v>
      </c>
      <c r="AQ14" s="659"/>
      <c r="AR14" s="659"/>
      <c r="AS14" s="659"/>
      <c r="AT14" s="659"/>
      <c r="AU14" s="659"/>
      <c r="AV14" s="659"/>
      <c r="AW14" s="659"/>
      <c r="AX14" s="659"/>
      <c r="AY14" s="659"/>
      <c r="AZ14" s="659"/>
      <c r="BA14" s="659"/>
      <c r="BB14" s="659"/>
      <c r="BC14" s="659"/>
      <c r="BD14" s="659"/>
      <c r="BE14" s="659"/>
      <c r="BF14" s="660"/>
      <c r="BG14" s="661">
        <v>12335</v>
      </c>
      <c r="BH14" s="664"/>
      <c r="BI14" s="664"/>
      <c r="BJ14" s="664"/>
      <c r="BK14" s="664"/>
      <c r="BL14" s="664"/>
      <c r="BM14" s="664"/>
      <c r="BN14" s="665"/>
      <c r="BO14" s="723">
        <v>4.0999999999999996</v>
      </c>
      <c r="BP14" s="723"/>
      <c r="BQ14" s="723"/>
      <c r="BR14" s="723"/>
      <c r="BS14" s="669" t="s">
        <v>138</v>
      </c>
      <c r="BT14" s="664"/>
      <c r="BU14" s="664"/>
      <c r="BV14" s="664"/>
      <c r="BW14" s="664"/>
      <c r="BX14" s="664"/>
      <c r="BY14" s="664"/>
      <c r="BZ14" s="664"/>
      <c r="CA14" s="664"/>
      <c r="CB14" s="704"/>
      <c r="CD14" s="705" t="s">
        <v>256</v>
      </c>
      <c r="CE14" s="702"/>
      <c r="CF14" s="702"/>
      <c r="CG14" s="702"/>
      <c r="CH14" s="702"/>
      <c r="CI14" s="702"/>
      <c r="CJ14" s="702"/>
      <c r="CK14" s="702"/>
      <c r="CL14" s="702"/>
      <c r="CM14" s="702"/>
      <c r="CN14" s="702"/>
      <c r="CO14" s="702"/>
      <c r="CP14" s="702"/>
      <c r="CQ14" s="703"/>
      <c r="CR14" s="661">
        <v>135525</v>
      </c>
      <c r="CS14" s="664"/>
      <c r="CT14" s="664"/>
      <c r="CU14" s="664"/>
      <c r="CV14" s="664"/>
      <c r="CW14" s="664"/>
      <c r="CX14" s="664"/>
      <c r="CY14" s="665"/>
      <c r="CZ14" s="723">
        <v>2.4</v>
      </c>
      <c r="DA14" s="723"/>
      <c r="DB14" s="723"/>
      <c r="DC14" s="723"/>
      <c r="DD14" s="669" t="s">
        <v>231</v>
      </c>
      <c r="DE14" s="664"/>
      <c r="DF14" s="664"/>
      <c r="DG14" s="664"/>
      <c r="DH14" s="664"/>
      <c r="DI14" s="664"/>
      <c r="DJ14" s="664"/>
      <c r="DK14" s="664"/>
      <c r="DL14" s="664"/>
      <c r="DM14" s="664"/>
      <c r="DN14" s="664"/>
      <c r="DO14" s="664"/>
      <c r="DP14" s="665"/>
      <c r="DQ14" s="669">
        <v>126713</v>
      </c>
      <c r="DR14" s="664"/>
      <c r="DS14" s="664"/>
      <c r="DT14" s="664"/>
      <c r="DU14" s="664"/>
      <c r="DV14" s="664"/>
      <c r="DW14" s="664"/>
      <c r="DX14" s="664"/>
      <c r="DY14" s="664"/>
      <c r="DZ14" s="664"/>
      <c r="EA14" s="664"/>
      <c r="EB14" s="664"/>
      <c r="EC14" s="704"/>
    </row>
    <row r="15" spans="2:143" ht="11.25" customHeight="1" x14ac:dyDescent="0.15">
      <c r="B15" s="658" t="s">
        <v>257</v>
      </c>
      <c r="C15" s="659"/>
      <c r="D15" s="659"/>
      <c r="E15" s="659"/>
      <c r="F15" s="659"/>
      <c r="G15" s="659"/>
      <c r="H15" s="659"/>
      <c r="I15" s="659"/>
      <c r="J15" s="659"/>
      <c r="K15" s="659"/>
      <c r="L15" s="659"/>
      <c r="M15" s="659"/>
      <c r="N15" s="659"/>
      <c r="O15" s="659"/>
      <c r="P15" s="659"/>
      <c r="Q15" s="660"/>
      <c r="R15" s="661">
        <v>3314</v>
      </c>
      <c r="S15" s="664"/>
      <c r="T15" s="664"/>
      <c r="U15" s="664"/>
      <c r="V15" s="664"/>
      <c r="W15" s="664"/>
      <c r="X15" s="664"/>
      <c r="Y15" s="665"/>
      <c r="Z15" s="723">
        <v>0.1</v>
      </c>
      <c r="AA15" s="723"/>
      <c r="AB15" s="723"/>
      <c r="AC15" s="723"/>
      <c r="AD15" s="724">
        <v>3314</v>
      </c>
      <c r="AE15" s="724"/>
      <c r="AF15" s="724"/>
      <c r="AG15" s="724"/>
      <c r="AH15" s="724"/>
      <c r="AI15" s="724"/>
      <c r="AJ15" s="724"/>
      <c r="AK15" s="724"/>
      <c r="AL15" s="666">
        <v>0.1</v>
      </c>
      <c r="AM15" s="667"/>
      <c r="AN15" s="667"/>
      <c r="AO15" s="725"/>
      <c r="AP15" s="658" t="s">
        <v>258</v>
      </c>
      <c r="AQ15" s="659"/>
      <c r="AR15" s="659"/>
      <c r="AS15" s="659"/>
      <c r="AT15" s="659"/>
      <c r="AU15" s="659"/>
      <c r="AV15" s="659"/>
      <c r="AW15" s="659"/>
      <c r="AX15" s="659"/>
      <c r="AY15" s="659"/>
      <c r="AZ15" s="659"/>
      <c r="BA15" s="659"/>
      <c r="BB15" s="659"/>
      <c r="BC15" s="659"/>
      <c r="BD15" s="659"/>
      <c r="BE15" s="659"/>
      <c r="BF15" s="660"/>
      <c r="BG15" s="661">
        <v>21263</v>
      </c>
      <c r="BH15" s="664"/>
      <c r="BI15" s="664"/>
      <c r="BJ15" s="664"/>
      <c r="BK15" s="664"/>
      <c r="BL15" s="664"/>
      <c r="BM15" s="664"/>
      <c r="BN15" s="665"/>
      <c r="BO15" s="723">
        <v>7</v>
      </c>
      <c r="BP15" s="723"/>
      <c r="BQ15" s="723"/>
      <c r="BR15" s="723"/>
      <c r="BS15" s="669" t="s">
        <v>231</v>
      </c>
      <c r="BT15" s="664"/>
      <c r="BU15" s="664"/>
      <c r="BV15" s="664"/>
      <c r="BW15" s="664"/>
      <c r="BX15" s="664"/>
      <c r="BY15" s="664"/>
      <c r="BZ15" s="664"/>
      <c r="CA15" s="664"/>
      <c r="CB15" s="704"/>
      <c r="CD15" s="705" t="s">
        <v>259</v>
      </c>
      <c r="CE15" s="702"/>
      <c r="CF15" s="702"/>
      <c r="CG15" s="702"/>
      <c r="CH15" s="702"/>
      <c r="CI15" s="702"/>
      <c r="CJ15" s="702"/>
      <c r="CK15" s="702"/>
      <c r="CL15" s="702"/>
      <c r="CM15" s="702"/>
      <c r="CN15" s="702"/>
      <c r="CO15" s="702"/>
      <c r="CP15" s="702"/>
      <c r="CQ15" s="703"/>
      <c r="CR15" s="661">
        <v>606638</v>
      </c>
      <c r="CS15" s="664"/>
      <c r="CT15" s="664"/>
      <c r="CU15" s="664"/>
      <c r="CV15" s="664"/>
      <c r="CW15" s="664"/>
      <c r="CX15" s="664"/>
      <c r="CY15" s="665"/>
      <c r="CZ15" s="723">
        <v>10.8</v>
      </c>
      <c r="DA15" s="723"/>
      <c r="DB15" s="723"/>
      <c r="DC15" s="723"/>
      <c r="DD15" s="669">
        <v>363701</v>
      </c>
      <c r="DE15" s="664"/>
      <c r="DF15" s="664"/>
      <c r="DG15" s="664"/>
      <c r="DH15" s="664"/>
      <c r="DI15" s="664"/>
      <c r="DJ15" s="664"/>
      <c r="DK15" s="664"/>
      <c r="DL15" s="664"/>
      <c r="DM15" s="664"/>
      <c r="DN15" s="664"/>
      <c r="DO15" s="664"/>
      <c r="DP15" s="665"/>
      <c r="DQ15" s="669">
        <v>175080</v>
      </c>
      <c r="DR15" s="664"/>
      <c r="DS15" s="664"/>
      <c r="DT15" s="664"/>
      <c r="DU15" s="664"/>
      <c r="DV15" s="664"/>
      <c r="DW15" s="664"/>
      <c r="DX15" s="664"/>
      <c r="DY15" s="664"/>
      <c r="DZ15" s="664"/>
      <c r="EA15" s="664"/>
      <c r="EB15" s="664"/>
      <c r="EC15" s="704"/>
    </row>
    <row r="16" spans="2:143" ht="11.25" customHeight="1" x14ac:dyDescent="0.15">
      <c r="B16" s="658" t="s">
        <v>260</v>
      </c>
      <c r="C16" s="659"/>
      <c r="D16" s="659"/>
      <c r="E16" s="659"/>
      <c r="F16" s="659"/>
      <c r="G16" s="659"/>
      <c r="H16" s="659"/>
      <c r="I16" s="659"/>
      <c r="J16" s="659"/>
      <c r="K16" s="659"/>
      <c r="L16" s="659"/>
      <c r="M16" s="659"/>
      <c r="N16" s="659"/>
      <c r="O16" s="659"/>
      <c r="P16" s="659"/>
      <c r="Q16" s="660"/>
      <c r="R16" s="661" t="s">
        <v>138</v>
      </c>
      <c r="S16" s="664"/>
      <c r="T16" s="664"/>
      <c r="U16" s="664"/>
      <c r="V16" s="664"/>
      <c r="W16" s="664"/>
      <c r="X16" s="664"/>
      <c r="Y16" s="665"/>
      <c r="Z16" s="723" t="s">
        <v>231</v>
      </c>
      <c r="AA16" s="723"/>
      <c r="AB16" s="723"/>
      <c r="AC16" s="723"/>
      <c r="AD16" s="724" t="s">
        <v>231</v>
      </c>
      <c r="AE16" s="724"/>
      <c r="AF16" s="724"/>
      <c r="AG16" s="724"/>
      <c r="AH16" s="724"/>
      <c r="AI16" s="724"/>
      <c r="AJ16" s="724"/>
      <c r="AK16" s="724"/>
      <c r="AL16" s="666" t="s">
        <v>231</v>
      </c>
      <c r="AM16" s="667"/>
      <c r="AN16" s="667"/>
      <c r="AO16" s="725"/>
      <c r="AP16" s="658" t="s">
        <v>261</v>
      </c>
      <c r="AQ16" s="659"/>
      <c r="AR16" s="659"/>
      <c r="AS16" s="659"/>
      <c r="AT16" s="659"/>
      <c r="AU16" s="659"/>
      <c r="AV16" s="659"/>
      <c r="AW16" s="659"/>
      <c r="AX16" s="659"/>
      <c r="AY16" s="659"/>
      <c r="AZ16" s="659"/>
      <c r="BA16" s="659"/>
      <c r="BB16" s="659"/>
      <c r="BC16" s="659"/>
      <c r="BD16" s="659"/>
      <c r="BE16" s="659"/>
      <c r="BF16" s="660"/>
      <c r="BG16" s="661" t="s">
        <v>231</v>
      </c>
      <c r="BH16" s="664"/>
      <c r="BI16" s="664"/>
      <c r="BJ16" s="664"/>
      <c r="BK16" s="664"/>
      <c r="BL16" s="664"/>
      <c r="BM16" s="664"/>
      <c r="BN16" s="665"/>
      <c r="BO16" s="723" t="s">
        <v>138</v>
      </c>
      <c r="BP16" s="723"/>
      <c r="BQ16" s="723"/>
      <c r="BR16" s="723"/>
      <c r="BS16" s="669" t="s">
        <v>231</v>
      </c>
      <c r="BT16" s="664"/>
      <c r="BU16" s="664"/>
      <c r="BV16" s="664"/>
      <c r="BW16" s="664"/>
      <c r="BX16" s="664"/>
      <c r="BY16" s="664"/>
      <c r="BZ16" s="664"/>
      <c r="CA16" s="664"/>
      <c r="CB16" s="704"/>
      <c r="CD16" s="705" t="s">
        <v>262</v>
      </c>
      <c r="CE16" s="702"/>
      <c r="CF16" s="702"/>
      <c r="CG16" s="702"/>
      <c r="CH16" s="702"/>
      <c r="CI16" s="702"/>
      <c r="CJ16" s="702"/>
      <c r="CK16" s="702"/>
      <c r="CL16" s="702"/>
      <c r="CM16" s="702"/>
      <c r="CN16" s="702"/>
      <c r="CO16" s="702"/>
      <c r="CP16" s="702"/>
      <c r="CQ16" s="703"/>
      <c r="CR16" s="661">
        <v>19337</v>
      </c>
      <c r="CS16" s="664"/>
      <c r="CT16" s="664"/>
      <c r="CU16" s="664"/>
      <c r="CV16" s="664"/>
      <c r="CW16" s="664"/>
      <c r="CX16" s="664"/>
      <c r="CY16" s="665"/>
      <c r="CZ16" s="723">
        <v>0.3</v>
      </c>
      <c r="DA16" s="723"/>
      <c r="DB16" s="723"/>
      <c r="DC16" s="723"/>
      <c r="DD16" s="669" t="s">
        <v>231</v>
      </c>
      <c r="DE16" s="664"/>
      <c r="DF16" s="664"/>
      <c r="DG16" s="664"/>
      <c r="DH16" s="664"/>
      <c r="DI16" s="664"/>
      <c r="DJ16" s="664"/>
      <c r="DK16" s="664"/>
      <c r="DL16" s="664"/>
      <c r="DM16" s="664"/>
      <c r="DN16" s="664"/>
      <c r="DO16" s="664"/>
      <c r="DP16" s="665"/>
      <c r="DQ16" s="669">
        <v>2209</v>
      </c>
      <c r="DR16" s="664"/>
      <c r="DS16" s="664"/>
      <c r="DT16" s="664"/>
      <c r="DU16" s="664"/>
      <c r="DV16" s="664"/>
      <c r="DW16" s="664"/>
      <c r="DX16" s="664"/>
      <c r="DY16" s="664"/>
      <c r="DZ16" s="664"/>
      <c r="EA16" s="664"/>
      <c r="EB16" s="664"/>
      <c r="EC16" s="704"/>
    </row>
    <row r="17" spans="2:133" ht="11.25" customHeight="1" x14ac:dyDescent="0.15">
      <c r="B17" s="658" t="s">
        <v>263</v>
      </c>
      <c r="C17" s="659"/>
      <c r="D17" s="659"/>
      <c r="E17" s="659"/>
      <c r="F17" s="659"/>
      <c r="G17" s="659"/>
      <c r="H17" s="659"/>
      <c r="I17" s="659"/>
      <c r="J17" s="659"/>
      <c r="K17" s="659"/>
      <c r="L17" s="659"/>
      <c r="M17" s="659"/>
      <c r="N17" s="659"/>
      <c r="O17" s="659"/>
      <c r="P17" s="659"/>
      <c r="Q17" s="660"/>
      <c r="R17" s="661">
        <v>256</v>
      </c>
      <c r="S17" s="664"/>
      <c r="T17" s="664"/>
      <c r="U17" s="664"/>
      <c r="V17" s="664"/>
      <c r="W17" s="664"/>
      <c r="X17" s="664"/>
      <c r="Y17" s="665"/>
      <c r="Z17" s="723">
        <v>0</v>
      </c>
      <c r="AA17" s="723"/>
      <c r="AB17" s="723"/>
      <c r="AC17" s="723"/>
      <c r="AD17" s="724">
        <v>256</v>
      </c>
      <c r="AE17" s="724"/>
      <c r="AF17" s="724"/>
      <c r="AG17" s="724"/>
      <c r="AH17" s="724"/>
      <c r="AI17" s="724"/>
      <c r="AJ17" s="724"/>
      <c r="AK17" s="724"/>
      <c r="AL17" s="666">
        <v>0</v>
      </c>
      <c r="AM17" s="667"/>
      <c r="AN17" s="667"/>
      <c r="AO17" s="725"/>
      <c r="AP17" s="658" t="s">
        <v>264</v>
      </c>
      <c r="AQ17" s="659"/>
      <c r="AR17" s="659"/>
      <c r="AS17" s="659"/>
      <c r="AT17" s="659"/>
      <c r="AU17" s="659"/>
      <c r="AV17" s="659"/>
      <c r="AW17" s="659"/>
      <c r="AX17" s="659"/>
      <c r="AY17" s="659"/>
      <c r="AZ17" s="659"/>
      <c r="BA17" s="659"/>
      <c r="BB17" s="659"/>
      <c r="BC17" s="659"/>
      <c r="BD17" s="659"/>
      <c r="BE17" s="659"/>
      <c r="BF17" s="660"/>
      <c r="BG17" s="661" t="s">
        <v>137</v>
      </c>
      <c r="BH17" s="664"/>
      <c r="BI17" s="664"/>
      <c r="BJ17" s="664"/>
      <c r="BK17" s="664"/>
      <c r="BL17" s="664"/>
      <c r="BM17" s="664"/>
      <c r="BN17" s="665"/>
      <c r="BO17" s="723" t="s">
        <v>138</v>
      </c>
      <c r="BP17" s="723"/>
      <c r="BQ17" s="723"/>
      <c r="BR17" s="723"/>
      <c r="BS17" s="669" t="s">
        <v>231</v>
      </c>
      <c r="BT17" s="664"/>
      <c r="BU17" s="664"/>
      <c r="BV17" s="664"/>
      <c r="BW17" s="664"/>
      <c r="BX17" s="664"/>
      <c r="BY17" s="664"/>
      <c r="BZ17" s="664"/>
      <c r="CA17" s="664"/>
      <c r="CB17" s="704"/>
      <c r="CD17" s="705" t="s">
        <v>265</v>
      </c>
      <c r="CE17" s="702"/>
      <c r="CF17" s="702"/>
      <c r="CG17" s="702"/>
      <c r="CH17" s="702"/>
      <c r="CI17" s="702"/>
      <c r="CJ17" s="702"/>
      <c r="CK17" s="702"/>
      <c r="CL17" s="702"/>
      <c r="CM17" s="702"/>
      <c r="CN17" s="702"/>
      <c r="CO17" s="702"/>
      <c r="CP17" s="702"/>
      <c r="CQ17" s="703"/>
      <c r="CR17" s="661">
        <v>941864</v>
      </c>
      <c r="CS17" s="664"/>
      <c r="CT17" s="664"/>
      <c r="CU17" s="664"/>
      <c r="CV17" s="664"/>
      <c r="CW17" s="664"/>
      <c r="CX17" s="664"/>
      <c r="CY17" s="665"/>
      <c r="CZ17" s="723">
        <v>16.8</v>
      </c>
      <c r="DA17" s="723"/>
      <c r="DB17" s="723"/>
      <c r="DC17" s="723"/>
      <c r="DD17" s="669" t="s">
        <v>231</v>
      </c>
      <c r="DE17" s="664"/>
      <c r="DF17" s="664"/>
      <c r="DG17" s="664"/>
      <c r="DH17" s="664"/>
      <c r="DI17" s="664"/>
      <c r="DJ17" s="664"/>
      <c r="DK17" s="664"/>
      <c r="DL17" s="664"/>
      <c r="DM17" s="664"/>
      <c r="DN17" s="664"/>
      <c r="DO17" s="664"/>
      <c r="DP17" s="665"/>
      <c r="DQ17" s="669">
        <v>868772</v>
      </c>
      <c r="DR17" s="664"/>
      <c r="DS17" s="664"/>
      <c r="DT17" s="664"/>
      <c r="DU17" s="664"/>
      <c r="DV17" s="664"/>
      <c r="DW17" s="664"/>
      <c r="DX17" s="664"/>
      <c r="DY17" s="664"/>
      <c r="DZ17" s="664"/>
      <c r="EA17" s="664"/>
      <c r="EB17" s="664"/>
      <c r="EC17" s="704"/>
    </row>
    <row r="18" spans="2:133" ht="11.25" customHeight="1" x14ac:dyDescent="0.15">
      <c r="B18" s="658" t="s">
        <v>266</v>
      </c>
      <c r="C18" s="659"/>
      <c r="D18" s="659"/>
      <c r="E18" s="659"/>
      <c r="F18" s="659"/>
      <c r="G18" s="659"/>
      <c r="H18" s="659"/>
      <c r="I18" s="659"/>
      <c r="J18" s="659"/>
      <c r="K18" s="659"/>
      <c r="L18" s="659"/>
      <c r="M18" s="659"/>
      <c r="N18" s="659"/>
      <c r="O18" s="659"/>
      <c r="P18" s="659"/>
      <c r="Q18" s="660"/>
      <c r="R18" s="661">
        <v>2509427</v>
      </c>
      <c r="S18" s="664"/>
      <c r="T18" s="664"/>
      <c r="U18" s="664"/>
      <c r="V18" s="664"/>
      <c r="W18" s="664"/>
      <c r="X18" s="664"/>
      <c r="Y18" s="665"/>
      <c r="Z18" s="723">
        <v>44.1</v>
      </c>
      <c r="AA18" s="723"/>
      <c r="AB18" s="723"/>
      <c r="AC18" s="723"/>
      <c r="AD18" s="724">
        <v>2196487</v>
      </c>
      <c r="AE18" s="724"/>
      <c r="AF18" s="724"/>
      <c r="AG18" s="724"/>
      <c r="AH18" s="724"/>
      <c r="AI18" s="724"/>
      <c r="AJ18" s="724"/>
      <c r="AK18" s="724"/>
      <c r="AL18" s="666">
        <v>85.1</v>
      </c>
      <c r="AM18" s="667"/>
      <c r="AN18" s="667"/>
      <c r="AO18" s="725"/>
      <c r="AP18" s="658" t="s">
        <v>267</v>
      </c>
      <c r="AQ18" s="659"/>
      <c r="AR18" s="659"/>
      <c r="AS18" s="659"/>
      <c r="AT18" s="659"/>
      <c r="AU18" s="659"/>
      <c r="AV18" s="659"/>
      <c r="AW18" s="659"/>
      <c r="AX18" s="659"/>
      <c r="AY18" s="659"/>
      <c r="AZ18" s="659"/>
      <c r="BA18" s="659"/>
      <c r="BB18" s="659"/>
      <c r="BC18" s="659"/>
      <c r="BD18" s="659"/>
      <c r="BE18" s="659"/>
      <c r="BF18" s="660"/>
      <c r="BG18" s="661" t="s">
        <v>137</v>
      </c>
      <c r="BH18" s="664"/>
      <c r="BI18" s="664"/>
      <c r="BJ18" s="664"/>
      <c r="BK18" s="664"/>
      <c r="BL18" s="664"/>
      <c r="BM18" s="664"/>
      <c r="BN18" s="665"/>
      <c r="BO18" s="723" t="s">
        <v>231</v>
      </c>
      <c r="BP18" s="723"/>
      <c r="BQ18" s="723"/>
      <c r="BR18" s="723"/>
      <c r="BS18" s="669" t="s">
        <v>231</v>
      </c>
      <c r="BT18" s="664"/>
      <c r="BU18" s="664"/>
      <c r="BV18" s="664"/>
      <c r="BW18" s="664"/>
      <c r="BX18" s="664"/>
      <c r="BY18" s="664"/>
      <c r="BZ18" s="664"/>
      <c r="CA18" s="664"/>
      <c r="CB18" s="704"/>
      <c r="CD18" s="705" t="s">
        <v>268</v>
      </c>
      <c r="CE18" s="702"/>
      <c r="CF18" s="702"/>
      <c r="CG18" s="702"/>
      <c r="CH18" s="702"/>
      <c r="CI18" s="702"/>
      <c r="CJ18" s="702"/>
      <c r="CK18" s="702"/>
      <c r="CL18" s="702"/>
      <c r="CM18" s="702"/>
      <c r="CN18" s="702"/>
      <c r="CO18" s="702"/>
      <c r="CP18" s="702"/>
      <c r="CQ18" s="703"/>
      <c r="CR18" s="661" t="s">
        <v>231</v>
      </c>
      <c r="CS18" s="664"/>
      <c r="CT18" s="664"/>
      <c r="CU18" s="664"/>
      <c r="CV18" s="664"/>
      <c r="CW18" s="664"/>
      <c r="CX18" s="664"/>
      <c r="CY18" s="665"/>
      <c r="CZ18" s="723" t="s">
        <v>137</v>
      </c>
      <c r="DA18" s="723"/>
      <c r="DB18" s="723"/>
      <c r="DC18" s="723"/>
      <c r="DD18" s="669" t="s">
        <v>231</v>
      </c>
      <c r="DE18" s="664"/>
      <c r="DF18" s="664"/>
      <c r="DG18" s="664"/>
      <c r="DH18" s="664"/>
      <c r="DI18" s="664"/>
      <c r="DJ18" s="664"/>
      <c r="DK18" s="664"/>
      <c r="DL18" s="664"/>
      <c r="DM18" s="664"/>
      <c r="DN18" s="664"/>
      <c r="DO18" s="664"/>
      <c r="DP18" s="665"/>
      <c r="DQ18" s="669" t="s">
        <v>231</v>
      </c>
      <c r="DR18" s="664"/>
      <c r="DS18" s="664"/>
      <c r="DT18" s="664"/>
      <c r="DU18" s="664"/>
      <c r="DV18" s="664"/>
      <c r="DW18" s="664"/>
      <c r="DX18" s="664"/>
      <c r="DY18" s="664"/>
      <c r="DZ18" s="664"/>
      <c r="EA18" s="664"/>
      <c r="EB18" s="664"/>
      <c r="EC18" s="704"/>
    </row>
    <row r="19" spans="2:133" ht="11.25" customHeight="1" x14ac:dyDescent="0.15">
      <c r="B19" s="658" t="s">
        <v>269</v>
      </c>
      <c r="C19" s="659"/>
      <c r="D19" s="659"/>
      <c r="E19" s="659"/>
      <c r="F19" s="659"/>
      <c r="G19" s="659"/>
      <c r="H19" s="659"/>
      <c r="I19" s="659"/>
      <c r="J19" s="659"/>
      <c r="K19" s="659"/>
      <c r="L19" s="659"/>
      <c r="M19" s="659"/>
      <c r="N19" s="659"/>
      <c r="O19" s="659"/>
      <c r="P19" s="659"/>
      <c r="Q19" s="660"/>
      <c r="R19" s="661">
        <v>2196487</v>
      </c>
      <c r="S19" s="664"/>
      <c r="T19" s="664"/>
      <c r="U19" s="664"/>
      <c r="V19" s="664"/>
      <c r="W19" s="664"/>
      <c r="X19" s="664"/>
      <c r="Y19" s="665"/>
      <c r="Z19" s="723">
        <v>38.6</v>
      </c>
      <c r="AA19" s="723"/>
      <c r="AB19" s="723"/>
      <c r="AC19" s="723"/>
      <c r="AD19" s="724">
        <v>2196487</v>
      </c>
      <c r="AE19" s="724"/>
      <c r="AF19" s="724"/>
      <c r="AG19" s="724"/>
      <c r="AH19" s="724"/>
      <c r="AI19" s="724"/>
      <c r="AJ19" s="724"/>
      <c r="AK19" s="724"/>
      <c r="AL19" s="666">
        <v>85.1</v>
      </c>
      <c r="AM19" s="667"/>
      <c r="AN19" s="667"/>
      <c r="AO19" s="725"/>
      <c r="AP19" s="658" t="s">
        <v>270</v>
      </c>
      <c r="AQ19" s="659"/>
      <c r="AR19" s="659"/>
      <c r="AS19" s="659"/>
      <c r="AT19" s="659"/>
      <c r="AU19" s="659"/>
      <c r="AV19" s="659"/>
      <c r="AW19" s="659"/>
      <c r="AX19" s="659"/>
      <c r="AY19" s="659"/>
      <c r="AZ19" s="659"/>
      <c r="BA19" s="659"/>
      <c r="BB19" s="659"/>
      <c r="BC19" s="659"/>
      <c r="BD19" s="659"/>
      <c r="BE19" s="659"/>
      <c r="BF19" s="660"/>
      <c r="BG19" s="661" t="s">
        <v>138</v>
      </c>
      <c r="BH19" s="664"/>
      <c r="BI19" s="664"/>
      <c r="BJ19" s="664"/>
      <c r="BK19" s="664"/>
      <c r="BL19" s="664"/>
      <c r="BM19" s="664"/>
      <c r="BN19" s="665"/>
      <c r="BO19" s="723" t="s">
        <v>231</v>
      </c>
      <c r="BP19" s="723"/>
      <c r="BQ19" s="723"/>
      <c r="BR19" s="723"/>
      <c r="BS19" s="669" t="s">
        <v>137</v>
      </c>
      <c r="BT19" s="664"/>
      <c r="BU19" s="664"/>
      <c r="BV19" s="664"/>
      <c r="BW19" s="664"/>
      <c r="BX19" s="664"/>
      <c r="BY19" s="664"/>
      <c r="BZ19" s="664"/>
      <c r="CA19" s="664"/>
      <c r="CB19" s="704"/>
      <c r="CD19" s="705" t="s">
        <v>271</v>
      </c>
      <c r="CE19" s="702"/>
      <c r="CF19" s="702"/>
      <c r="CG19" s="702"/>
      <c r="CH19" s="702"/>
      <c r="CI19" s="702"/>
      <c r="CJ19" s="702"/>
      <c r="CK19" s="702"/>
      <c r="CL19" s="702"/>
      <c r="CM19" s="702"/>
      <c r="CN19" s="702"/>
      <c r="CO19" s="702"/>
      <c r="CP19" s="702"/>
      <c r="CQ19" s="703"/>
      <c r="CR19" s="661" t="s">
        <v>231</v>
      </c>
      <c r="CS19" s="664"/>
      <c r="CT19" s="664"/>
      <c r="CU19" s="664"/>
      <c r="CV19" s="664"/>
      <c r="CW19" s="664"/>
      <c r="CX19" s="664"/>
      <c r="CY19" s="665"/>
      <c r="CZ19" s="723" t="s">
        <v>138</v>
      </c>
      <c r="DA19" s="723"/>
      <c r="DB19" s="723"/>
      <c r="DC19" s="723"/>
      <c r="DD19" s="669" t="s">
        <v>138</v>
      </c>
      <c r="DE19" s="664"/>
      <c r="DF19" s="664"/>
      <c r="DG19" s="664"/>
      <c r="DH19" s="664"/>
      <c r="DI19" s="664"/>
      <c r="DJ19" s="664"/>
      <c r="DK19" s="664"/>
      <c r="DL19" s="664"/>
      <c r="DM19" s="664"/>
      <c r="DN19" s="664"/>
      <c r="DO19" s="664"/>
      <c r="DP19" s="665"/>
      <c r="DQ19" s="669" t="s">
        <v>138</v>
      </c>
      <c r="DR19" s="664"/>
      <c r="DS19" s="664"/>
      <c r="DT19" s="664"/>
      <c r="DU19" s="664"/>
      <c r="DV19" s="664"/>
      <c r="DW19" s="664"/>
      <c r="DX19" s="664"/>
      <c r="DY19" s="664"/>
      <c r="DZ19" s="664"/>
      <c r="EA19" s="664"/>
      <c r="EB19" s="664"/>
      <c r="EC19" s="704"/>
    </row>
    <row r="20" spans="2:133" ht="11.25" customHeight="1" x14ac:dyDescent="0.15">
      <c r="B20" s="658" t="s">
        <v>272</v>
      </c>
      <c r="C20" s="659"/>
      <c r="D20" s="659"/>
      <c r="E20" s="659"/>
      <c r="F20" s="659"/>
      <c r="G20" s="659"/>
      <c r="H20" s="659"/>
      <c r="I20" s="659"/>
      <c r="J20" s="659"/>
      <c r="K20" s="659"/>
      <c r="L20" s="659"/>
      <c r="M20" s="659"/>
      <c r="N20" s="659"/>
      <c r="O20" s="659"/>
      <c r="P20" s="659"/>
      <c r="Q20" s="660"/>
      <c r="R20" s="661">
        <v>312940</v>
      </c>
      <c r="S20" s="664"/>
      <c r="T20" s="664"/>
      <c r="U20" s="664"/>
      <c r="V20" s="664"/>
      <c r="W20" s="664"/>
      <c r="X20" s="664"/>
      <c r="Y20" s="665"/>
      <c r="Z20" s="723">
        <v>5.5</v>
      </c>
      <c r="AA20" s="723"/>
      <c r="AB20" s="723"/>
      <c r="AC20" s="723"/>
      <c r="AD20" s="724" t="s">
        <v>231</v>
      </c>
      <c r="AE20" s="724"/>
      <c r="AF20" s="724"/>
      <c r="AG20" s="724"/>
      <c r="AH20" s="724"/>
      <c r="AI20" s="724"/>
      <c r="AJ20" s="724"/>
      <c r="AK20" s="724"/>
      <c r="AL20" s="666" t="s">
        <v>138</v>
      </c>
      <c r="AM20" s="667"/>
      <c r="AN20" s="667"/>
      <c r="AO20" s="725"/>
      <c r="AP20" s="658" t="s">
        <v>273</v>
      </c>
      <c r="AQ20" s="659"/>
      <c r="AR20" s="659"/>
      <c r="AS20" s="659"/>
      <c r="AT20" s="659"/>
      <c r="AU20" s="659"/>
      <c r="AV20" s="659"/>
      <c r="AW20" s="659"/>
      <c r="AX20" s="659"/>
      <c r="AY20" s="659"/>
      <c r="AZ20" s="659"/>
      <c r="BA20" s="659"/>
      <c r="BB20" s="659"/>
      <c r="BC20" s="659"/>
      <c r="BD20" s="659"/>
      <c r="BE20" s="659"/>
      <c r="BF20" s="660"/>
      <c r="BG20" s="661" t="s">
        <v>137</v>
      </c>
      <c r="BH20" s="664"/>
      <c r="BI20" s="664"/>
      <c r="BJ20" s="664"/>
      <c r="BK20" s="664"/>
      <c r="BL20" s="664"/>
      <c r="BM20" s="664"/>
      <c r="BN20" s="665"/>
      <c r="BO20" s="723" t="s">
        <v>138</v>
      </c>
      <c r="BP20" s="723"/>
      <c r="BQ20" s="723"/>
      <c r="BR20" s="723"/>
      <c r="BS20" s="669" t="s">
        <v>137</v>
      </c>
      <c r="BT20" s="664"/>
      <c r="BU20" s="664"/>
      <c r="BV20" s="664"/>
      <c r="BW20" s="664"/>
      <c r="BX20" s="664"/>
      <c r="BY20" s="664"/>
      <c r="BZ20" s="664"/>
      <c r="CA20" s="664"/>
      <c r="CB20" s="704"/>
      <c r="CD20" s="705" t="s">
        <v>274</v>
      </c>
      <c r="CE20" s="702"/>
      <c r="CF20" s="702"/>
      <c r="CG20" s="702"/>
      <c r="CH20" s="702"/>
      <c r="CI20" s="702"/>
      <c r="CJ20" s="702"/>
      <c r="CK20" s="702"/>
      <c r="CL20" s="702"/>
      <c r="CM20" s="702"/>
      <c r="CN20" s="702"/>
      <c r="CO20" s="702"/>
      <c r="CP20" s="702"/>
      <c r="CQ20" s="703"/>
      <c r="CR20" s="661">
        <v>5605031</v>
      </c>
      <c r="CS20" s="664"/>
      <c r="CT20" s="664"/>
      <c r="CU20" s="664"/>
      <c r="CV20" s="664"/>
      <c r="CW20" s="664"/>
      <c r="CX20" s="664"/>
      <c r="CY20" s="665"/>
      <c r="CZ20" s="723">
        <v>100</v>
      </c>
      <c r="DA20" s="723"/>
      <c r="DB20" s="723"/>
      <c r="DC20" s="723"/>
      <c r="DD20" s="669">
        <v>1524964</v>
      </c>
      <c r="DE20" s="664"/>
      <c r="DF20" s="664"/>
      <c r="DG20" s="664"/>
      <c r="DH20" s="664"/>
      <c r="DI20" s="664"/>
      <c r="DJ20" s="664"/>
      <c r="DK20" s="664"/>
      <c r="DL20" s="664"/>
      <c r="DM20" s="664"/>
      <c r="DN20" s="664"/>
      <c r="DO20" s="664"/>
      <c r="DP20" s="665"/>
      <c r="DQ20" s="669">
        <v>3044442</v>
      </c>
      <c r="DR20" s="664"/>
      <c r="DS20" s="664"/>
      <c r="DT20" s="664"/>
      <c r="DU20" s="664"/>
      <c r="DV20" s="664"/>
      <c r="DW20" s="664"/>
      <c r="DX20" s="664"/>
      <c r="DY20" s="664"/>
      <c r="DZ20" s="664"/>
      <c r="EA20" s="664"/>
      <c r="EB20" s="664"/>
      <c r="EC20" s="704"/>
    </row>
    <row r="21" spans="2:133" ht="11.25" customHeight="1" x14ac:dyDescent="0.15">
      <c r="B21" s="658" t="s">
        <v>275</v>
      </c>
      <c r="C21" s="659"/>
      <c r="D21" s="659"/>
      <c r="E21" s="659"/>
      <c r="F21" s="659"/>
      <c r="G21" s="659"/>
      <c r="H21" s="659"/>
      <c r="I21" s="659"/>
      <c r="J21" s="659"/>
      <c r="K21" s="659"/>
      <c r="L21" s="659"/>
      <c r="M21" s="659"/>
      <c r="N21" s="659"/>
      <c r="O21" s="659"/>
      <c r="P21" s="659"/>
      <c r="Q21" s="660"/>
      <c r="R21" s="661" t="s">
        <v>138</v>
      </c>
      <c r="S21" s="664"/>
      <c r="T21" s="664"/>
      <c r="U21" s="664"/>
      <c r="V21" s="664"/>
      <c r="W21" s="664"/>
      <c r="X21" s="664"/>
      <c r="Y21" s="665"/>
      <c r="Z21" s="723" t="s">
        <v>231</v>
      </c>
      <c r="AA21" s="723"/>
      <c r="AB21" s="723"/>
      <c r="AC21" s="723"/>
      <c r="AD21" s="724" t="s">
        <v>138</v>
      </c>
      <c r="AE21" s="724"/>
      <c r="AF21" s="724"/>
      <c r="AG21" s="724"/>
      <c r="AH21" s="724"/>
      <c r="AI21" s="724"/>
      <c r="AJ21" s="724"/>
      <c r="AK21" s="724"/>
      <c r="AL21" s="666" t="s">
        <v>231</v>
      </c>
      <c r="AM21" s="667"/>
      <c r="AN21" s="667"/>
      <c r="AO21" s="725"/>
      <c r="AP21" s="769" t="s">
        <v>276</v>
      </c>
      <c r="AQ21" s="776"/>
      <c r="AR21" s="776"/>
      <c r="AS21" s="776"/>
      <c r="AT21" s="776"/>
      <c r="AU21" s="776"/>
      <c r="AV21" s="776"/>
      <c r="AW21" s="776"/>
      <c r="AX21" s="776"/>
      <c r="AY21" s="776"/>
      <c r="AZ21" s="776"/>
      <c r="BA21" s="776"/>
      <c r="BB21" s="776"/>
      <c r="BC21" s="776"/>
      <c r="BD21" s="776"/>
      <c r="BE21" s="776"/>
      <c r="BF21" s="771"/>
      <c r="BG21" s="661" t="s">
        <v>231</v>
      </c>
      <c r="BH21" s="664"/>
      <c r="BI21" s="664"/>
      <c r="BJ21" s="664"/>
      <c r="BK21" s="664"/>
      <c r="BL21" s="664"/>
      <c r="BM21" s="664"/>
      <c r="BN21" s="665"/>
      <c r="BO21" s="723" t="s">
        <v>138</v>
      </c>
      <c r="BP21" s="723"/>
      <c r="BQ21" s="723"/>
      <c r="BR21" s="723"/>
      <c r="BS21" s="669" t="s">
        <v>231</v>
      </c>
      <c r="BT21" s="664"/>
      <c r="BU21" s="664"/>
      <c r="BV21" s="664"/>
      <c r="BW21" s="664"/>
      <c r="BX21" s="664"/>
      <c r="BY21" s="664"/>
      <c r="BZ21" s="664"/>
      <c r="CA21" s="664"/>
      <c r="CB21" s="704"/>
      <c r="CD21" s="781"/>
      <c r="CE21" s="715"/>
      <c r="CF21" s="715"/>
      <c r="CG21" s="715"/>
      <c r="CH21" s="715"/>
      <c r="CI21" s="715"/>
      <c r="CJ21" s="715"/>
      <c r="CK21" s="715"/>
      <c r="CL21" s="715"/>
      <c r="CM21" s="715"/>
      <c r="CN21" s="715"/>
      <c r="CO21" s="715"/>
      <c r="CP21" s="715"/>
      <c r="CQ21" s="716"/>
      <c r="CR21" s="782"/>
      <c r="CS21" s="783"/>
      <c r="CT21" s="783"/>
      <c r="CU21" s="783"/>
      <c r="CV21" s="783"/>
      <c r="CW21" s="783"/>
      <c r="CX21" s="783"/>
      <c r="CY21" s="784"/>
      <c r="CZ21" s="785"/>
      <c r="DA21" s="785"/>
      <c r="DB21" s="785"/>
      <c r="DC21" s="785"/>
      <c r="DD21" s="786"/>
      <c r="DE21" s="783"/>
      <c r="DF21" s="783"/>
      <c r="DG21" s="783"/>
      <c r="DH21" s="783"/>
      <c r="DI21" s="783"/>
      <c r="DJ21" s="783"/>
      <c r="DK21" s="783"/>
      <c r="DL21" s="783"/>
      <c r="DM21" s="783"/>
      <c r="DN21" s="783"/>
      <c r="DO21" s="783"/>
      <c r="DP21" s="784"/>
      <c r="DQ21" s="786"/>
      <c r="DR21" s="783"/>
      <c r="DS21" s="783"/>
      <c r="DT21" s="783"/>
      <c r="DU21" s="783"/>
      <c r="DV21" s="783"/>
      <c r="DW21" s="783"/>
      <c r="DX21" s="783"/>
      <c r="DY21" s="783"/>
      <c r="DZ21" s="783"/>
      <c r="EA21" s="783"/>
      <c r="EB21" s="783"/>
      <c r="EC21" s="790"/>
    </row>
    <row r="22" spans="2:133" ht="11.25" customHeight="1" x14ac:dyDescent="0.15">
      <c r="B22" s="658" t="s">
        <v>277</v>
      </c>
      <c r="C22" s="659"/>
      <c r="D22" s="659"/>
      <c r="E22" s="659"/>
      <c r="F22" s="659"/>
      <c r="G22" s="659"/>
      <c r="H22" s="659"/>
      <c r="I22" s="659"/>
      <c r="J22" s="659"/>
      <c r="K22" s="659"/>
      <c r="L22" s="659"/>
      <c r="M22" s="659"/>
      <c r="N22" s="659"/>
      <c r="O22" s="659"/>
      <c r="P22" s="659"/>
      <c r="Q22" s="660"/>
      <c r="R22" s="661">
        <v>2893054</v>
      </c>
      <c r="S22" s="664"/>
      <c r="T22" s="664"/>
      <c r="U22" s="664"/>
      <c r="V22" s="664"/>
      <c r="W22" s="664"/>
      <c r="X22" s="664"/>
      <c r="Y22" s="665"/>
      <c r="Z22" s="723">
        <v>50.8</v>
      </c>
      <c r="AA22" s="723"/>
      <c r="AB22" s="723"/>
      <c r="AC22" s="723"/>
      <c r="AD22" s="724">
        <v>2580114</v>
      </c>
      <c r="AE22" s="724"/>
      <c r="AF22" s="724"/>
      <c r="AG22" s="724"/>
      <c r="AH22" s="724"/>
      <c r="AI22" s="724"/>
      <c r="AJ22" s="724"/>
      <c r="AK22" s="724"/>
      <c r="AL22" s="666">
        <v>100</v>
      </c>
      <c r="AM22" s="667"/>
      <c r="AN22" s="667"/>
      <c r="AO22" s="725"/>
      <c r="AP22" s="769" t="s">
        <v>278</v>
      </c>
      <c r="AQ22" s="776"/>
      <c r="AR22" s="776"/>
      <c r="AS22" s="776"/>
      <c r="AT22" s="776"/>
      <c r="AU22" s="776"/>
      <c r="AV22" s="776"/>
      <c r="AW22" s="776"/>
      <c r="AX22" s="776"/>
      <c r="AY22" s="776"/>
      <c r="AZ22" s="776"/>
      <c r="BA22" s="776"/>
      <c r="BB22" s="776"/>
      <c r="BC22" s="776"/>
      <c r="BD22" s="776"/>
      <c r="BE22" s="776"/>
      <c r="BF22" s="771"/>
      <c r="BG22" s="661" t="s">
        <v>231</v>
      </c>
      <c r="BH22" s="664"/>
      <c r="BI22" s="664"/>
      <c r="BJ22" s="664"/>
      <c r="BK22" s="664"/>
      <c r="BL22" s="664"/>
      <c r="BM22" s="664"/>
      <c r="BN22" s="665"/>
      <c r="BO22" s="723" t="s">
        <v>231</v>
      </c>
      <c r="BP22" s="723"/>
      <c r="BQ22" s="723"/>
      <c r="BR22" s="723"/>
      <c r="BS22" s="669" t="s">
        <v>231</v>
      </c>
      <c r="BT22" s="664"/>
      <c r="BU22" s="664"/>
      <c r="BV22" s="664"/>
      <c r="BW22" s="664"/>
      <c r="BX22" s="664"/>
      <c r="BY22" s="664"/>
      <c r="BZ22" s="664"/>
      <c r="CA22" s="664"/>
      <c r="CB22" s="704"/>
      <c r="CD22" s="778" t="s">
        <v>279</v>
      </c>
      <c r="CE22" s="779"/>
      <c r="CF22" s="779"/>
      <c r="CG22" s="779"/>
      <c r="CH22" s="779"/>
      <c r="CI22" s="779"/>
      <c r="CJ22" s="779"/>
      <c r="CK22" s="779"/>
      <c r="CL22" s="779"/>
      <c r="CM22" s="779"/>
      <c r="CN22" s="779"/>
      <c r="CO22" s="779"/>
      <c r="CP22" s="779"/>
      <c r="CQ22" s="779"/>
      <c r="CR22" s="779"/>
      <c r="CS22" s="779"/>
      <c r="CT22" s="779"/>
      <c r="CU22" s="779"/>
      <c r="CV22" s="779"/>
      <c r="CW22" s="779"/>
      <c r="CX22" s="779"/>
      <c r="CY22" s="779"/>
      <c r="CZ22" s="779"/>
      <c r="DA22" s="779"/>
      <c r="DB22" s="779"/>
      <c r="DC22" s="779"/>
      <c r="DD22" s="779"/>
      <c r="DE22" s="779"/>
      <c r="DF22" s="779"/>
      <c r="DG22" s="779"/>
      <c r="DH22" s="779"/>
      <c r="DI22" s="779"/>
      <c r="DJ22" s="779"/>
      <c r="DK22" s="779"/>
      <c r="DL22" s="779"/>
      <c r="DM22" s="779"/>
      <c r="DN22" s="779"/>
      <c r="DO22" s="779"/>
      <c r="DP22" s="779"/>
      <c r="DQ22" s="779"/>
      <c r="DR22" s="779"/>
      <c r="DS22" s="779"/>
      <c r="DT22" s="779"/>
      <c r="DU22" s="779"/>
      <c r="DV22" s="779"/>
      <c r="DW22" s="779"/>
      <c r="DX22" s="779"/>
      <c r="DY22" s="779"/>
      <c r="DZ22" s="779"/>
      <c r="EA22" s="779"/>
      <c r="EB22" s="779"/>
      <c r="EC22" s="780"/>
    </row>
    <row r="23" spans="2:133" ht="11.25" customHeight="1" x14ac:dyDescent="0.15">
      <c r="B23" s="658" t="s">
        <v>280</v>
      </c>
      <c r="C23" s="659"/>
      <c r="D23" s="659"/>
      <c r="E23" s="659"/>
      <c r="F23" s="659"/>
      <c r="G23" s="659"/>
      <c r="H23" s="659"/>
      <c r="I23" s="659"/>
      <c r="J23" s="659"/>
      <c r="K23" s="659"/>
      <c r="L23" s="659"/>
      <c r="M23" s="659"/>
      <c r="N23" s="659"/>
      <c r="O23" s="659"/>
      <c r="P23" s="659"/>
      <c r="Q23" s="660"/>
      <c r="R23" s="661" t="s">
        <v>231</v>
      </c>
      <c r="S23" s="664"/>
      <c r="T23" s="664"/>
      <c r="U23" s="664"/>
      <c r="V23" s="664"/>
      <c r="W23" s="664"/>
      <c r="X23" s="664"/>
      <c r="Y23" s="665"/>
      <c r="Z23" s="723" t="s">
        <v>138</v>
      </c>
      <c r="AA23" s="723"/>
      <c r="AB23" s="723"/>
      <c r="AC23" s="723"/>
      <c r="AD23" s="724" t="s">
        <v>231</v>
      </c>
      <c r="AE23" s="724"/>
      <c r="AF23" s="724"/>
      <c r="AG23" s="724"/>
      <c r="AH23" s="724"/>
      <c r="AI23" s="724"/>
      <c r="AJ23" s="724"/>
      <c r="AK23" s="724"/>
      <c r="AL23" s="666" t="s">
        <v>138</v>
      </c>
      <c r="AM23" s="667"/>
      <c r="AN23" s="667"/>
      <c r="AO23" s="725"/>
      <c r="AP23" s="769" t="s">
        <v>281</v>
      </c>
      <c r="AQ23" s="776"/>
      <c r="AR23" s="776"/>
      <c r="AS23" s="776"/>
      <c r="AT23" s="776"/>
      <c r="AU23" s="776"/>
      <c r="AV23" s="776"/>
      <c r="AW23" s="776"/>
      <c r="AX23" s="776"/>
      <c r="AY23" s="776"/>
      <c r="AZ23" s="776"/>
      <c r="BA23" s="776"/>
      <c r="BB23" s="776"/>
      <c r="BC23" s="776"/>
      <c r="BD23" s="776"/>
      <c r="BE23" s="776"/>
      <c r="BF23" s="771"/>
      <c r="BG23" s="661" t="s">
        <v>138</v>
      </c>
      <c r="BH23" s="664"/>
      <c r="BI23" s="664"/>
      <c r="BJ23" s="664"/>
      <c r="BK23" s="664"/>
      <c r="BL23" s="664"/>
      <c r="BM23" s="664"/>
      <c r="BN23" s="665"/>
      <c r="BO23" s="723" t="s">
        <v>231</v>
      </c>
      <c r="BP23" s="723"/>
      <c r="BQ23" s="723"/>
      <c r="BR23" s="723"/>
      <c r="BS23" s="669" t="s">
        <v>138</v>
      </c>
      <c r="BT23" s="664"/>
      <c r="BU23" s="664"/>
      <c r="BV23" s="664"/>
      <c r="BW23" s="664"/>
      <c r="BX23" s="664"/>
      <c r="BY23" s="664"/>
      <c r="BZ23" s="664"/>
      <c r="CA23" s="664"/>
      <c r="CB23" s="704"/>
      <c r="CD23" s="778" t="s">
        <v>220</v>
      </c>
      <c r="CE23" s="779"/>
      <c r="CF23" s="779"/>
      <c r="CG23" s="779"/>
      <c r="CH23" s="779"/>
      <c r="CI23" s="779"/>
      <c r="CJ23" s="779"/>
      <c r="CK23" s="779"/>
      <c r="CL23" s="779"/>
      <c r="CM23" s="779"/>
      <c r="CN23" s="779"/>
      <c r="CO23" s="779"/>
      <c r="CP23" s="779"/>
      <c r="CQ23" s="780"/>
      <c r="CR23" s="778" t="s">
        <v>282</v>
      </c>
      <c r="CS23" s="779"/>
      <c r="CT23" s="779"/>
      <c r="CU23" s="779"/>
      <c r="CV23" s="779"/>
      <c r="CW23" s="779"/>
      <c r="CX23" s="779"/>
      <c r="CY23" s="780"/>
      <c r="CZ23" s="778" t="s">
        <v>283</v>
      </c>
      <c r="DA23" s="779"/>
      <c r="DB23" s="779"/>
      <c r="DC23" s="780"/>
      <c r="DD23" s="778" t="s">
        <v>284</v>
      </c>
      <c r="DE23" s="779"/>
      <c r="DF23" s="779"/>
      <c r="DG23" s="779"/>
      <c r="DH23" s="779"/>
      <c r="DI23" s="779"/>
      <c r="DJ23" s="779"/>
      <c r="DK23" s="780"/>
      <c r="DL23" s="787" t="s">
        <v>285</v>
      </c>
      <c r="DM23" s="788"/>
      <c r="DN23" s="788"/>
      <c r="DO23" s="788"/>
      <c r="DP23" s="788"/>
      <c r="DQ23" s="788"/>
      <c r="DR23" s="788"/>
      <c r="DS23" s="788"/>
      <c r="DT23" s="788"/>
      <c r="DU23" s="788"/>
      <c r="DV23" s="789"/>
      <c r="DW23" s="778" t="s">
        <v>286</v>
      </c>
      <c r="DX23" s="779"/>
      <c r="DY23" s="779"/>
      <c r="DZ23" s="779"/>
      <c r="EA23" s="779"/>
      <c r="EB23" s="779"/>
      <c r="EC23" s="780"/>
    </row>
    <row r="24" spans="2:133" ht="11.25" customHeight="1" x14ac:dyDescent="0.15">
      <c r="B24" s="658" t="s">
        <v>287</v>
      </c>
      <c r="C24" s="659"/>
      <c r="D24" s="659"/>
      <c r="E24" s="659"/>
      <c r="F24" s="659"/>
      <c r="G24" s="659"/>
      <c r="H24" s="659"/>
      <c r="I24" s="659"/>
      <c r="J24" s="659"/>
      <c r="K24" s="659"/>
      <c r="L24" s="659"/>
      <c r="M24" s="659"/>
      <c r="N24" s="659"/>
      <c r="O24" s="659"/>
      <c r="P24" s="659"/>
      <c r="Q24" s="660"/>
      <c r="R24" s="661">
        <v>134663</v>
      </c>
      <c r="S24" s="664"/>
      <c r="T24" s="664"/>
      <c r="U24" s="664"/>
      <c r="V24" s="664"/>
      <c r="W24" s="664"/>
      <c r="X24" s="664"/>
      <c r="Y24" s="665"/>
      <c r="Z24" s="723">
        <v>2.4</v>
      </c>
      <c r="AA24" s="723"/>
      <c r="AB24" s="723"/>
      <c r="AC24" s="723"/>
      <c r="AD24" s="724" t="s">
        <v>231</v>
      </c>
      <c r="AE24" s="724"/>
      <c r="AF24" s="724"/>
      <c r="AG24" s="724"/>
      <c r="AH24" s="724"/>
      <c r="AI24" s="724"/>
      <c r="AJ24" s="724"/>
      <c r="AK24" s="724"/>
      <c r="AL24" s="666" t="s">
        <v>138</v>
      </c>
      <c r="AM24" s="667"/>
      <c r="AN24" s="667"/>
      <c r="AO24" s="725"/>
      <c r="AP24" s="769" t="s">
        <v>288</v>
      </c>
      <c r="AQ24" s="776"/>
      <c r="AR24" s="776"/>
      <c r="AS24" s="776"/>
      <c r="AT24" s="776"/>
      <c r="AU24" s="776"/>
      <c r="AV24" s="776"/>
      <c r="AW24" s="776"/>
      <c r="AX24" s="776"/>
      <c r="AY24" s="776"/>
      <c r="AZ24" s="776"/>
      <c r="BA24" s="776"/>
      <c r="BB24" s="776"/>
      <c r="BC24" s="776"/>
      <c r="BD24" s="776"/>
      <c r="BE24" s="776"/>
      <c r="BF24" s="771"/>
      <c r="BG24" s="661" t="s">
        <v>138</v>
      </c>
      <c r="BH24" s="664"/>
      <c r="BI24" s="664"/>
      <c r="BJ24" s="664"/>
      <c r="BK24" s="664"/>
      <c r="BL24" s="664"/>
      <c r="BM24" s="664"/>
      <c r="BN24" s="665"/>
      <c r="BO24" s="723" t="s">
        <v>138</v>
      </c>
      <c r="BP24" s="723"/>
      <c r="BQ24" s="723"/>
      <c r="BR24" s="723"/>
      <c r="BS24" s="669" t="s">
        <v>137</v>
      </c>
      <c r="BT24" s="664"/>
      <c r="BU24" s="664"/>
      <c r="BV24" s="664"/>
      <c r="BW24" s="664"/>
      <c r="BX24" s="664"/>
      <c r="BY24" s="664"/>
      <c r="BZ24" s="664"/>
      <c r="CA24" s="664"/>
      <c r="CB24" s="704"/>
      <c r="CD24" s="732" t="s">
        <v>289</v>
      </c>
      <c r="CE24" s="733"/>
      <c r="CF24" s="733"/>
      <c r="CG24" s="733"/>
      <c r="CH24" s="733"/>
      <c r="CI24" s="733"/>
      <c r="CJ24" s="733"/>
      <c r="CK24" s="733"/>
      <c r="CL24" s="733"/>
      <c r="CM24" s="733"/>
      <c r="CN24" s="733"/>
      <c r="CO24" s="733"/>
      <c r="CP24" s="733"/>
      <c r="CQ24" s="734"/>
      <c r="CR24" s="726">
        <v>1713708</v>
      </c>
      <c r="CS24" s="727"/>
      <c r="CT24" s="727"/>
      <c r="CU24" s="727"/>
      <c r="CV24" s="727"/>
      <c r="CW24" s="727"/>
      <c r="CX24" s="727"/>
      <c r="CY24" s="773"/>
      <c r="CZ24" s="774">
        <v>30.6</v>
      </c>
      <c r="DA24" s="743"/>
      <c r="DB24" s="743"/>
      <c r="DC24" s="777"/>
      <c r="DD24" s="772">
        <v>1477302</v>
      </c>
      <c r="DE24" s="727"/>
      <c r="DF24" s="727"/>
      <c r="DG24" s="727"/>
      <c r="DH24" s="727"/>
      <c r="DI24" s="727"/>
      <c r="DJ24" s="727"/>
      <c r="DK24" s="773"/>
      <c r="DL24" s="772">
        <v>1383300</v>
      </c>
      <c r="DM24" s="727"/>
      <c r="DN24" s="727"/>
      <c r="DO24" s="727"/>
      <c r="DP24" s="727"/>
      <c r="DQ24" s="727"/>
      <c r="DR24" s="727"/>
      <c r="DS24" s="727"/>
      <c r="DT24" s="727"/>
      <c r="DU24" s="727"/>
      <c r="DV24" s="773"/>
      <c r="DW24" s="774">
        <v>51.6</v>
      </c>
      <c r="DX24" s="743"/>
      <c r="DY24" s="743"/>
      <c r="DZ24" s="743"/>
      <c r="EA24" s="743"/>
      <c r="EB24" s="743"/>
      <c r="EC24" s="775"/>
    </row>
    <row r="25" spans="2:133" ht="11.25" customHeight="1" x14ac:dyDescent="0.15">
      <c r="B25" s="658" t="s">
        <v>290</v>
      </c>
      <c r="C25" s="659"/>
      <c r="D25" s="659"/>
      <c r="E25" s="659"/>
      <c r="F25" s="659"/>
      <c r="G25" s="659"/>
      <c r="H25" s="659"/>
      <c r="I25" s="659"/>
      <c r="J25" s="659"/>
      <c r="K25" s="659"/>
      <c r="L25" s="659"/>
      <c r="M25" s="659"/>
      <c r="N25" s="659"/>
      <c r="O25" s="659"/>
      <c r="P25" s="659"/>
      <c r="Q25" s="660"/>
      <c r="R25" s="661">
        <v>116325</v>
      </c>
      <c r="S25" s="664"/>
      <c r="T25" s="664"/>
      <c r="U25" s="664"/>
      <c r="V25" s="664"/>
      <c r="W25" s="664"/>
      <c r="X25" s="664"/>
      <c r="Y25" s="665"/>
      <c r="Z25" s="723">
        <v>2</v>
      </c>
      <c r="AA25" s="723"/>
      <c r="AB25" s="723"/>
      <c r="AC25" s="723"/>
      <c r="AD25" s="724" t="s">
        <v>231</v>
      </c>
      <c r="AE25" s="724"/>
      <c r="AF25" s="724"/>
      <c r="AG25" s="724"/>
      <c r="AH25" s="724"/>
      <c r="AI25" s="724"/>
      <c r="AJ25" s="724"/>
      <c r="AK25" s="724"/>
      <c r="AL25" s="666" t="s">
        <v>231</v>
      </c>
      <c r="AM25" s="667"/>
      <c r="AN25" s="667"/>
      <c r="AO25" s="725"/>
      <c r="AP25" s="769" t="s">
        <v>291</v>
      </c>
      <c r="AQ25" s="776"/>
      <c r="AR25" s="776"/>
      <c r="AS25" s="776"/>
      <c r="AT25" s="776"/>
      <c r="AU25" s="776"/>
      <c r="AV25" s="776"/>
      <c r="AW25" s="776"/>
      <c r="AX25" s="776"/>
      <c r="AY25" s="776"/>
      <c r="AZ25" s="776"/>
      <c r="BA25" s="776"/>
      <c r="BB25" s="776"/>
      <c r="BC25" s="776"/>
      <c r="BD25" s="776"/>
      <c r="BE25" s="776"/>
      <c r="BF25" s="771"/>
      <c r="BG25" s="661" t="s">
        <v>231</v>
      </c>
      <c r="BH25" s="664"/>
      <c r="BI25" s="664"/>
      <c r="BJ25" s="664"/>
      <c r="BK25" s="664"/>
      <c r="BL25" s="664"/>
      <c r="BM25" s="664"/>
      <c r="BN25" s="665"/>
      <c r="BO25" s="723" t="s">
        <v>231</v>
      </c>
      <c r="BP25" s="723"/>
      <c r="BQ25" s="723"/>
      <c r="BR25" s="723"/>
      <c r="BS25" s="669" t="s">
        <v>138</v>
      </c>
      <c r="BT25" s="664"/>
      <c r="BU25" s="664"/>
      <c r="BV25" s="664"/>
      <c r="BW25" s="664"/>
      <c r="BX25" s="664"/>
      <c r="BY25" s="664"/>
      <c r="BZ25" s="664"/>
      <c r="CA25" s="664"/>
      <c r="CB25" s="704"/>
      <c r="CD25" s="705" t="s">
        <v>292</v>
      </c>
      <c r="CE25" s="702"/>
      <c r="CF25" s="702"/>
      <c r="CG25" s="702"/>
      <c r="CH25" s="702"/>
      <c r="CI25" s="702"/>
      <c r="CJ25" s="702"/>
      <c r="CK25" s="702"/>
      <c r="CL25" s="702"/>
      <c r="CM25" s="702"/>
      <c r="CN25" s="702"/>
      <c r="CO25" s="702"/>
      <c r="CP25" s="702"/>
      <c r="CQ25" s="703"/>
      <c r="CR25" s="661">
        <v>598402</v>
      </c>
      <c r="CS25" s="662"/>
      <c r="CT25" s="662"/>
      <c r="CU25" s="662"/>
      <c r="CV25" s="662"/>
      <c r="CW25" s="662"/>
      <c r="CX25" s="662"/>
      <c r="CY25" s="663"/>
      <c r="CZ25" s="666">
        <v>10.7</v>
      </c>
      <c r="DA25" s="695"/>
      <c r="DB25" s="695"/>
      <c r="DC25" s="696"/>
      <c r="DD25" s="669">
        <v>559018</v>
      </c>
      <c r="DE25" s="662"/>
      <c r="DF25" s="662"/>
      <c r="DG25" s="662"/>
      <c r="DH25" s="662"/>
      <c r="DI25" s="662"/>
      <c r="DJ25" s="662"/>
      <c r="DK25" s="663"/>
      <c r="DL25" s="669">
        <v>518970</v>
      </c>
      <c r="DM25" s="662"/>
      <c r="DN25" s="662"/>
      <c r="DO25" s="662"/>
      <c r="DP25" s="662"/>
      <c r="DQ25" s="662"/>
      <c r="DR25" s="662"/>
      <c r="DS25" s="662"/>
      <c r="DT25" s="662"/>
      <c r="DU25" s="662"/>
      <c r="DV25" s="663"/>
      <c r="DW25" s="666">
        <v>19.399999999999999</v>
      </c>
      <c r="DX25" s="695"/>
      <c r="DY25" s="695"/>
      <c r="DZ25" s="695"/>
      <c r="EA25" s="695"/>
      <c r="EB25" s="695"/>
      <c r="EC25" s="697"/>
    </row>
    <row r="26" spans="2:133" ht="11.25" customHeight="1" x14ac:dyDescent="0.15">
      <c r="B26" s="658" t="s">
        <v>293</v>
      </c>
      <c r="C26" s="659"/>
      <c r="D26" s="659"/>
      <c r="E26" s="659"/>
      <c r="F26" s="659"/>
      <c r="G26" s="659"/>
      <c r="H26" s="659"/>
      <c r="I26" s="659"/>
      <c r="J26" s="659"/>
      <c r="K26" s="659"/>
      <c r="L26" s="659"/>
      <c r="M26" s="659"/>
      <c r="N26" s="659"/>
      <c r="O26" s="659"/>
      <c r="P26" s="659"/>
      <c r="Q26" s="660"/>
      <c r="R26" s="661">
        <v>22270</v>
      </c>
      <c r="S26" s="664"/>
      <c r="T26" s="664"/>
      <c r="U26" s="664"/>
      <c r="V26" s="664"/>
      <c r="W26" s="664"/>
      <c r="X26" s="664"/>
      <c r="Y26" s="665"/>
      <c r="Z26" s="723">
        <v>0.4</v>
      </c>
      <c r="AA26" s="723"/>
      <c r="AB26" s="723"/>
      <c r="AC26" s="723"/>
      <c r="AD26" s="724" t="s">
        <v>137</v>
      </c>
      <c r="AE26" s="724"/>
      <c r="AF26" s="724"/>
      <c r="AG26" s="724"/>
      <c r="AH26" s="724"/>
      <c r="AI26" s="724"/>
      <c r="AJ26" s="724"/>
      <c r="AK26" s="724"/>
      <c r="AL26" s="666" t="s">
        <v>231</v>
      </c>
      <c r="AM26" s="667"/>
      <c r="AN26" s="667"/>
      <c r="AO26" s="725"/>
      <c r="AP26" s="769" t="s">
        <v>294</v>
      </c>
      <c r="AQ26" s="770"/>
      <c r="AR26" s="770"/>
      <c r="AS26" s="770"/>
      <c r="AT26" s="770"/>
      <c r="AU26" s="770"/>
      <c r="AV26" s="770"/>
      <c r="AW26" s="770"/>
      <c r="AX26" s="770"/>
      <c r="AY26" s="770"/>
      <c r="AZ26" s="770"/>
      <c r="BA26" s="770"/>
      <c r="BB26" s="770"/>
      <c r="BC26" s="770"/>
      <c r="BD26" s="770"/>
      <c r="BE26" s="770"/>
      <c r="BF26" s="771"/>
      <c r="BG26" s="661" t="s">
        <v>231</v>
      </c>
      <c r="BH26" s="664"/>
      <c r="BI26" s="664"/>
      <c r="BJ26" s="664"/>
      <c r="BK26" s="664"/>
      <c r="BL26" s="664"/>
      <c r="BM26" s="664"/>
      <c r="BN26" s="665"/>
      <c r="BO26" s="723" t="s">
        <v>231</v>
      </c>
      <c r="BP26" s="723"/>
      <c r="BQ26" s="723"/>
      <c r="BR26" s="723"/>
      <c r="BS26" s="669" t="s">
        <v>231</v>
      </c>
      <c r="BT26" s="664"/>
      <c r="BU26" s="664"/>
      <c r="BV26" s="664"/>
      <c r="BW26" s="664"/>
      <c r="BX26" s="664"/>
      <c r="BY26" s="664"/>
      <c r="BZ26" s="664"/>
      <c r="CA26" s="664"/>
      <c r="CB26" s="704"/>
      <c r="CD26" s="705" t="s">
        <v>295</v>
      </c>
      <c r="CE26" s="702"/>
      <c r="CF26" s="702"/>
      <c r="CG26" s="702"/>
      <c r="CH26" s="702"/>
      <c r="CI26" s="702"/>
      <c r="CJ26" s="702"/>
      <c r="CK26" s="702"/>
      <c r="CL26" s="702"/>
      <c r="CM26" s="702"/>
      <c r="CN26" s="702"/>
      <c r="CO26" s="702"/>
      <c r="CP26" s="702"/>
      <c r="CQ26" s="703"/>
      <c r="CR26" s="661">
        <v>379612</v>
      </c>
      <c r="CS26" s="664"/>
      <c r="CT26" s="664"/>
      <c r="CU26" s="664"/>
      <c r="CV26" s="664"/>
      <c r="CW26" s="664"/>
      <c r="CX26" s="664"/>
      <c r="CY26" s="665"/>
      <c r="CZ26" s="666">
        <v>6.8</v>
      </c>
      <c r="DA26" s="695"/>
      <c r="DB26" s="695"/>
      <c r="DC26" s="696"/>
      <c r="DD26" s="669">
        <v>340679</v>
      </c>
      <c r="DE26" s="664"/>
      <c r="DF26" s="664"/>
      <c r="DG26" s="664"/>
      <c r="DH26" s="664"/>
      <c r="DI26" s="664"/>
      <c r="DJ26" s="664"/>
      <c r="DK26" s="665"/>
      <c r="DL26" s="669" t="s">
        <v>231</v>
      </c>
      <c r="DM26" s="664"/>
      <c r="DN26" s="664"/>
      <c r="DO26" s="664"/>
      <c r="DP26" s="664"/>
      <c r="DQ26" s="664"/>
      <c r="DR26" s="664"/>
      <c r="DS26" s="664"/>
      <c r="DT26" s="664"/>
      <c r="DU26" s="664"/>
      <c r="DV26" s="665"/>
      <c r="DW26" s="666" t="s">
        <v>138</v>
      </c>
      <c r="DX26" s="695"/>
      <c r="DY26" s="695"/>
      <c r="DZ26" s="695"/>
      <c r="EA26" s="695"/>
      <c r="EB26" s="695"/>
      <c r="EC26" s="697"/>
    </row>
    <row r="27" spans="2:133" ht="11.25" customHeight="1" x14ac:dyDescent="0.15">
      <c r="B27" s="658" t="s">
        <v>296</v>
      </c>
      <c r="C27" s="659"/>
      <c r="D27" s="659"/>
      <c r="E27" s="659"/>
      <c r="F27" s="659"/>
      <c r="G27" s="659"/>
      <c r="H27" s="659"/>
      <c r="I27" s="659"/>
      <c r="J27" s="659"/>
      <c r="K27" s="659"/>
      <c r="L27" s="659"/>
      <c r="M27" s="659"/>
      <c r="N27" s="659"/>
      <c r="O27" s="659"/>
      <c r="P27" s="659"/>
      <c r="Q27" s="660"/>
      <c r="R27" s="661">
        <v>497518</v>
      </c>
      <c r="S27" s="664"/>
      <c r="T27" s="664"/>
      <c r="U27" s="664"/>
      <c r="V27" s="664"/>
      <c r="W27" s="664"/>
      <c r="X27" s="664"/>
      <c r="Y27" s="665"/>
      <c r="Z27" s="723">
        <v>8.6999999999999993</v>
      </c>
      <c r="AA27" s="723"/>
      <c r="AB27" s="723"/>
      <c r="AC27" s="723"/>
      <c r="AD27" s="724" t="s">
        <v>231</v>
      </c>
      <c r="AE27" s="724"/>
      <c r="AF27" s="724"/>
      <c r="AG27" s="724"/>
      <c r="AH27" s="724"/>
      <c r="AI27" s="724"/>
      <c r="AJ27" s="724"/>
      <c r="AK27" s="724"/>
      <c r="AL27" s="666" t="s">
        <v>231</v>
      </c>
      <c r="AM27" s="667"/>
      <c r="AN27" s="667"/>
      <c r="AO27" s="725"/>
      <c r="AP27" s="658" t="s">
        <v>297</v>
      </c>
      <c r="AQ27" s="659"/>
      <c r="AR27" s="659"/>
      <c r="AS27" s="659"/>
      <c r="AT27" s="659"/>
      <c r="AU27" s="659"/>
      <c r="AV27" s="659"/>
      <c r="AW27" s="659"/>
      <c r="AX27" s="659"/>
      <c r="AY27" s="659"/>
      <c r="AZ27" s="659"/>
      <c r="BA27" s="659"/>
      <c r="BB27" s="659"/>
      <c r="BC27" s="659"/>
      <c r="BD27" s="659"/>
      <c r="BE27" s="659"/>
      <c r="BF27" s="660"/>
      <c r="BG27" s="661">
        <v>304200</v>
      </c>
      <c r="BH27" s="664"/>
      <c r="BI27" s="664"/>
      <c r="BJ27" s="664"/>
      <c r="BK27" s="664"/>
      <c r="BL27" s="664"/>
      <c r="BM27" s="664"/>
      <c r="BN27" s="665"/>
      <c r="BO27" s="723">
        <v>100</v>
      </c>
      <c r="BP27" s="723"/>
      <c r="BQ27" s="723"/>
      <c r="BR27" s="723"/>
      <c r="BS27" s="669" t="s">
        <v>138</v>
      </c>
      <c r="BT27" s="664"/>
      <c r="BU27" s="664"/>
      <c r="BV27" s="664"/>
      <c r="BW27" s="664"/>
      <c r="BX27" s="664"/>
      <c r="BY27" s="664"/>
      <c r="BZ27" s="664"/>
      <c r="CA27" s="664"/>
      <c r="CB27" s="704"/>
      <c r="CD27" s="705" t="s">
        <v>298</v>
      </c>
      <c r="CE27" s="702"/>
      <c r="CF27" s="702"/>
      <c r="CG27" s="702"/>
      <c r="CH27" s="702"/>
      <c r="CI27" s="702"/>
      <c r="CJ27" s="702"/>
      <c r="CK27" s="702"/>
      <c r="CL27" s="702"/>
      <c r="CM27" s="702"/>
      <c r="CN27" s="702"/>
      <c r="CO27" s="702"/>
      <c r="CP27" s="702"/>
      <c r="CQ27" s="703"/>
      <c r="CR27" s="661">
        <v>173442</v>
      </c>
      <c r="CS27" s="662"/>
      <c r="CT27" s="662"/>
      <c r="CU27" s="662"/>
      <c r="CV27" s="662"/>
      <c r="CW27" s="662"/>
      <c r="CX27" s="662"/>
      <c r="CY27" s="663"/>
      <c r="CZ27" s="666">
        <v>3.1</v>
      </c>
      <c r="DA27" s="695"/>
      <c r="DB27" s="695"/>
      <c r="DC27" s="696"/>
      <c r="DD27" s="669">
        <v>49512</v>
      </c>
      <c r="DE27" s="662"/>
      <c r="DF27" s="662"/>
      <c r="DG27" s="662"/>
      <c r="DH27" s="662"/>
      <c r="DI27" s="662"/>
      <c r="DJ27" s="662"/>
      <c r="DK27" s="663"/>
      <c r="DL27" s="669">
        <v>46116</v>
      </c>
      <c r="DM27" s="662"/>
      <c r="DN27" s="662"/>
      <c r="DO27" s="662"/>
      <c r="DP27" s="662"/>
      <c r="DQ27" s="662"/>
      <c r="DR27" s="662"/>
      <c r="DS27" s="662"/>
      <c r="DT27" s="662"/>
      <c r="DU27" s="662"/>
      <c r="DV27" s="663"/>
      <c r="DW27" s="666">
        <v>1.7</v>
      </c>
      <c r="DX27" s="695"/>
      <c r="DY27" s="695"/>
      <c r="DZ27" s="695"/>
      <c r="EA27" s="695"/>
      <c r="EB27" s="695"/>
      <c r="EC27" s="697"/>
    </row>
    <row r="28" spans="2:133" ht="11.25" customHeight="1" x14ac:dyDescent="0.15">
      <c r="B28" s="766" t="s">
        <v>299</v>
      </c>
      <c r="C28" s="767"/>
      <c r="D28" s="767"/>
      <c r="E28" s="767"/>
      <c r="F28" s="767"/>
      <c r="G28" s="767"/>
      <c r="H28" s="767"/>
      <c r="I28" s="767"/>
      <c r="J28" s="767"/>
      <c r="K28" s="767"/>
      <c r="L28" s="767"/>
      <c r="M28" s="767"/>
      <c r="N28" s="767"/>
      <c r="O28" s="767"/>
      <c r="P28" s="767"/>
      <c r="Q28" s="768"/>
      <c r="R28" s="661" t="s">
        <v>231</v>
      </c>
      <c r="S28" s="664"/>
      <c r="T28" s="664"/>
      <c r="U28" s="664"/>
      <c r="V28" s="664"/>
      <c r="W28" s="664"/>
      <c r="X28" s="664"/>
      <c r="Y28" s="665"/>
      <c r="Z28" s="723" t="s">
        <v>231</v>
      </c>
      <c r="AA28" s="723"/>
      <c r="AB28" s="723"/>
      <c r="AC28" s="723"/>
      <c r="AD28" s="724" t="s">
        <v>231</v>
      </c>
      <c r="AE28" s="724"/>
      <c r="AF28" s="724"/>
      <c r="AG28" s="724"/>
      <c r="AH28" s="724"/>
      <c r="AI28" s="724"/>
      <c r="AJ28" s="724"/>
      <c r="AK28" s="724"/>
      <c r="AL28" s="666" t="s">
        <v>137</v>
      </c>
      <c r="AM28" s="667"/>
      <c r="AN28" s="667"/>
      <c r="AO28" s="725"/>
      <c r="AP28" s="673"/>
      <c r="AQ28" s="674"/>
      <c r="AR28" s="674"/>
      <c r="AS28" s="674"/>
      <c r="AT28" s="674"/>
      <c r="AU28" s="674"/>
      <c r="AV28" s="674"/>
      <c r="AW28" s="674"/>
      <c r="AX28" s="674"/>
      <c r="AY28" s="674"/>
      <c r="AZ28" s="674"/>
      <c r="BA28" s="674"/>
      <c r="BB28" s="674"/>
      <c r="BC28" s="674"/>
      <c r="BD28" s="674"/>
      <c r="BE28" s="674"/>
      <c r="BF28" s="675"/>
      <c r="BG28" s="661"/>
      <c r="BH28" s="664"/>
      <c r="BI28" s="664"/>
      <c r="BJ28" s="664"/>
      <c r="BK28" s="664"/>
      <c r="BL28" s="664"/>
      <c r="BM28" s="664"/>
      <c r="BN28" s="665"/>
      <c r="BO28" s="723"/>
      <c r="BP28" s="723"/>
      <c r="BQ28" s="723"/>
      <c r="BR28" s="723"/>
      <c r="BS28" s="724"/>
      <c r="BT28" s="724"/>
      <c r="BU28" s="724"/>
      <c r="BV28" s="724"/>
      <c r="BW28" s="724"/>
      <c r="BX28" s="724"/>
      <c r="BY28" s="724"/>
      <c r="BZ28" s="724"/>
      <c r="CA28" s="724"/>
      <c r="CB28" s="765"/>
      <c r="CD28" s="705" t="s">
        <v>300</v>
      </c>
      <c r="CE28" s="702"/>
      <c r="CF28" s="702"/>
      <c r="CG28" s="702"/>
      <c r="CH28" s="702"/>
      <c r="CI28" s="702"/>
      <c r="CJ28" s="702"/>
      <c r="CK28" s="702"/>
      <c r="CL28" s="702"/>
      <c r="CM28" s="702"/>
      <c r="CN28" s="702"/>
      <c r="CO28" s="702"/>
      <c r="CP28" s="702"/>
      <c r="CQ28" s="703"/>
      <c r="CR28" s="661">
        <v>941864</v>
      </c>
      <c r="CS28" s="664"/>
      <c r="CT28" s="664"/>
      <c r="CU28" s="664"/>
      <c r="CV28" s="664"/>
      <c r="CW28" s="664"/>
      <c r="CX28" s="664"/>
      <c r="CY28" s="665"/>
      <c r="CZ28" s="666">
        <v>16.8</v>
      </c>
      <c r="DA28" s="695"/>
      <c r="DB28" s="695"/>
      <c r="DC28" s="696"/>
      <c r="DD28" s="669">
        <v>868772</v>
      </c>
      <c r="DE28" s="664"/>
      <c r="DF28" s="664"/>
      <c r="DG28" s="664"/>
      <c r="DH28" s="664"/>
      <c r="DI28" s="664"/>
      <c r="DJ28" s="664"/>
      <c r="DK28" s="665"/>
      <c r="DL28" s="669">
        <v>818214</v>
      </c>
      <c r="DM28" s="664"/>
      <c r="DN28" s="664"/>
      <c r="DO28" s="664"/>
      <c r="DP28" s="664"/>
      <c r="DQ28" s="664"/>
      <c r="DR28" s="664"/>
      <c r="DS28" s="664"/>
      <c r="DT28" s="664"/>
      <c r="DU28" s="664"/>
      <c r="DV28" s="665"/>
      <c r="DW28" s="666">
        <v>30.5</v>
      </c>
      <c r="DX28" s="695"/>
      <c r="DY28" s="695"/>
      <c r="DZ28" s="695"/>
      <c r="EA28" s="695"/>
      <c r="EB28" s="695"/>
      <c r="EC28" s="697"/>
    </row>
    <row r="29" spans="2:133" ht="11.25" customHeight="1" x14ac:dyDescent="0.15">
      <c r="B29" s="658" t="s">
        <v>301</v>
      </c>
      <c r="C29" s="659"/>
      <c r="D29" s="659"/>
      <c r="E29" s="659"/>
      <c r="F29" s="659"/>
      <c r="G29" s="659"/>
      <c r="H29" s="659"/>
      <c r="I29" s="659"/>
      <c r="J29" s="659"/>
      <c r="K29" s="659"/>
      <c r="L29" s="659"/>
      <c r="M29" s="659"/>
      <c r="N29" s="659"/>
      <c r="O29" s="659"/>
      <c r="P29" s="659"/>
      <c r="Q29" s="660"/>
      <c r="R29" s="661">
        <v>327938</v>
      </c>
      <c r="S29" s="664"/>
      <c r="T29" s="664"/>
      <c r="U29" s="664"/>
      <c r="V29" s="664"/>
      <c r="W29" s="664"/>
      <c r="X29" s="664"/>
      <c r="Y29" s="665"/>
      <c r="Z29" s="723">
        <v>5.8</v>
      </c>
      <c r="AA29" s="723"/>
      <c r="AB29" s="723"/>
      <c r="AC29" s="723"/>
      <c r="AD29" s="724" t="s">
        <v>231</v>
      </c>
      <c r="AE29" s="724"/>
      <c r="AF29" s="724"/>
      <c r="AG29" s="724"/>
      <c r="AH29" s="724"/>
      <c r="AI29" s="724"/>
      <c r="AJ29" s="724"/>
      <c r="AK29" s="724"/>
      <c r="AL29" s="666" t="s">
        <v>231</v>
      </c>
      <c r="AM29" s="667"/>
      <c r="AN29" s="667"/>
      <c r="AO29" s="725"/>
      <c r="AP29" s="735" t="s">
        <v>220</v>
      </c>
      <c r="AQ29" s="736"/>
      <c r="AR29" s="736"/>
      <c r="AS29" s="736"/>
      <c r="AT29" s="736"/>
      <c r="AU29" s="736"/>
      <c r="AV29" s="736"/>
      <c r="AW29" s="736"/>
      <c r="AX29" s="736"/>
      <c r="AY29" s="736"/>
      <c r="AZ29" s="736"/>
      <c r="BA29" s="736"/>
      <c r="BB29" s="736"/>
      <c r="BC29" s="736"/>
      <c r="BD29" s="736"/>
      <c r="BE29" s="736"/>
      <c r="BF29" s="737"/>
      <c r="BG29" s="735" t="s">
        <v>302</v>
      </c>
      <c r="BH29" s="763"/>
      <c r="BI29" s="763"/>
      <c r="BJ29" s="763"/>
      <c r="BK29" s="763"/>
      <c r="BL29" s="763"/>
      <c r="BM29" s="763"/>
      <c r="BN29" s="763"/>
      <c r="BO29" s="763"/>
      <c r="BP29" s="763"/>
      <c r="BQ29" s="764"/>
      <c r="BR29" s="735" t="s">
        <v>303</v>
      </c>
      <c r="BS29" s="763"/>
      <c r="BT29" s="763"/>
      <c r="BU29" s="763"/>
      <c r="BV29" s="763"/>
      <c r="BW29" s="763"/>
      <c r="BX29" s="763"/>
      <c r="BY29" s="763"/>
      <c r="BZ29" s="763"/>
      <c r="CA29" s="763"/>
      <c r="CB29" s="764"/>
      <c r="CD29" s="745" t="s">
        <v>304</v>
      </c>
      <c r="CE29" s="746"/>
      <c r="CF29" s="705" t="s">
        <v>305</v>
      </c>
      <c r="CG29" s="702"/>
      <c r="CH29" s="702"/>
      <c r="CI29" s="702"/>
      <c r="CJ29" s="702"/>
      <c r="CK29" s="702"/>
      <c r="CL29" s="702"/>
      <c r="CM29" s="702"/>
      <c r="CN29" s="702"/>
      <c r="CO29" s="702"/>
      <c r="CP29" s="702"/>
      <c r="CQ29" s="703"/>
      <c r="CR29" s="661">
        <v>941740</v>
      </c>
      <c r="CS29" s="662"/>
      <c r="CT29" s="662"/>
      <c r="CU29" s="662"/>
      <c r="CV29" s="662"/>
      <c r="CW29" s="662"/>
      <c r="CX29" s="662"/>
      <c r="CY29" s="663"/>
      <c r="CZ29" s="666">
        <v>16.8</v>
      </c>
      <c r="DA29" s="695"/>
      <c r="DB29" s="695"/>
      <c r="DC29" s="696"/>
      <c r="DD29" s="669">
        <v>868648</v>
      </c>
      <c r="DE29" s="662"/>
      <c r="DF29" s="662"/>
      <c r="DG29" s="662"/>
      <c r="DH29" s="662"/>
      <c r="DI29" s="662"/>
      <c r="DJ29" s="662"/>
      <c r="DK29" s="663"/>
      <c r="DL29" s="669">
        <v>818090</v>
      </c>
      <c r="DM29" s="662"/>
      <c r="DN29" s="662"/>
      <c r="DO29" s="662"/>
      <c r="DP29" s="662"/>
      <c r="DQ29" s="662"/>
      <c r="DR29" s="662"/>
      <c r="DS29" s="662"/>
      <c r="DT29" s="662"/>
      <c r="DU29" s="662"/>
      <c r="DV29" s="663"/>
      <c r="DW29" s="666">
        <v>30.5</v>
      </c>
      <c r="DX29" s="695"/>
      <c r="DY29" s="695"/>
      <c r="DZ29" s="695"/>
      <c r="EA29" s="695"/>
      <c r="EB29" s="695"/>
      <c r="EC29" s="697"/>
    </row>
    <row r="30" spans="2:133" ht="11.25" customHeight="1" x14ac:dyDescent="0.15">
      <c r="B30" s="658" t="s">
        <v>306</v>
      </c>
      <c r="C30" s="659"/>
      <c r="D30" s="659"/>
      <c r="E30" s="659"/>
      <c r="F30" s="659"/>
      <c r="G30" s="659"/>
      <c r="H30" s="659"/>
      <c r="I30" s="659"/>
      <c r="J30" s="659"/>
      <c r="K30" s="659"/>
      <c r="L30" s="659"/>
      <c r="M30" s="659"/>
      <c r="N30" s="659"/>
      <c r="O30" s="659"/>
      <c r="P30" s="659"/>
      <c r="Q30" s="660"/>
      <c r="R30" s="661">
        <v>25705</v>
      </c>
      <c r="S30" s="664"/>
      <c r="T30" s="664"/>
      <c r="U30" s="664"/>
      <c r="V30" s="664"/>
      <c r="W30" s="664"/>
      <c r="X30" s="664"/>
      <c r="Y30" s="665"/>
      <c r="Z30" s="723">
        <v>0.5</v>
      </c>
      <c r="AA30" s="723"/>
      <c r="AB30" s="723"/>
      <c r="AC30" s="723"/>
      <c r="AD30" s="724" t="s">
        <v>138</v>
      </c>
      <c r="AE30" s="724"/>
      <c r="AF30" s="724"/>
      <c r="AG30" s="724"/>
      <c r="AH30" s="724"/>
      <c r="AI30" s="724"/>
      <c r="AJ30" s="724"/>
      <c r="AK30" s="724"/>
      <c r="AL30" s="666" t="s">
        <v>138</v>
      </c>
      <c r="AM30" s="667"/>
      <c r="AN30" s="667"/>
      <c r="AO30" s="725"/>
      <c r="AP30" s="751" t="s">
        <v>307</v>
      </c>
      <c r="AQ30" s="752"/>
      <c r="AR30" s="752"/>
      <c r="AS30" s="752"/>
      <c r="AT30" s="757" t="s">
        <v>308</v>
      </c>
      <c r="AU30" s="230"/>
      <c r="AV30" s="230"/>
      <c r="AW30" s="230"/>
      <c r="AX30" s="760" t="s">
        <v>187</v>
      </c>
      <c r="AY30" s="761"/>
      <c r="AZ30" s="761"/>
      <c r="BA30" s="761"/>
      <c r="BB30" s="761"/>
      <c r="BC30" s="761"/>
      <c r="BD30" s="761"/>
      <c r="BE30" s="761"/>
      <c r="BF30" s="762"/>
      <c r="BG30" s="741">
        <v>98.9</v>
      </c>
      <c r="BH30" s="742"/>
      <c r="BI30" s="742"/>
      <c r="BJ30" s="742"/>
      <c r="BK30" s="742"/>
      <c r="BL30" s="742"/>
      <c r="BM30" s="743">
        <v>97.4</v>
      </c>
      <c r="BN30" s="742"/>
      <c r="BO30" s="742"/>
      <c r="BP30" s="742"/>
      <c r="BQ30" s="744"/>
      <c r="BR30" s="741">
        <v>99.6</v>
      </c>
      <c r="BS30" s="742"/>
      <c r="BT30" s="742"/>
      <c r="BU30" s="742"/>
      <c r="BV30" s="742"/>
      <c r="BW30" s="742"/>
      <c r="BX30" s="743">
        <v>98.1</v>
      </c>
      <c r="BY30" s="742"/>
      <c r="BZ30" s="742"/>
      <c r="CA30" s="742"/>
      <c r="CB30" s="744"/>
      <c r="CD30" s="747"/>
      <c r="CE30" s="748"/>
      <c r="CF30" s="705" t="s">
        <v>309</v>
      </c>
      <c r="CG30" s="702"/>
      <c r="CH30" s="702"/>
      <c r="CI30" s="702"/>
      <c r="CJ30" s="702"/>
      <c r="CK30" s="702"/>
      <c r="CL30" s="702"/>
      <c r="CM30" s="702"/>
      <c r="CN30" s="702"/>
      <c r="CO30" s="702"/>
      <c r="CP30" s="702"/>
      <c r="CQ30" s="703"/>
      <c r="CR30" s="661">
        <v>905160</v>
      </c>
      <c r="CS30" s="664"/>
      <c r="CT30" s="664"/>
      <c r="CU30" s="664"/>
      <c r="CV30" s="664"/>
      <c r="CW30" s="664"/>
      <c r="CX30" s="664"/>
      <c r="CY30" s="665"/>
      <c r="CZ30" s="666">
        <v>16.100000000000001</v>
      </c>
      <c r="DA30" s="695"/>
      <c r="DB30" s="695"/>
      <c r="DC30" s="696"/>
      <c r="DD30" s="669">
        <v>841299</v>
      </c>
      <c r="DE30" s="664"/>
      <c r="DF30" s="664"/>
      <c r="DG30" s="664"/>
      <c r="DH30" s="664"/>
      <c r="DI30" s="664"/>
      <c r="DJ30" s="664"/>
      <c r="DK30" s="665"/>
      <c r="DL30" s="669">
        <v>790741</v>
      </c>
      <c r="DM30" s="664"/>
      <c r="DN30" s="664"/>
      <c r="DO30" s="664"/>
      <c r="DP30" s="664"/>
      <c r="DQ30" s="664"/>
      <c r="DR30" s="664"/>
      <c r="DS30" s="664"/>
      <c r="DT30" s="664"/>
      <c r="DU30" s="664"/>
      <c r="DV30" s="665"/>
      <c r="DW30" s="666">
        <v>29.5</v>
      </c>
      <c r="DX30" s="695"/>
      <c r="DY30" s="695"/>
      <c r="DZ30" s="695"/>
      <c r="EA30" s="695"/>
      <c r="EB30" s="695"/>
      <c r="EC30" s="697"/>
    </row>
    <row r="31" spans="2:133" ht="11.25" customHeight="1" x14ac:dyDescent="0.15">
      <c r="B31" s="658" t="s">
        <v>310</v>
      </c>
      <c r="C31" s="659"/>
      <c r="D31" s="659"/>
      <c r="E31" s="659"/>
      <c r="F31" s="659"/>
      <c r="G31" s="659"/>
      <c r="H31" s="659"/>
      <c r="I31" s="659"/>
      <c r="J31" s="659"/>
      <c r="K31" s="659"/>
      <c r="L31" s="659"/>
      <c r="M31" s="659"/>
      <c r="N31" s="659"/>
      <c r="O31" s="659"/>
      <c r="P31" s="659"/>
      <c r="Q31" s="660"/>
      <c r="R31" s="661">
        <v>51940</v>
      </c>
      <c r="S31" s="664"/>
      <c r="T31" s="664"/>
      <c r="U31" s="664"/>
      <c r="V31" s="664"/>
      <c r="W31" s="664"/>
      <c r="X31" s="664"/>
      <c r="Y31" s="665"/>
      <c r="Z31" s="723">
        <v>0.9</v>
      </c>
      <c r="AA31" s="723"/>
      <c r="AB31" s="723"/>
      <c r="AC31" s="723"/>
      <c r="AD31" s="724" t="s">
        <v>231</v>
      </c>
      <c r="AE31" s="724"/>
      <c r="AF31" s="724"/>
      <c r="AG31" s="724"/>
      <c r="AH31" s="724"/>
      <c r="AI31" s="724"/>
      <c r="AJ31" s="724"/>
      <c r="AK31" s="724"/>
      <c r="AL31" s="666" t="s">
        <v>231</v>
      </c>
      <c r="AM31" s="667"/>
      <c r="AN31" s="667"/>
      <c r="AO31" s="725"/>
      <c r="AP31" s="753"/>
      <c r="AQ31" s="754"/>
      <c r="AR31" s="754"/>
      <c r="AS31" s="754"/>
      <c r="AT31" s="758"/>
      <c r="AU31" s="229" t="s">
        <v>311</v>
      </c>
      <c r="AV31" s="229"/>
      <c r="AW31" s="229"/>
      <c r="AX31" s="658" t="s">
        <v>312</v>
      </c>
      <c r="AY31" s="659"/>
      <c r="AZ31" s="659"/>
      <c r="BA31" s="659"/>
      <c r="BB31" s="659"/>
      <c r="BC31" s="659"/>
      <c r="BD31" s="659"/>
      <c r="BE31" s="659"/>
      <c r="BF31" s="660"/>
      <c r="BG31" s="739">
        <v>98.1</v>
      </c>
      <c r="BH31" s="662"/>
      <c r="BI31" s="662"/>
      <c r="BJ31" s="662"/>
      <c r="BK31" s="662"/>
      <c r="BL31" s="662"/>
      <c r="BM31" s="667">
        <v>97.1</v>
      </c>
      <c r="BN31" s="740"/>
      <c r="BO31" s="740"/>
      <c r="BP31" s="740"/>
      <c r="BQ31" s="701"/>
      <c r="BR31" s="739">
        <v>99.7</v>
      </c>
      <c r="BS31" s="662"/>
      <c r="BT31" s="662"/>
      <c r="BU31" s="662"/>
      <c r="BV31" s="662"/>
      <c r="BW31" s="662"/>
      <c r="BX31" s="667">
        <v>98.6</v>
      </c>
      <c r="BY31" s="740"/>
      <c r="BZ31" s="740"/>
      <c r="CA31" s="740"/>
      <c r="CB31" s="701"/>
      <c r="CD31" s="747"/>
      <c r="CE31" s="748"/>
      <c r="CF31" s="705" t="s">
        <v>313</v>
      </c>
      <c r="CG31" s="702"/>
      <c r="CH31" s="702"/>
      <c r="CI31" s="702"/>
      <c r="CJ31" s="702"/>
      <c r="CK31" s="702"/>
      <c r="CL31" s="702"/>
      <c r="CM31" s="702"/>
      <c r="CN31" s="702"/>
      <c r="CO31" s="702"/>
      <c r="CP31" s="702"/>
      <c r="CQ31" s="703"/>
      <c r="CR31" s="661">
        <v>36580</v>
      </c>
      <c r="CS31" s="662"/>
      <c r="CT31" s="662"/>
      <c r="CU31" s="662"/>
      <c r="CV31" s="662"/>
      <c r="CW31" s="662"/>
      <c r="CX31" s="662"/>
      <c r="CY31" s="663"/>
      <c r="CZ31" s="666">
        <v>0.7</v>
      </c>
      <c r="DA31" s="695"/>
      <c r="DB31" s="695"/>
      <c r="DC31" s="696"/>
      <c r="DD31" s="669">
        <v>27349</v>
      </c>
      <c r="DE31" s="662"/>
      <c r="DF31" s="662"/>
      <c r="DG31" s="662"/>
      <c r="DH31" s="662"/>
      <c r="DI31" s="662"/>
      <c r="DJ31" s="662"/>
      <c r="DK31" s="663"/>
      <c r="DL31" s="669">
        <v>27349</v>
      </c>
      <c r="DM31" s="662"/>
      <c r="DN31" s="662"/>
      <c r="DO31" s="662"/>
      <c r="DP31" s="662"/>
      <c r="DQ31" s="662"/>
      <c r="DR31" s="662"/>
      <c r="DS31" s="662"/>
      <c r="DT31" s="662"/>
      <c r="DU31" s="662"/>
      <c r="DV31" s="663"/>
      <c r="DW31" s="666">
        <v>1</v>
      </c>
      <c r="DX31" s="695"/>
      <c r="DY31" s="695"/>
      <c r="DZ31" s="695"/>
      <c r="EA31" s="695"/>
      <c r="EB31" s="695"/>
      <c r="EC31" s="697"/>
    </row>
    <row r="32" spans="2:133" ht="11.25" customHeight="1" x14ac:dyDescent="0.15">
      <c r="B32" s="658" t="s">
        <v>314</v>
      </c>
      <c r="C32" s="659"/>
      <c r="D32" s="659"/>
      <c r="E32" s="659"/>
      <c r="F32" s="659"/>
      <c r="G32" s="659"/>
      <c r="H32" s="659"/>
      <c r="I32" s="659"/>
      <c r="J32" s="659"/>
      <c r="K32" s="659"/>
      <c r="L32" s="659"/>
      <c r="M32" s="659"/>
      <c r="N32" s="659"/>
      <c r="O32" s="659"/>
      <c r="P32" s="659"/>
      <c r="Q32" s="660"/>
      <c r="R32" s="661">
        <v>72667</v>
      </c>
      <c r="S32" s="664"/>
      <c r="T32" s="664"/>
      <c r="U32" s="664"/>
      <c r="V32" s="664"/>
      <c r="W32" s="664"/>
      <c r="X32" s="664"/>
      <c r="Y32" s="665"/>
      <c r="Z32" s="723">
        <v>1.3</v>
      </c>
      <c r="AA32" s="723"/>
      <c r="AB32" s="723"/>
      <c r="AC32" s="723"/>
      <c r="AD32" s="724" t="s">
        <v>231</v>
      </c>
      <c r="AE32" s="724"/>
      <c r="AF32" s="724"/>
      <c r="AG32" s="724"/>
      <c r="AH32" s="724"/>
      <c r="AI32" s="724"/>
      <c r="AJ32" s="724"/>
      <c r="AK32" s="724"/>
      <c r="AL32" s="666" t="s">
        <v>138</v>
      </c>
      <c r="AM32" s="667"/>
      <c r="AN32" s="667"/>
      <c r="AO32" s="725"/>
      <c r="AP32" s="755"/>
      <c r="AQ32" s="756"/>
      <c r="AR32" s="756"/>
      <c r="AS32" s="756"/>
      <c r="AT32" s="759"/>
      <c r="AU32" s="231"/>
      <c r="AV32" s="231"/>
      <c r="AW32" s="231"/>
      <c r="AX32" s="673" t="s">
        <v>315</v>
      </c>
      <c r="AY32" s="674"/>
      <c r="AZ32" s="674"/>
      <c r="BA32" s="674"/>
      <c r="BB32" s="674"/>
      <c r="BC32" s="674"/>
      <c r="BD32" s="674"/>
      <c r="BE32" s="674"/>
      <c r="BF32" s="675"/>
      <c r="BG32" s="738">
        <v>99.6</v>
      </c>
      <c r="BH32" s="677"/>
      <c r="BI32" s="677"/>
      <c r="BJ32" s="677"/>
      <c r="BK32" s="677"/>
      <c r="BL32" s="677"/>
      <c r="BM32" s="721">
        <v>97</v>
      </c>
      <c r="BN32" s="677"/>
      <c r="BO32" s="677"/>
      <c r="BP32" s="677"/>
      <c r="BQ32" s="714"/>
      <c r="BR32" s="738">
        <v>99.4</v>
      </c>
      <c r="BS32" s="677"/>
      <c r="BT32" s="677"/>
      <c r="BU32" s="677"/>
      <c r="BV32" s="677"/>
      <c r="BW32" s="677"/>
      <c r="BX32" s="721">
        <v>97</v>
      </c>
      <c r="BY32" s="677"/>
      <c r="BZ32" s="677"/>
      <c r="CA32" s="677"/>
      <c r="CB32" s="714"/>
      <c r="CD32" s="749"/>
      <c r="CE32" s="750"/>
      <c r="CF32" s="705" t="s">
        <v>316</v>
      </c>
      <c r="CG32" s="702"/>
      <c r="CH32" s="702"/>
      <c r="CI32" s="702"/>
      <c r="CJ32" s="702"/>
      <c r="CK32" s="702"/>
      <c r="CL32" s="702"/>
      <c r="CM32" s="702"/>
      <c r="CN32" s="702"/>
      <c r="CO32" s="702"/>
      <c r="CP32" s="702"/>
      <c r="CQ32" s="703"/>
      <c r="CR32" s="661">
        <v>124</v>
      </c>
      <c r="CS32" s="664"/>
      <c r="CT32" s="664"/>
      <c r="CU32" s="664"/>
      <c r="CV32" s="664"/>
      <c r="CW32" s="664"/>
      <c r="CX32" s="664"/>
      <c r="CY32" s="665"/>
      <c r="CZ32" s="666">
        <v>0</v>
      </c>
      <c r="DA32" s="695"/>
      <c r="DB32" s="695"/>
      <c r="DC32" s="696"/>
      <c r="DD32" s="669">
        <v>124</v>
      </c>
      <c r="DE32" s="664"/>
      <c r="DF32" s="664"/>
      <c r="DG32" s="664"/>
      <c r="DH32" s="664"/>
      <c r="DI32" s="664"/>
      <c r="DJ32" s="664"/>
      <c r="DK32" s="665"/>
      <c r="DL32" s="669">
        <v>124</v>
      </c>
      <c r="DM32" s="664"/>
      <c r="DN32" s="664"/>
      <c r="DO32" s="664"/>
      <c r="DP32" s="664"/>
      <c r="DQ32" s="664"/>
      <c r="DR32" s="664"/>
      <c r="DS32" s="664"/>
      <c r="DT32" s="664"/>
      <c r="DU32" s="664"/>
      <c r="DV32" s="665"/>
      <c r="DW32" s="666">
        <v>0</v>
      </c>
      <c r="DX32" s="695"/>
      <c r="DY32" s="695"/>
      <c r="DZ32" s="695"/>
      <c r="EA32" s="695"/>
      <c r="EB32" s="695"/>
      <c r="EC32" s="697"/>
    </row>
    <row r="33" spans="2:133" ht="11.25" customHeight="1" x14ac:dyDescent="0.15">
      <c r="B33" s="658" t="s">
        <v>317</v>
      </c>
      <c r="C33" s="659"/>
      <c r="D33" s="659"/>
      <c r="E33" s="659"/>
      <c r="F33" s="659"/>
      <c r="G33" s="659"/>
      <c r="H33" s="659"/>
      <c r="I33" s="659"/>
      <c r="J33" s="659"/>
      <c r="K33" s="659"/>
      <c r="L33" s="659"/>
      <c r="M33" s="659"/>
      <c r="N33" s="659"/>
      <c r="O33" s="659"/>
      <c r="P33" s="659"/>
      <c r="Q33" s="660"/>
      <c r="R33" s="661">
        <v>57150</v>
      </c>
      <c r="S33" s="664"/>
      <c r="T33" s="664"/>
      <c r="U33" s="664"/>
      <c r="V33" s="664"/>
      <c r="W33" s="664"/>
      <c r="X33" s="664"/>
      <c r="Y33" s="665"/>
      <c r="Z33" s="723">
        <v>1</v>
      </c>
      <c r="AA33" s="723"/>
      <c r="AB33" s="723"/>
      <c r="AC33" s="723"/>
      <c r="AD33" s="724" t="s">
        <v>137</v>
      </c>
      <c r="AE33" s="724"/>
      <c r="AF33" s="724"/>
      <c r="AG33" s="724"/>
      <c r="AH33" s="724"/>
      <c r="AI33" s="724"/>
      <c r="AJ33" s="724"/>
      <c r="AK33" s="724"/>
      <c r="AL33" s="666" t="s">
        <v>138</v>
      </c>
      <c r="AM33" s="667"/>
      <c r="AN33" s="667"/>
      <c r="AO33" s="725"/>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705" t="s">
        <v>318</v>
      </c>
      <c r="CE33" s="702"/>
      <c r="CF33" s="702"/>
      <c r="CG33" s="702"/>
      <c r="CH33" s="702"/>
      <c r="CI33" s="702"/>
      <c r="CJ33" s="702"/>
      <c r="CK33" s="702"/>
      <c r="CL33" s="702"/>
      <c r="CM33" s="702"/>
      <c r="CN33" s="702"/>
      <c r="CO33" s="702"/>
      <c r="CP33" s="702"/>
      <c r="CQ33" s="703"/>
      <c r="CR33" s="661">
        <v>2347022</v>
      </c>
      <c r="CS33" s="662"/>
      <c r="CT33" s="662"/>
      <c r="CU33" s="662"/>
      <c r="CV33" s="662"/>
      <c r="CW33" s="662"/>
      <c r="CX33" s="662"/>
      <c r="CY33" s="663"/>
      <c r="CZ33" s="666">
        <v>41.9</v>
      </c>
      <c r="DA33" s="695"/>
      <c r="DB33" s="695"/>
      <c r="DC33" s="696"/>
      <c r="DD33" s="669">
        <v>1532356</v>
      </c>
      <c r="DE33" s="662"/>
      <c r="DF33" s="662"/>
      <c r="DG33" s="662"/>
      <c r="DH33" s="662"/>
      <c r="DI33" s="662"/>
      <c r="DJ33" s="662"/>
      <c r="DK33" s="663"/>
      <c r="DL33" s="669">
        <v>998508</v>
      </c>
      <c r="DM33" s="662"/>
      <c r="DN33" s="662"/>
      <c r="DO33" s="662"/>
      <c r="DP33" s="662"/>
      <c r="DQ33" s="662"/>
      <c r="DR33" s="662"/>
      <c r="DS33" s="662"/>
      <c r="DT33" s="662"/>
      <c r="DU33" s="662"/>
      <c r="DV33" s="663"/>
      <c r="DW33" s="666">
        <v>37.299999999999997</v>
      </c>
      <c r="DX33" s="695"/>
      <c r="DY33" s="695"/>
      <c r="DZ33" s="695"/>
      <c r="EA33" s="695"/>
      <c r="EB33" s="695"/>
      <c r="EC33" s="697"/>
    </row>
    <row r="34" spans="2:133" ht="11.25" customHeight="1" x14ac:dyDescent="0.15">
      <c r="B34" s="658" t="s">
        <v>319</v>
      </c>
      <c r="C34" s="659"/>
      <c r="D34" s="659"/>
      <c r="E34" s="659"/>
      <c r="F34" s="659"/>
      <c r="G34" s="659"/>
      <c r="H34" s="659"/>
      <c r="I34" s="659"/>
      <c r="J34" s="659"/>
      <c r="K34" s="659"/>
      <c r="L34" s="659"/>
      <c r="M34" s="659"/>
      <c r="N34" s="659"/>
      <c r="O34" s="659"/>
      <c r="P34" s="659"/>
      <c r="Q34" s="660"/>
      <c r="R34" s="661">
        <v>74806</v>
      </c>
      <c r="S34" s="664"/>
      <c r="T34" s="664"/>
      <c r="U34" s="664"/>
      <c r="V34" s="664"/>
      <c r="W34" s="664"/>
      <c r="X34" s="664"/>
      <c r="Y34" s="665"/>
      <c r="Z34" s="723">
        <v>1.3</v>
      </c>
      <c r="AA34" s="723"/>
      <c r="AB34" s="723"/>
      <c r="AC34" s="723"/>
      <c r="AD34" s="724">
        <v>1</v>
      </c>
      <c r="AE34" s="724"/>
      <c r="AF34" s="724"/>
      <c r="AG34" s="724"/>
      <c r="AH34" s="724"/>
      <c r="AI34" s="724"/>
      <c r="AJ34" s="724"/>
      <c r="AK34" s="724"/>
      <c r="AL34" s="666">
        <v>0</v>
      </c>
      <c r="AM34" s="667"/>
      <c r="AN34" s="667"/>
      <c r="AO34" s="725"/>
      <c r="AP34" s="234"/>
      <c r="AQ34" s="735" t="s">
        <v>320</v>
      </c>
      <c r="AR34" s="736"/>
      <c r="AS34" s="736"/>
      <c r="AT34" s="736"/>
      <c r="AU34" s="736"/>
      <c r="AV34" s="736"/>
      <c r="AW34" s="736"/>
      <c r="AX34" s="736"/>
      <c r="AY34" s="736"/>
      <c r="AZ34" s="736"/>
      <c r="BA34" s="736"/>
      <c r="BB34" s="736"/>
      <c r="BC34" s="736"/>
      <c r="BD34" s="736"/>
      <c r="BE34" s="736"/>
      <c r="BF34" s="737"/>
      <c r="BG34" s="735" t="s">
        <v>321</v>
      </c>
      <c r="BH34" s="736"/>
      <c r="BI34" s="736"/>
      <c r="BJ34" s="736"/>
      <c r="BK34" s="736"/>
      <c r="BL34" s="736"/>
      <c r="BM34" s="736"/>
      <c r="BN34" s="736"/>
      <c r="BO34" s="736"/>
      <c r="BP34" s="736"/>
      <c r="BQ34" s="736"/>
      <c r="BR34" s="736"/>
      <c r="BS34" s="736"/>
      <c r="BT34" s="736"/>
      <c r="BU34" s="736"/>
      <c r="BV34" s="736"/>
      <c r="BW34" s="736"/>
      <c r="BX34" s="736"/>
      <c r="BY34" s="736"/>
      <c r="BZ34" s="736"/>
      <c r="CA34" s="736"/>
      <c r="CB34" s="737"/>
      <c r="CD34" s="705" t="s">
        <v>322</v>
      </c>
      <c r="CE34" s="702"/>
      <c r="CF34" s="702"/>
      <c r="CG34" s="702"/>
      <c r="CH34" s="702"/>
      <c r="CI34" s="702"/>
      <c r="CJ34" s="702"/>
      <c r="CK34" s="702"/>
      <c r="CL34" s="702"/>
      <c r="CM34" s="702"/>
      <c r="CN34" s="702"/>
      <c r="CO34" s="702"/>
      <c r="CP34" s="702"/>
      <c r="CQ34" s="703"/>
      <c r="CR34" s="661">
        <v>882538</v>
      </c>
      <c r="CS34" s="664"/>
      <c r="CT34" s="664"/>
      <c r="CU34" s="664"/>
      <c r="CV34" s="664"/>
      <c r="CW34" s="664"/>
      <c r="CX34" s="664"/>
      <c r="CY34" s="665"/>
      <c r="CZ34" s="666">
        <v>15.7</v>
      </c>
      <c r="DA34" s="695"/>
      <c r="DB34" s="695"/>
      <c r="DC34" s="696"/>
      <c r="DD34" s="669">
        <v>524158</v>
      </c>
      <c r="DE34" s="664"/>
      <c r="DF34" s="664"/>
      <c r="DG34" s="664"/>
      <c r="DH34" s="664"/>
      <c r="DI34" s="664"/>
      <c r="DJ34" s="664"/>
      <c r="DK34" s="665"/>
      <c r="DL34" s="669">
        <v>388913</v>
      </c>
      <c r="DM34" s="664"/>
      <c r="DN34" s="664"/>
      <c r="DO34" s="664"/>
      <c r="DP34" s="664"/>
      <c r="DQ34" s="664"/>
      <c r="DR34" s="664"/>
      <c r="DS34" s="664"/>
      <c r="DT34" s="664"/>
      <c r="DU34" s="664"/>
      <c r="DV34" s="665"/>
      <c r="DW34" s="666">
        <v>14.5</v>
      </c>
      <c r="DX34" s="695"/>
      <c r="DY34" s="695"/>
      <c r="DZ34" s="695"/>
      <c r="EA34" s="695"/>
      <c r="EB34" s="695"/>
      <c r="EC34" s="697"/>
    </row>
    <row r="35" spans="2:133" ht="11.25" customHeight="1" x14ac:dyDescent="0.15">
      <c r="B35" s="658" t="s">
        <v>323</v>
      </c>
      <c r="C35" s="659"/>
      <c r="D35" s="659"/>
      <c r="E35" s="659"/>
      <c r="F35" s="659"/>
      <c r="G35" s="659"/>
      <c r="H35" s="659"/>
      <c r="I35" s="659"/>
      <c r="J35" s="659"/>
      <c r="K35" s="659"/>
      <c r="L35" s="659"/>
      <c r="M35" s="659"/>
      <c r="N35" s="659"/>
      <c r="O35" s="659"/>
      <c r="P35" s="659"/>
      <c r="Q35" s="660"/>
      <c r="R35" s="661">
        <v>1419800</v>
      </c>
      <c r="S35" s="664"/>
      <c r="T35" s="664"/>
      <c r="U35" s="664"/>
      <c r="V35" s="664"/>
      <c r="W35" s="664"/>
      <c r="X35" s="664"/>
      <c r="Y35" s="665"/>
      <c r="Z35" s="723">
        <v>24.9</v>
      </c>
      <c r="AA35" s="723"/>
      <c r="AB35" s="723"/>
      <c r="AC35" s="723"/>
      <c r="AD35" s="724" t="s">
        <v>231</v>
      </c>
      <c r="AE35" s="724"/>
      <c r="AF35" s="724"/>
      <c r="AG35" s="724"/>
      <c r="AH35" s="724"/>
      <c r="AI35" s="724"/>
      <c r="AJ35" s="724"/>
      <c r="AK35" s="724"/>
      <c r="AL35" s="666" t="s">
        <v>137</v>
      </c>
      <c r="AM35" s="667"/>
      <c r="AN35" s="667"/>
      <c r="AO35" s="725"/>
      <c r="AP35" s="234"/>
      <c r="AQ35" s="729" t="s">
        <v>324</v>
      </c>
      <c r="AR35" s="730"/>
      <c r="AS35" s="730"/>
      <c r="AT35" s="730"/>
      <c r="AU35" s="730"/>
      <c r="AV35" s="730"/>
      <c r="AW35" s="730"/>
      <c r="AX35" s="730"/>
      <c r="AY35" s="731"/>
      <c r="AZ35" s="726">
        <v>587868</v>
      </c>
      <c r="BA35" s="727"/>
      <c r="BB35" s="727"/>
      <c r="BC35" s="727"/>
      <c r="BD35" s="727"/>
      <c r="BE35" s="727"/>
      <c r="BF35" s="728"/>
      <c r="BG35" s="732" t="s">
        <v>325</v>
      </c>
      <c r="BH35" s="733"/>
      <c r="BI35" s="733"/>
      <c r="BJ35" s="733"/>
      <c r="BK35" s="733"/>
      <c r="BL35" s="733"/>
      <c r="BM35" s="733"/>
      <c r="BN35" s="733"/>
      <c r="BO35" s="733"/>
      <c r="BP35" s="733"/>
      <c r="BQ35" s="733"/>
      <c r="BR35" s="733"/>
      <c r="BS35" s="733"/>
      <c r="BT35" s="733"/>
      <c r="BU35" s="734"/>
      <c r="BV35" s="726">
        <v>2954</v>
      </c>
      <c r="BW35" s="727"/>
      <c r="BX35" s="727"/>
      <c r="BY35" s="727"/>
      <c r="BZ35" s="727"/>
      <c r="CA35" s="727"/>
      <c r="CB35" s="728"/>
      <c r="CD35" s="705" t="s">
        <v>326</v>
      </c>
      <c r="CE35" s="702"/>
      <c r="CF35" s="702"/>
      <c r="CG35" s="702"/>
      <c r="CH35" s="702"/>
      <c r="CI35" s="702"/>
      <c r="CJ35" s="702"/>
      <c r="CK35" s="702"/>
      <c r="CL35" s="702"/>
      <c r="CM35" s="702"/>
      <c r="CN35" s="702"/>
      <c r="CO35" s="702"/>
      <c r="CP35" s="702"/>
      <c r="CQ35" s="703"/>
      <c r="CR35" s="661">
        <v>23547</v>
      </c>
      <c r="CS35" s="662"/>
      <c r="CT35" s="662"/>
      <c r="CU35" s="662"/>
      <c r="CV35" s="662"/>
      <c r="CW35" s="662"/>
      <c r="CX35" s="662"/>
      <c r="CY35" s="663"/>
      <c r="CZ35" s="666">
        <v>0.4</v>
      </c>
      <c r="DA35" s="695"/>
      <c r="DB35" s="695"/>
      <c r="DC35" s="696"/>
      <c r="DD35" s="669">
        <v>14131</v>
      </c>
      <c r="DE35" s="662"/>
      <c r="DF35" s="662"/>
      <c r="DG35" s="662"/>
      <c r="DH35" s="662"/>
      <c r="DI35" s="662"/>
      <c r="DJ35" s="662"/>
      <c r="DK35" s="663"/>
      <c r="DL35" s="669">
        <v>14131</v>
      </c>
      <c r="DM35" s="662"/>
      <c r="DN35" s="662"/>
      <c r="DO35" s="662"/>
      <c r="DP35" s="662"/>
      <c r="DQ35" s="662"/>
      <c r="DR35" s="662"/>
      <c r="DS35" s="662"/>
      <c r="DT35" s="662"/>
      <c r="DU35" s="662"/>
      <c r="DV35" s="663"/>
      <c r="DW35" s="666">
        <v>0.5</v>
      </c>
      <c r="DX35" s="695"/>
      <c r="DY35" s="695"/>
      <c r="DZ35" s="695"/>
      <c r="EA35" s="695"/>
      <c r="EB35" s="695"/>
      <c r="EC35" s="697"/>
    </row>
    <row r="36" spans="2:133" ht="11.25" customHeight="1" x14ac:dyDescent="0.15">
      <c r="B36" s="658" t="s">
        <v>327</v>
      </c>
      <c r="C36" s="659"/>
      <c r="D36" s="659"/>
      <c r="E36" s="659"/>
      <c r="F36" s="659"/>
      <c r="G36" s="659"/>
      <c r="H36" s="659"/>
      <c r="I36" s="659"/>
      <c r="J36" s="659"/>
      <c r="K36" s="659"/>
      <c r="L36" s="659"/>
      <c r="M36" s="659"/>
      <c r="N36" s="659"/>
      <c r="O36" s="659"/>
      <c r="P36" s="659"/>
      <c r="Q36" s="660"/>
      <c r="R36" s="661" t="s">
        <v>138</v>
      </c>
      <c r="S36" s="664"/>
      <c r="T36" s="664"/>
      <c r="U36" s="664"/>
      <c r="V36" s="664"/>
      <c r="W36" s="664"/>
      <c r="X36" s="664"/>
      <c r="Y36" s="665"/>
      <c r="Z36" s="723" t="s">
        <v>231</v>
      </c>
      <c r="AA36" s="723"/>
      <c r="AB36" s="723"/>
      <c r="AC36" s="723"/>
      <c r="AD36" s="724" t="s">
        <v>138</v>
      </c>
      <c r="AE36" s="724"/>
      <c r="AF36" s="724"/>
      <c r="AG36" s="724"/>
      <c r="AH36" s="724"/>
      <c r="AI36" s="724"/>
      <c r="AJ36" s="724"/>
      <c r="AK36" s="724"/>
      <c r="AL36" s="666" t="s">
        <v>138</v>
      </c>
      <c r="AM36" s="667"/>
      <c r="AN36" s="667"/>
      <c r="AO36" s="725"/>
      <c r="AQ36" s="698" t="s">
        <v>328</v>
      </c>
      <c r="AR36" s="699"/>
      <c r="AS36" s="699"/>
      <c r="AT36" s="699"/>
      <c r="AU36" s="699"/>
      <c r="AV36" s="699"/>
      <c r="AW36" s="699"/>
      <c r="AX36" s="699"/>
      <c r="AY36" s="700"/>
      <c r="AZ36" s="661">
        <v>235094</v>
      </c>
      <c r="BA36" s="664"/>
      <c r="BB36" s="664"/>
      <c r="BC36" s="664"/>
      <c r="BD36" s="662"/>
      <c r="BE36" s="662"/>
      <c r="BF36" s="701"/>
      <c r="BG36" s="705" t="s">
        <v>329</v>
      </c>
      <c r="BH36" s="702"/>
      <c r="BI36" s="702"/>
      <c r="BJ36" s="702"/>
      <c r="BK36" s="702"/>
      <c r="BL36" s="702"/>
      <c r="BM36" s="702"/>
      <c r="BN36" s="702"/>
      <c r="BO36" s="702"/>
      <c r="BP36" s="702"/>
      <c r="BQ36" s="702"/>
      <c r="BR36" s="702"/>
      <c r="BS36" s="702"/>
      <c r="BT36" s="702"/>
      <c r="BU36" s="703"/>
      <c r="BV36" s="661">
        <v>-1408</v>
      </c>
      <c r="BW36" s="664"/>
      <c r="BX36" s="664"/>
      <c r="BY36" s="664"/>
      <c r="BZ36" s="664"/>
      <c r="CA36" s="664"/>
      <c r="CB36" s="704"/>
      <c r="CD36" s="705" t="s">
        <v>330</v>
      </c>
      <c r="CE36" s="702"/>
      <c r="CF36" s="702"/>
      <c r="CG36" s="702"/>
      <c r="CH36" s="702"/>
      <c r="CI36" s="702"/>
      <c r="CJ36" s="702"/>
      <c r="CK36" s="702"/>
      <c r="CL36" s="702"/>
      <c r="CM36" s="702"/>
      <c r="CN36" s="702"/>
      <c r="CO36" s="702"/>
      <c r="CP36" s="702"/>
      <c r="CQ36" s="703"/>
      <c r="CR36" s="661">
        <v>949526</v>
      </c>
      <c r="CS36" s="664"/>
      <c r="CT36" s="664"/>
      <c r="CU36" s="664"/>
      <c r="CV36" s="664"/>
      <c r="CW36" s="664"/>
      <c r="CX36" s="664"/>
      <c r="CY36" s="665"/>
      <c r="CZ36" s="666">
        <v>16.899999999999999</v>
      </c>
      <c r="DA36" s="695"/>
      <c r="DB36" s="695"/>
      <c r="DC36" s="696"/>
      <c r="DD36" s="669">
        <v>639481</v>
      </c>
      <c r="DE36" s="664"/>
      <c r="DF36" s="664"/>
      <c r="DG36" s="664"/>
      <c r="DH36" s="664"/>
      <c r="DI36" s="664"/>
      <c r="DJ36" s="664"/>
      <c r="DK36" s="665"/>
      <c r="DL36" s="669">
        <v>514372</v>
      </c>
      <c r="DM36" s="664"/>
      <c r="DN36" s="664"/>
      <c r="DO36" s="664"/>
      <c r="DP36" s="664"/>
      <c r="DQ36" s="664"/>
      <c r="DR36" s="664"/>
      <c r="DS36" s="664"/>
      <c r="DT36" s="664"/>
      <c r="DU36" s="664"/>
      <c r="DV36" s="665"/>
      <c r="DW36" s="666">
        <v>19.2</v>
      </c>
      <c r="DX36" s="695"/>
      <c r="DY36" s="695"/>
      <c r="DZ36" s="695"/>
      <c r="EA36" s="695"/>
      <c r="EB36" s="695"/>
      <c r="EC36" s="697"/>
    </row>
    <row r="37" spans="2:133" ht="11.25" customHeight="1" x14ac:dyDescent="0.15">
      <c r="B37" s="658" t="s">
        <v>331</v>
      </c>
      <c r="C37" s="659"/>
      <c r="D37" s="659"/>
      <c r="E37" s="659"/>
      <c r="F37" s="659"/>
      <c r="G37" s="659"/>
      <c r="H37" s="659"/>
      <c r="I37" s="659"/>
      <c r="J37" s="659"/>
      <c r="K37" s="659"/>
      <c r="L37" s="659"/>
      <c r="M37" s="659"/>
      <c r="N37" s="659"/>
      <c r="O37" s="659"/>
      <c r="P37" s="659"/>
      <c r="Q37" s="660"/>
      <c r="R37" s="661">
        <v>99400</v>
      </c>
      <c r="S37" s="664"/>
      <c r="T37" s="664"/>
      <c r="U37" s="664"/>
      <c r="V37" s="664"/>
      <c r="W37" s="664"/>
      <c r="X37" s="664"/>
      <c r="Y37" s="665"/>
      <c r="Z37" s="723">
        <v>1.7</v>
      </c>
      <c r="AA37" s="723"/>
      <c r="AB37" s="723"/>
      <c r="AC37" s="723"/>
      <c r="AD37" s="724" t="s">
        <v>138</v>
      </c>
      <c r="AE37" s="724"/>
      <c r="AF37" s="724"/>
      <c r="AG37" s="724"/>
      <c r="AH37" s="724"/>
      <c r="AI37" s="724"/>
      <c r="AJ37" s="724"/>
      <c r="AK37" s="724"/>
      <c r="AL37" s="666" t="s">
        <v>137</v>
      </c>
      <c r="AM37" s="667"/>
      <c r="AN37" s="667"/>
      <c r="AO37" s="725"/>
      <c r="AQ37" s="698" t="s">
        <v>332</v>
      </c>
      <c r="AR37" s="699"/>
      <c r="AS37" s="699"/>
      <c r="AT37" s="699"/>
      <c r="AU37" s="699"/>
      <c r="AV37" s="699"/>
      <c r="AW37" s="699"/>
      <c r="AX37" s="699"/>
      <c r="AY37" s="700"/>
      <c r="AZ37" s="661">
        <v>164075</v>
      </c>
      <c r="BA37" s="664"/>
      <c r="BB37" s="664"/>
      <c r="BC37" s="664"/>
      <c r="BD37" s="662"/>
      <c r="BE37" s="662"/>
      <c r="BF37" s="701"/>
      <c r="BG37" s="705" t="s">
        <v>333</v>
      </c>
      <c r="BH37" s="702"/>
      <c r="BI37" s="702"/>
      <c r="BJ37" s="702"/>
      <c r="BK37" s="702"/>
      <c r="BL37" s="702"/>
      <c r="BM37" s="702"/>
      <c r="BN37" s="702"/>
      <c r="BO37" s="702"/>
      <c r="BP37" s="702"/>
      <c r="BQ37" s="702"/>
      <c r="BR37" s="702"/>
      <c r="BS37" s="702"/>
      <c r="BT37" s="702"/>
      <c r="BU37" s="703"/>
      <c r="BV37" s="661">
        <v>548</v>
      </c>
      <c r="BW37" s="664"/>
      <c r="BX37" s="664"/>
      <c r="BY37" s="664"/>
      <c r="BZ37" s="664"/>
      <c r="CA37" s="664"/>
      <c r="CB37" s="704"/>
      <c r="CD37" s="705" t="s">
        <v>334</v>
      </c>
      <c r="CE37" s="702"/>
      <c r="CF37" s="702"/>
      <c r="CG37" s="702"/>
      <c r="CH37" s="702"/>
      <c r="CI37" s="702"/>
      <c r="CJ37" s="702"/>
      <c r="CK37" s="702"/>
      <c r="CL37" s="702"/>
      <c r="CM37" s="702"/>
      <c r="CN37" s="702"/>
      <c r="CO37" s="702"/>
      <c r="CP37" s="702"/>
      <c r="CQ37" s="703"/>
      <c r="CR37" s="661">
        <v>232941</v>
      </c>
      <c r="CS37" s="662"/>
      <c r="CT37" s="662"/>
      <c r="CU37" s="662"/>
      <c r="CV37" s="662"/>
      <c r="CW37" s="662"/>
      <c r="CX37" s="662"/>
      <c r="CY37" s="663"/>
      <c r="CZ37" s="666">
        <v>4.2</v>
      </c>
      <c r="DA37" s="695"/>
      <c r="DB37" s="695"/>
      <c r="DC37" s="696"/>
      <c r="DD37" s="669">
        <v>227820</v>
      </c>
      <c r="DE37" s="662"/>
      <c r="DF37" s="662"/>
      <c r="DG37" s="662"/>
      <c r="DH37" s="662"/>
      <c r="DI37" s="662"/>
      <c r="DJ37" s="662"/>
      <c r="DK37" s="663"/>
      <c r="DL37" s="669">
        <v>227516</v>
      </c>
      <c r="DM37" s="662"/>
      <c r="DN37" s="662"/>
      <c r="DO37" s="662"/>
      <c r="DP37" s="662"/>
      <c r="DQ37" s="662"/>
      <c r="DR37" s="662"/>
      <c r="DS37" s="662"/>
      <c r="DT37" s="662"/>
      <c r="DU37" s="662"/>
      <c r="DV37" s="663"/>
      <c r="DW37" s="666">
        <v>8.5</v>
      </c>
      <c r="DX37" s="695"/>
      <c r="DY37" s="695"/>
      <c r="DZ37" s="695"/>
      <c r="EA37" s="695"/>
      <c r="EB37" s="695"/>
      <c r="EC37" s="697"/>
    </row>
    <row r="38" spans="2:133" ht="11.25" customHeight="1" x14ac:dyDescent="0.15">
      <c r="B38" s="673" t="s">
        <v>335</v>
      </c>
      <c r="C38" s="674"/>
      <c r="D38" s="674"/>
      <c r="E38" s="674"/>
      <c r="F38" s="674"/>
      <c r="G38" s="674"/>
      <c r="H38" s="674"/>
      <c r="I38" s="674"/>
      <c r="J38" s="674"/>
      <c r="K38" s="674"/>
      <c r="L38" s="674"/>
      <c r="M38" s="674"/>
      <c r="N38" s="674"/>
      <c r="O38" s="674"/>
      <c r="P38" s="674"/>
      <c r="Q38" s="675"/>
      <c r="R38" s="676">
        <v>5693836</v>
      </c>
      <c r="S38" s="713"/>
      <c r="T38" s="713"/>
      <c r="U38" s="713"/>
      <c r="V38" s="713"/>
      <c r="W38" s="713"/>
      <c r="X38" s="713"/>
      <c r="Y38" s="718"/>
      <c r="Z38" s="719">
        <v>100</v>
      </c>
      <c r="AA38" s="719"/>
      <c r="AB38" s="719"/>
      <c r="AC38" s="719"/>
      <c r="AD38" s="720">
        <v>2580115</v>
      </c>
      <c r="AE38" s="720"/>
      <c r="AF38" s="720"/>
      <c r="AG38" s="720"/>
      <c r="AH38" s="720"/>
      <c r="AI38" s="720"/>
      <c r="AJ38" s="720"/>
      <c r="AK38" s="720"/>
      <c r="AL38" s="679">
        <v>100</v>
      </c>
      <c r="AM38" s="721"/>
      <c r="AN38" s="721"/>
      <c r="AO38" s="722"/>
      <c r="AQ38" s="698" t="s">
        <v>336</v>
      </c>
      <c r="AR38" s="699"/>
      <c r="AS38" s="699"/>
      <c r="AT38" s="699"/>
      <c r="AU38" s="699"/>
      <c r="AV38" s="699"/>
      <c r="AW38" s="699"/>
      <c r="AX38" s="699"/>
      <c r="AY38" s="700"/>
      <c r="AZ38" s="661">
        <v>31619</v>
      </c>
      <c r="BA38" s="664"/>
      <c r="BB38" s="664"/>
      <c r="BC38" s="664"/>
      <c r="BD38" s="662"/>
      <c r="BE38" s="662"/>
      <c r="BF38" s="701"/>
      <c r="BG38" s="705" t="s">
        <v>337</v>
      </c>
      <c r="BH38" s="702"/>
      <c r="BI38" s="702"/>
      <c r="BJ38" s="702"/>
      <c r="BK38" s="702"/>
      <c r="BL38" s="702"/>
      <c r="BM38" s="702"/>
      <c r="BN38" s="702"/>
      <c r="BO38" s="702"/>
      <c r="BP38" s="702"/>
      <c r="BQ38" s="702"/>
      <c r="BR38" s="702"/>
      <c r="BS38" s="702"/>
      <c r="BT38" s="702"/>
      <c r="BU38" s="703"/>
      <c r="BV38" s="661">
        <v>793</v>
      </c>
      <c r="BW38" s="664"/>
      <c r="BX38" s="664"/>
      <c r="BY38" s="664"/>
      <c r="BZ38" s="664"/>
      <c r="CA38" s="664"/>
      <c r="CB38" s="704"/>
      <c r="CD38" s="705" t="s">
        <v>338</v>
      </c>
      <c r="CE38" s="702"/>
      <c r="CF38" s="702"/>
      <c r="CG38" s="702"/>
      <c r="CH38" s="702"/>
      <c r="CI38" s="702"/>
      <c r="CJ38" s="702"/>
      <c r="CK38" s="702"/>
      <c r="CL38" s="702"/>
      <c r="CM38" s="702"/>
      <c r="CN38" s="702"/>
      <c r="CO38" s="702"/>
      <c r="CP38" s="702"/>
      <c r="CQ38" s="703"/>
      <c r="CR38" s="661">
        <v>352774</v>
      </c>
      <c r="CS38" s="664"/>
      <c r="CT38" s="664"/>
      <c r="CU38" s="664"/>
      <c r="CV38" s="664"/>
      <c r="CW38" s="664"/>
      <c r="CX38" s="664"/>
      <c r="CY38" s="665"/>
      <c r="CZ38" s="666">
        <v>6.3</v>
      </c>
      <c r="DA38" s="695"/>
      <c r="DB38" s="695"/>
      <c r="DC38" s="696"/>
      <c r="DD38" s="669">
        <v>325983</v>
      </c>
      <c r="DE38" s="664"/>
      <c r="DF38" s="664"/>
      <c r="DG38" s="664"/>
      <c r="DH38" s="664"/>
      <c r="DI38" s="664"/>
      <c r="DJ38" s="664"/>
      <c r="DK38" s="665"/>
      <c r="DL38" s="669">
        <v>81092</v>
      </c>
      <c r="DM38" s="664"/>
      <c r="DN38" s="664"/>
      <c r="DO38" s="664"/>
      <c r="DP38" s="664"/>
      <c r="DQ38" s="664"/>
      <c r="DR38" s="664"/>
      <c r="DS38" s="664"/>
      <c r="DT38" s="664"/>
      <c r="DU38" s="664"/>
      <c r="DV38" s="665"/>
      <c r="DW38" s="666">
        <v>3</v>
      </c>
      <c r="DX38" s="695"/>
      <c r="DY38" s="695"/>
      <c r="DZ38" s="695"/>
      <c r="EA38" s="695"/>
      <c r="EB38" s="695"/>
      <c r="EC38" s="697"/>
    </row>
    <row r="39" spans="2:133" ht="11.25" customHeight="1" x14ac:dyDescent="0.15">
      <c r="AQ39" s="698" t="s">
        <v>339</v>
      </c>
      <c r="AR39" s="699"/>
      <c r="AS39" s="699"/>
      <c r="AT39" s="699"/>
      <c r="AU39" s="699"/>
      <c r="AV39" s="699"/>
      <c r="AW39" s="699"/>
      <c r="AX39" s="699"/>
      <c r="AY39" s="700"/>
      <c r="AZ39" s="661" t="s">
        <v>138</v>
      </c>
      <c r="BA39" s="664"/>
      <c r="BB39" s="664"/>
      <c r="BC39" s="664"/>
      <c r="BD39" s="662"/>
      <c r="BE39" s="662"/>
      <c r="BF39" s="701"/>
      <c r="BG39" s="706" t="s">
        <v>340</v>
      </c>
      <c r="BH39" s="707"/>
      <c r="BI39" s="707"/>
      <c r="BJ39" s="707"/>
      <c r="BK39" s="707"/>
      <c r="BL39" s="235"/>
      <c r="BM39" s="702" t="s">
        <v>341</v>
      </c>
      <c r="BN39" s="702"/>
      <c r="BO39" s="702"/>
      <c r="BP39" s="702"/>
      <c r="BQ39" s="702"/>
      <c r="BR39" s="702"/>
      <c r="BS39" s="702"/>
      <c r="BT39" s="702"/>
      <c r="BU39" s="703"/>
      <c r="BV39" s="661">
        <v>106</v>
      </c>
      <c r="BW39" s="664"/>
      <c r="BX39" s="664"/>
      <c r="BY39" s="664"/>
      <c r="BZ39" s="664"/>
      <c r="CA39" s="664"/>
      <c r="CB39" s="704"/>
      <c r="CD39" s="705" t="s">
        <v>342</v>
      </c>
      <c r="CE39" s="702"/>
      <c r="CF39" s="702"/>
      <c r="CG39" s="702"/>
      <c r="CH39" s="702"/>
      <c r="CI39" s="702"/>
      <c r="CJ39" s="702"/>
      <c r="CK39" s="702"/>
      <c r="CL39" s="702"/>
      <c r="CM39" s="702"/>
      <c r="CN39" s="702"/>
      <c r="CO39" s="702"/>
      <c r="CP39" s="702"/>
      <c r="CQ39" s="703"/>
      <c r="CR39" s="661">
        <v>134737</v>
      </c>
      <c r="CS39" s="662"/>
      <c r="CT39" s="662"/>
      <c r="CU39" s="662"/>
      <c r="CV39" s="662"/>
      <c r="CW39" s="662"/>
      <c r="CX39" s="662"/>
      <c r="CY39" s="663"/>
      <c r="CZ39" s="666">
        <v>2.4</v>
      </c>
      <c r="DA39" s="695"/>
      <c r="DB39" s="695"/>
      <c r="DC39" s="696"/>
      <c r="DD39" s="669">
        <v>25603</v>
      </c>
      <c r="DE39" s="662"/>
      <c r="DF39" s="662"/>
      <c r="DG39" s="662"/>
      <c r="DH39" s="662"/>
      <c r="DI39" s="662"/>
      <c r="DJ39" s="662"/>
      <c r="DK39" s="663"/>
      <c r="DL39" s="669" t="s">
        <v>138</v>
      </c>
      <c r="DM39" s="662"/>
      <c r="DN39" s="662"/>
      <c r="DO39" s="662"/>
      <c r="DP39" s="662"/>
      <c r="DQ39" s="662"/>
      <c r="DR39" s="662"/>
      <c r="DS39" s="662"/>
      <c r="DT39" s="662"/>
      <c r="DU39" s="662"/>
      <c r="DV39" s="663"/>
      <c r="DW39" s="666" t="s">
        <v>138</v>
      </c>
      <c r="DX39" s="695"/>
      <c r="DY39" s="695"/>
      <c r="DZ39" s="695"/>
      <c r="EA39" s="695"/>
      <c r="EB39" s="695"/>
      <c r="EC39" s="697"/>
    </row>
    <row r="40" spans="2:133" ht="11.25" customHeight="1" x14ac:dyDescent="0.15">
      <c r="AQ40" s="698" t="s">
        <v>343</v>
      </c>
      <c r="AR40" s="699"/>
      <c r="AS40" s="699"/>
      <c r="AT40" s="699"/>
      <c r="AU40" s="699"/>
      <c r="AV40" s="699"/>
      <c r="AW40" s="699"/>
      <c r="AX40" s="699"/>
      <c r="AY40" s="700"/>
      <c r="AZ40" s="661">
        <v>43562</v>
      </c>
      <c r="BA40" s="664"/>
      <c r="BB40" s="664"/>
      <c r="BC40" s="664"/>
      <c r="BD40" s="662"/>
      <c r="BE40" s="662"/>
      <c r="BF40" s="701"/>
      <c r="BG40" s="706"/>
      <c r="BH40" s="707"/>
      <c r="BI40" s="707"/>
      <c r="BJ40" s="707"/>
      <c r="BK40" s="707"/>
      <c r="BL40" s="235"/>
      <c r="BM40" s="702" t="s">
        <v>344</v>
      </c>
      <c r="BN40" s="702"/>
      <c r="BO40" s="702"/>
      <c r="BP40" s="702"/>
      <c r="BQ40" s="702"/>
      <c r="BR40" s="702"/>
      <c r="BS40" s="702"/>
      <c r="BT40" s="702"/>
      <c r="BU40" s="703"/>
      <c r="BV40" s="661" t="s">
        <v>138</v>
      </c>
      <c r="BW40" s="664"/>
      <c r="BX40" s="664"/>
      <c r="BY40" s="664"/>
      <c r="BZ40" s="664"/>
      <c r="CA40" s="664"/>
      <c r="CB40" s="704"/>
      <c r="CD40" s="705" t="s">
        <v>345</v>
      </c>
      <c r="CE40" s="702"/>
      <c r="CF40" s="702"/>
      <c r="CG40" s="702"/>
      <c r="CH40" s="702"/>
      <c r="CI40" s="702"/>
      <c r="CJ40" s="702"/>
      <c r="CK40" s="702"/>
      <c r="CL40" s="702"/>
      <c r="CM40" s="702"/>
      <c r="CN40" s="702"/>
      <c r="CO40" s="702"/>
      <c r="CP40" s="702"/>
      <c r="CQ40" s="703"/>
      <c r="CR40" s="661">
        <v>3900</v>
      </c>
      <c r="CS40" s="664"/>
      <c r="CT40" s="664"/>
      <c r="CU40" s="664"/>
      <c r="CV40" s="664"/>
      <c r="CW40" s="664"/>
      <c r="CX40" s="664"/>
      <c r="CY40" s="665"/>
      <c r="CZ40" s="666">
        <v>0.1</v>
      </c>
      <c r="DA40" s="695"/>
      <c r="DB40" s="695"/>
      <c r="DC40" s="696"/>
      <c r="DD40" s="669">
        <v>3000</v>
      </c>
      <c r="DE40" s="664"/>
      <c r="DF40" s="664"/>
      <c r="DG40" s="664"/>
      <c r="DH40" s="664"/>
      <c r="DI40" s="664"/>
      <c r="DJ40" s="664"/>
      <c r="DK40" s="665"/>
      <c r="DL40" s="669" t="s">
        <v>138</v>
      </c>
      <c r="DM40" s="664"/>
      <c r="DN40" s="664"/>
      <c r="DO40" s="664"/>
      <c r="DP40" s="664"/>
      <c r="DQ40" s="664"/>
      <c r="DR40" s="664"/>
      <c r="DS40" s="664"/>
      <c r="DT40" s="664"/>
      <c r="DU40" s="664"/>
      <c r="DV40" s="665"/>
      <c r="DW40" s="666" t="s">
        <v>138</v>
      </c>
      <c r="DX40" s="695"/>
      <c r="DY40" s="695"/>
      <c r="DZ40" s="695"/>
      <c r="EA40" s="695"/>
      <c r="EB40" s="695"/>
      <c r="EC40" s="697"/>
    </row>
    <row r="41" spans="2:133" ht="11.25" customHeight="1" x14ac:dyDescent="0.15">
      <c r="AQ41" s="710" t="s">
        <v>346</v>
      </c>
      <c r="AR41" s="711"/>
      <c r="AS41" s="711"/>
      <c r="AT41" s="711"/>
      <c r="AU41" s="711"/>
      <c r="AV41" s="711"/>
      <c r="AW41" s="711"/>
      <c r="AX41" s="711"/>
      <c r="AY41" s="712"/>
      <c r="AZ41" s="676">
        <v>113518</v>
      </c>
      <c r="BA41" s="713"/>
      <c r="BB41" s="713"/>
      <c r="BC41" s="713"/>
      <c r="BD41" s="677"/>
      <c r="BE41" s="677"/>
      <c r="BF41" s="714"/>
      <c r="BG41" s="708"/>
      <c r="BH41" s="709"/>
      <c r="BI41" s="709"/>
      <c r="BJ41" s="709"/>
      <c r="BK41" s="709"/>
      <c r="BL41" s="236"/>
      <c r="BM41" s="715" t="s">
        <v>347</v>
      </c>
      <c r="BN41" s="715"/>
      <c r="BO41" s="715"/>
      <c r="BP41" s="715"/>
      <c r="BQ41" s="715"/>
      <c r="BR41" s="715"/>
      <c r="BS41" s="715"/>
      <c r="BT41" s="715"/>
      <c r="BU41" s="716"/>
      <c r="BV41" s="676">
        <v>438</v>
      </c>
      <c r="BW41" s="713"/>
      <c r="BX41" s="713"/>
      <c r="BY41" s="713"/>
      <c r="BZ41" s="713"/>
      <c r="CA41" s="713"/>
      <c r="CB41" s="717"/>
      <c r="CD41" s="705" t="s">
        <v>348</v>
      </c>
      <c r="CE41" s="702"/>
      <c r="CF41" s="702"/>
      <c r="CG41" s="702"/>
      <c r="CH41" s="702"/>
      <c r="CI41" s="702"/>
      <c r="CJ41" s="702"/>
      <c r="CK41" s="702"/>
      <c r="CL41" s="702"/>
      <c r="CM41" s="702"/>
      <c r="CN41" s="702"/>
      <c r="CO41" s="702"/>
      <c r="CP41" s="702"/>
      <c r="CQ41" s="703"/>
      <c r="CR41" s="661" t="s">
        <v>138</v>
      </c>
      <c r="CS41" s="662"/>
      <c r="CT41" s="662"/>
      <c r="CU41" s="662"/>
      <c r="CV41" s="662"/>
      <c r="CW41" s="662"/>
      <c r="CX41" s="662"/>
      <c r="CY41" s="663"/>
      <c r="CZ41" s="666" t="s">
        <v>138</v>
      </c>
      <c r="DA41" s="695"/>
      <c r="DB41" s="695"/>
      <c r="DC41" s="696"/>
      <c r="DD41" s="669" t="s">
        <v>138</v>
      </c>
      <c r="DE41" s="662"/>
      <c r="DF41" s="662"/>
      <c r="DG41" s="662"/>
      <c r="DH41" s="662"/>
      <c r="DI41" s="662"/>
      <c r="DJ41" s="662"/>
      <c r="DK41" s="663"/>
      <c r="DL41" s="670"/>
      <c r="DM41" s="671"/>
      <c r="DN41" s="671"/>
      <c r="DO41" s="671"/>
      <c r="DP41" s="671"/>
      <c r="DQ41" s="671"/>
      <c r="DR41" s="671"/>
      <c r="DS41" s="671"/>
      <c r="DT41" s="671"/>
      <c r="DU41" s="671"/>
      <c r="DV41" s="672"/>
      <c r="DW41" s="655"/>
      <c r="DX41" s="656"/>
      <c r="DY41" s="656"/>
      <c r="DZ41" s="656"/>
      <c r="EA41" s="656"/>
      <c r="EB41" s="656"/>
      <c r="EC41" s="657"/>
    </row>
    <row r="42" spans="2:133" ht="11.25" customHeight="1" x14ac:dyDescent="0.15">
      <c r="B42" s="229" t="s">
        <v>349</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58" t="s">
        <v>350</v>
      </c>
      <c r="CE42" s="659"/>
      <c r="CF42" s="659"/>
      <c r="CG42" s="659"/>
      <c r="CH42" s="659"/>
      <c r="CI42" s="659"/>
      <c r="CJ42" s="659"/>
      <c r="CK42" s="659"/>
      <c r="CL42" s="659"/>
      <c r="CM42" s="659"/>
      <c r="CN42" s="659"/>
      <c r="CO42" s="659"/>
      <c r="CP42" s="659"/>
      <c r="CQ42" s="660"/>
      <c r="CR42" s="661">
        <v>1544301</v>
      </c>
      <c r="CS42" s="664"/>
      <c r="CT42" s="664"/>
      <c r="CU42" s="664"/>
      <c r="CV42" s="664"/>
      <c r="CW42" s="664"/>
      <c r="CX42" s="664"/>
      <c r="CY42" s="665"/>
      <c r="CZ42" s="666">
        <v>27.6</v>
      </c>
      <c r="DA42" s="667"/>
      <c r="DB42" s="667"/>
      <c r="DC42" s="668"/>
      <c r="DD42" s="669">
        <v>34784</v>
      </c>
      <c r="DE42" s="664"/>
      <c r="DF42" s="664"/>
      <c r="DG42" s="664"/>
      <c r="DH42" s="664"/>
      <c r="DI42" s="664"/>
      <c r="DJ42" s="664"/>
      <c r="DK42" s="665"/>
      <c r="DL42" s="670"/>
      <c r="DM42" s="671"/>
      <c r="DN42" s="671"/>
      <c r="DO42" s="671"/>
      <c r="DP42" s="671"/>
      <c r="DQ42" s="671"/>
      <c r="DR42" s="671"/>
      <c r="DS42" s="671"/>
      <c r="DT42" s="671"/>
      <c r="DU42" s="671"/>
      <c r="DV42" s="672"/>
      <c r="DW42" s="655"/>
      <c r="DX42" s="656"/>
      <c r="DY42" s="656"/>
      <c r="DZ42" s="656"/>
      <c r="EA42" s="656"/>
      <c r="EB42" s="656"/>
      <c r="EC42" s="657"/>
    </row>
    <row r="43" spans="2:133" ht="11.25" customHeight="1" x14ac:dyDescent="0.15">
      <c r="B43" s="239" t="s">
        <v>351</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58" t="s">
        <v>352</v>
      </c>
      <c r="CE43" s="659"/>
      <c r="CF43" s="659"/>
      <c r="CG43" s="659"/>
      <c r="CH43" s="659"/>
      <c r="CI43" s="659"/>
      <c r="CJ43" s="659"/>
      <c r="CK43" s="659"/>
      <c r="CL43" s="659"/>
      <c r="CM43" s="659"/>
      <c r="CN43" s="659"/>
      <c r="CO43" s="659"/>
      <c r="CP43" s="659"/>
      <c r="CQ43" s="660"/>
      <c r="CR43" s="661">
        <v>5509</v>
      </c>
      <c r="CS43" s="662"/>
      <c r="CT43" s="662"/>
      <c r="CU43" s="662"/>
      <c r="CV43" s="662"/>
      <c r="CW43" s="662"/>
      <c r="CX43" s="662"/>
      <c r="CY43" s="663"/>
      <c r="CZ43" s="666">
        <v>0.1</v>
      </c>
      <c r="DA43" s="695"/>
      <c r="DB43" s="695"/>
      <c r="DC43" s="696"/>
      <c r="DD43" s="669">
        <v>168</v>
      </c>
      <c r="DE43" s="662"/>
      <c r="DF43" s="662"/>
      <c r="DG43" s="662"/>
      <c r="DH43" s="662"/>
      <c r="DI43" s="662"/>
      <c r="DJ43" s="662"/>
      <c r="DK43" s="663"/>
      <c r="DL43" s="670"/>
      <c r="DM43" s="671"/>
      <c r="DN43" s="671"/>
      <c r="DO43" s="671"/>
      <c r="DP43" s="671"/>
      <c r="DQ43" s="671"/>
      <c r="DR43" s="671"/>
      <c r="DS43" s="671"/>
      <c r="DT43" s="671"/>
      <c r="DU43" s="671"/>
      <c r="DV43" s="672"/>
      <c r="DW43" s="655"/>
      <c r="DX43" s="656"/>
      <c r="DY43" s="656"/>
      <c r="DZ43" s="656"/>
      <c r="EA43" s="656"/>
      <c r="EB43" s="656"/>
      <c r="EC43" s="657"/>
    </row>
    <row r="44" spans="2:133" ht="11.25" customHeight="1" x14ac:dyDescent="0.15">
      <c r="B44" s="240" t="s">
        <v>353</v>
      </c>
      <c r="CD44" s="689" t="s">
        <v>304</v>
      </c>
      <c r="CE44" s="690"/>
      <c r="CF44" s="658" t="s">
        <v>354</v>
      </c>
      <c r="CG44" s="659"/>
      <c r="CH44" s="659"/>
      <c r="CI44" s="659"/>
      <c r="CJ44" s="659"/>
      <c r="CK44" s="659"/>
      <c r="CL44" s="659"/>
      <c r="CM44" s="659"/>
      <c r="CN44" s="659"/>
      <c r="CO44" s="659"/>
      <c r="CP44" s="659"/>
      <c r="CQ44" s="660"/>
      <c r="CR44" s="661">
        <v>1524964</v>
      </c>
      <c r="CS44" s="664"/>
      <c r="CT44" s="664"/>
      <c r="CU44" s="664"/>
      <c r="CV44" s="664"/>
      <c r="CW44" s="664"/>
      <c r="CX44" s="664"/>
      <c r="CY44" s="665"/>
      <c r="CZ44" s="666">
        <v>27.2</v>
      </c>
      <c r="DA44" s="667"/>
      <c r="DB44" s="667"/>
      <c r="DC44" s="668"/>
      <c r="DD44" s="669">
        <v>32575</v>
      </c>
      <c r="DE44" s="664"/>
      <c r="DF44" s="664"/>
      <c r="DG44" s="664"/>
      <c r="DH44" s="664"/>
      <c r="DI44" s="664"/>
      <c r="DJ44" s="664"/>
      <c r="DK44" s="665"/>
      <c r="DL44" s="670"/>
      <c r="DM44" s="671"/>
      <c r="DN44" s="671"/>
      <c r="DO44" s="671"/>
      <c r="DP44" s="671"/>
      <c r="DQ44" s="671"/>
      <c r="DR44" s="671"/>
      <c r="DS44" s="671"/>
      <c r="DT44" s="671"/>
      <c r="DU44" s="671"/>
      <c r="DV44" s="672"/>
      <c r="DW44" s="655"/>
      <c r="DX44" s="656"/>
      <c r="DY44" s="656"/>
      <c r="DZ44" s="656"/>
      <c r="EA44" s="656"/>
      <c r="EB44" s="656"/>
      <c r="EC44" s="657"/>
    </row>
    <row r="45" spans="2:133" ht="11.25" customHeight="1" x14ac:dyDescent="0.15">
      <c r="CD45" s="691"/>
      <c r="CE45" s="692"/>
      <c r="CF45" s="658" t="s">
        <v>355</v>
      </c>
      <c r="CG45" s="659"/>
      <c r="CH45" s="659"/>
      <c r="CI45" s="659"/>
      <c r="CJ45" s="659"/>
      <c r="CK45" s="659"/>
      <c r="CL45" s="659"/>
      <c r="CM45" s="659"/>
      <c r="CN45" s="659"/>
      <c r="CO45" s="659"/>
      <c r="CP45" s="659"/>
      <c r="CQ45" s="660"/>
      <c r="CR45" s="661">
        <v>460862</v>
      </c>
      <c r="CS45" s="662"/>
      <c r="CT45" s="662"/>
      <c r="CU45" s="662"/>
      <c r="CV45" s="662"/>
      <c r="CW45" s="662"/>
      <c r="CX45" s="662"/>
      <c r="CY45" s="663"/>
      <c r="CZ45" s="666">
        <v>8.1999999999999993</v>
      </c>
      <c r="DA45" s="695"/>
      <c r="DB45" s="695"/>
      <c r="DC45" s="696"/>
      <c r="DD45" s="669">
        <v>6783</v>
      </c>
      <c r="DE45" s="662"/>
      <c r="DF45" s="662"/>
      <c r="DG45" s="662"/>
      <c r="DH45" s="662"/>
      <c r="DI45" s="662"/>
      <c r="DJ45" s="662"/>
      <c r="DK45" s="663"/>
      <c r="DL45" s="670"/>
      <c r="DM45" s="671"/>
      <c r="DN45" s="671"/>
      <c r="DO45" s="671"/>
      <c r="DP45" s="671"/>
      <c r="DQ45" s="671"/>
      <c r="DR45" s="671"/>
      <c r="DS45" s="671"/>
      <c r="DT45" s="671"/>
      <c r="DU45" s="671"/>
      <c r="DV45" s="672"/>
      <c r="DW45" s="655"/>
      <c r="DX45" s="656"/>
      <c r="DY45" s="656"/>
      <c r="DZ45" s="656"/>
      <c r="EA45" s="656"/>
      <c r="EB45" s="656"/>
      <c r="EC45" s="657"/>
    </row>
    <row r="46" spans="2:133" ht="11.25" customHeight="1" x14ac:dyDescent="0.15">
      <c r="CD46" s="691"/>
      <c r="CE46" s="692"/>
      <c r="CF46" s="658" t="s">
        <v>356</v>
      </c>
      <c r="CG46" s="659"/>
      <c r="CH46" s="659"/>
      <c r="CI46" s="659"/>
      <c r="CJ46" s="659"/>
      <c r="CK46" s="659"/>
      <c r="CL46" s="659"/>
      <c r="CM46" s="659"/>
      <c r="CN46" s="659"/>
      <c r="CO46" s="659"/>
      <c r="CP46" s="659"/>
      <c r="CQ46" s="660"/>
      <c r="CR46" s="661">
        <v>1063102</v>
      </c>
      <c r="CS46" s="664"/>
      <c r="CT46" s="664"/>
      <c r="CU46" s="664"/>
      <c r="CV46" s="664"/>
      <c r="CW46" s="664"/>
      <c r="CX46" s="664"/>
      <c r="CY46" s="665"/>
      <c r="CZ46" s="666">
        <v>19</v>
      </c>
      <c r="DA46" s="667"/>
      <c r="DB46" s="667"/>
      <c r="DC46" s="668"/>
      <c r="DD46" s="669">
        <v>25792</v>
      </c>
      <c r="DE46" s="664"/>
      <c r="DF46" s="664"/>
      <c r="DG46" s="664"/>
      <c r="DH46" s="664"/>
      <c r="DI46" s="664"/>
      <c r="DJ46" s="664"/>
      <c r="DK46" s="665"/>
      <c r="DL46" s="670"/>
      <c r="DM46" s="671"/>
      <c r="DN46" s="671"/>
      <c r="DO46" s="671"/>
      <c r="DP46" s="671"/>
      <c r="DQ46" s="671"/>
      <c r="DR46" s="671"/>
      <c r="DS46" s="671"/>
      <c r="DT46" s="671"/>
      <c r="DU46" s="671"/>
      <c r="DV46" s="672"/>
      <c r="DW46" s="655"/>
      <c r="DX46" s="656"/>
      <c r="DY46" s="656"/>
      <c r="DZ46" s="656"/>
      <c r="EA46" s="656"/>
      <c r="EB46" s="656"/>
      <c r="EC46" s="657"/>
    </row>
    <row r="47" spans="2:133" ht="11.25" customHeight="1" x14ac:dyDescent="0.15">
      <c r="CD47" s="691"/>
      <c r="CE47" s="692"/>
      <c r="CF47" s="658" t="s">
        <v>357</v>
      </c>
      <c r="CG47" s="659"/>
      <c r="CH47" s="659"/>
      <c r="CI47" s="659"/>
      <c r="CJ47" s="659"/>
      <c r="CK47" s="659"/>
      <c r="CL47" s="659"/>
      <c r="CM47" s="659"/>
      <c r="CN47" s="659"/>
      <c r="CO47" s="659"/>
      <c r="CP47" s="659"/>
      <c r="CQ47" s="660"/>
      <c r="CR47" s="661">
        <v>19337</v>
      </c>
      <c r="CS47" s="662"/>
      <c r="CT47" s="662"/>
      <c r="CU47" s="662"/>
      <c r="CV47" s="662"/>
      <c r="CW47" s="662"/>
      <c r="CX47" s="662"/>
      <c r="CY47" s="663"/>
      <c r="CZ47" s="666">
        <v>0.3</v>
      </c>
      <c r="DA47" s="695"/>
      <c r="DB47" s="695"/>
      <c r="DC47" s="696"/>
      <c r="DD47" s="669">
        <v>2209</v>
      </c>
      <c r="DE47" s="662"/>
      <c r="DF47" s="662"/>
      <c r="DG47" s="662"/>
      <c r="DH47" s="662"/>
      <c r="DI47" s="662"/>
      <c r="DJ47" s="662"/>
      <c r="DK47" s="663"/>
      <c r="DL47" s="670"/>
      <c r="DM47" s="671"/>
      <c r="DN47" s="671"/>
      <c r="DO47" s="671"/>
      <c r="DP47" s="671"/>
      <c r="DQ47" s="671"/>
      <c r="DR47" s="671"/>
      <c r="DS47" s="671"/>
      <c r="DT47" s="671"/>
      <c r="DU47" s="671"/>
      <c r="DV47" s="672"/>
      <c r="DW47" s="655"/>
      <c r="DX47" s="656"/>
      <c r="DY47" s="656"/>
      <c r="DZ47" s="656"/>
      <c r="EA47" s="656"/>
      <c r="EB47" s="656"/>
      <c r="EC47" s="657"/>
    </row>
    <row r="48" spans="2:133" x14ac:dyDescent="0.15">
      <c r="CD48" s="693"/>
      <c r="CE48" s="694"/>
      <c r="CF48" s="658" t="s">
        <v>358</v>
      </c>
      <c r="CG48" s="659"/>
      <c r="CH48" s="659"/>
      <c r="CI48" s="659"/>
      <c r="CJ48" s="659"/>
      <c r="CK48" s="659"/>
      <c r="CL48" s="659"/>
      <c r="CM48" s="659"/>
      <c r="CN48" s="659"/>
      <c r="CO48" s="659"/>
      <c r="CP48" s="659"/>
      <c r="CQ48" s="660"/>
      <c r="CR48" s="661" t="s">
        <v>138</v>
      </c>
      <c r="CS48" s="664"/>
      <c r="CT48" s="664"/>
      <c r="CU48" s="664"/>
      <c r="CV48" s="664"/>
      <c r="CW48" s="664"/>
      <c r="CX48" s="664"/>
      <c r="CY48" s="665"/>
      <c r="CZ48" s="666" t="s">
        <v>138</v>
      </c>
      <c r="DA48" s="667"/>
      <c r="DB48" s="667"/>
      <c r="DC48" s="668"/>
      <c r="DD48" s="669" t="s">
        <v>138</v>
      </c>
      <c r="DE48" s="664"/>
      <c r="DF48" s="664"/>
      <c r="DG48" s="664"/>
      <c r="DH48" s="664"/>
      <c r="DI48" s="664"/>
      <c r="DJ48" s="664"/>
      <c r="DK48" s="665"/>
      <c r="DL48" s="670"/>
      <c r="DM48" s="671"/>
      <c r="DN48" s="671"/>
      <c r="DO48" s="671"/>
      <c r="DP48" s="671"/>
      <c r="DQ48" s="671"/>
      <c r="DR48" s="671"/>
      <c r="DS48" s="671"/>
      <c r="DT48" s="671"/>
      <c r="DU48" s="671"/>
      <c r="DV48" s="672"/>
      <c r="DW48" s="655"/>
      <c r="DX48" s="656"/>
      <c r="DY48" s="656"/>
      <c r="DZ48" s="656"/>
      <c r="EA48" s="656"/>
      <c r="EB48" s="656"/>
      <c r="EC48" s="657"/>
    </row>
    <row r="49" spans="82:133" ht="11.25" customHeight="1" x14ac:dyDescent="0.15">
      <c r="CD49" s="673" t="s">
        <v>359</v>
      </c>
      <c r="CE49" s="674"/>
      <c r="CF49" s="674"/>
      <c r="CG49" s="674"/>
      <c r="CH49" s="674"/>
      <c r="CI49" s="674"/>
      <c r="CJ49" s="674"/>
      <c r="CK49" s="674"/>
      <c r="CL49" s="674"/>
      <c r="CM49" s="674"/>
      <c r="CN49" s="674"/>
      <c r="CO49" s="674"/>
      <c r="CP49" s="674"/>
      <c r="CQ49" s="675"/>
      <c r="CR49" s="676">
        <v>5605031</v>
      </c>
      <c r="CS49" s="677"/>
      <c r="CT49" s="677"/>
      <c r="CU49" s="677"/>
      <c r="CV49" s="677"/>
      <c r="CW49" s="677"/>
      <c r="CX49" s="677"/>
      <c r="CY49" s="678"/>
      <c r="CZ49" s="679">
        <v>100</v>
      </c>
      <c r="DA49" s="680"/>
      <c r="DB49" s="680"/>
      <c r="DC49" s="681"/>
      <c r="DD49" s="682">
        <v>3044442</v>
      </c>
      <c r="DE49" s="677"/>
      <c r="DF49" s="677"/>
      <c r="DG49" s="677"/>
      <c r="DH49" s="677"/>
      <c r="DI49" s="677"/>
      <c r="DJ49" s="677"/>
      <c r="DK49" s="678"/>
      <c r="DL49" s="683"/>
      <c r="DM49" s="684"/>
      <c r="DN49" s="684"/>
      <c r="DO49" s="684"/>
      <c r="DP49" s="684"/>
      <c r="DQ49" s="684"/>
      <c r="DR49" s="684"/>
      <c r="DS49" s="684"/>
      <c r="DT49" s="684"/>
      <c r="DU49" s="684"/>
      <c r="DV49" s="685"/>
      <c r="DW49" s="686"/>
      <c r="DX49" s="687"/>
      <c r="DY49" s="687"/>
      <c r="DZ49" s="687"/>
      <c r="EA49" s="687"/>
      <c r="EB49" s="687"/>
      <c r="EC49" s="688"/>
    </row>
    <row r="50" spans="82:133" hidden="1" x14ac:dyDescent="0.15"/>
    <row r="51" spans="82:133" hidden="1" x14ac:dyDescent="0.15"/>
    <row r="52" spans="82:133" hidden="1" x14ac:dyDescent="0.15"/>
    <row r="53" spans="82:133" hidden="1" x14ac:dyDescent="0.15"/>
  </sheetData>
  <sheetProtection algorithmName="SHA-512" hashValue="8/bUv2IMXq319wWvuStkdxOO7gA/gsMbARDsyREXBWnCAQ7EtPZ9nbtvooRZH4ZgldZa+PyZqbz4hQDq2M7TGQ==" saltValue="leXHP+Lztt1Jc2V0tDWXZw=="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EA136"/>
  <sheetViews>
    <sheetView zoomScale="60" zoomScaleNormal="60" zoomScaleSheetLayoutView="70" workbookViewId="0">
      <selection activeCell="AU64" sqref="AU64"/>
    </sheetView>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360</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99" t="s">
        <v>361</v>
      </c>
      <c r="DK2" s="1200"/>
      <c r="DL2" s="1200"/>
      <c r="DM2" s="1200"/>
      <c r="DN2" s="1200"/>
      <c r="DO2" s="1201"/>
      <c r="DP2" s="249"/>
      <c r="DQ2" s="1199" t="s">
        <v>362</v>
      </c>
      <c r="DR2" s="1200"/>
      <c r="DS2" s="1200"/>
      <c r="DT2" s="1200"/>
      <c r="DU2" s="1200"/>
      <c r="DV2" s="1200"/>
      <c r="DW2" s="1200"/>
      <c r="DX2" s="1200"/>
      <c r="DY2" s="1200"/>
      <c r="DZ2" s="1201"/>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1152" t="s">
        <v>363</v>
      </c>
      <c r="B4" s="1152"/>
      <c r="C4" s="1152"/>
      <c r="D4" s="1152"/>
      <c r="E4" s="1152"/>
      <c r="F4" s="1152"/>
      <c r="G4" s="1152"/>
      <c r="H4" s="1152"/>
      <c r="I4" s="1152"/>
      <c r="J4" s="1152"/>
      <c r="K4" s="1152"/>
      <c r="L4" s="1152"/>
      <c r="M4" s="1152"/>
      <c r="N4" s="1152"/>
      <c r="O4" s="1152"/>
      <c r="P4" s="1152"/>
      <c r="Q4" s="1152"/>
      <c r="R4" s="1152"/>
      <c r="S4" s="1152"/>
      <c r="T4" s="1152"/>
      <c r="U4" s="1152"/>
      <c r="V4" s="1152"/>
      <c r="W4" s="1152"/>
      <c r="X4" s="1152"/>
      <c r="Y4" s="1152"/>
      <c r="Z4" s="1152"/>
      <c r="AA4" s="1152"/>
      <c r="AB4" s="1152"/>
      <c r="AC4" s="1152"/>
      <c r="AD4" s="1152"/>
      <c r="AE4" s="1152"/>
      <c r="AF4" s="1152"/>
      <c r="AG4" s="1152"/>
      <c r="AH4" s="1152"/>
      <c r="AI4" s="1152"/>
      <c r="AJ4" s="1152"/>
      <c r="AK4" s="1152"/>
      <c r="AL4" s="1152"/>
      <c r="AM4" s="1152"/>
      <c r="AN4" s="1152"/>
      <c r="AO4" s="1152"/>
      <c r="AP4" s="1152"/>
      <c r="AQ4" s="1152"/>
      <c r="AR4" s="1152"/>
      <c r="AS4" s="1152"/>
      <c r="AT4" s="1152"/>
      <c r="AU4" s="1152"/>
      <c r="AV4" s="1152"/>
      <c r="AW4" s="1152"/>
      <c r="AX4" s="1152"/>
      <c r="AY4" s="1152"/>
      <c r="AZ4" s="252"/>
      <c r="BA4" s="252"/>
      <c r="BB4" s="252"/>
      <c r="BC4" s="252"/>
      <c r="BD4" s="252"/>
      <c r="BE4" s="253"/>
      <c r="BF4" s="253"/>
      <c r="BG4" s="253"/>
      <c r="BH4" s="253"/>
      <c r="BI4" s="253"/>
      <c r="BJ4" s="253"/>
      <c r="BK4" s="253"/>
      <c r="BL4" s="253"/>
      <c r="BM4" s="253"/>
      <c r="BN4" s="253"/>
      <c r="BO4" s="253"/>
      <c r="BP4" s="253"/>
      <c r="BQ4" s="252" t="s">
        <v>364</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1084" t="s">
        <v>365</v>
      </c>
      <c r="B5" s="1085"/>
      <c r="C5" s="1085"/>
      <c r="D5" s="1085"/>
      <c r="E5" s="1085"/>
      <c r="F5" s="1085"/>
      <c r="G5" s="1085"/>
      <c r="H5" s="1085"/>
      <c r="I5" s="1085"/>
      <c r="J5" s="1085"/>
      <c r="K5" s="1085"/>
      <c r="L5" s="1085"/>
      <c r="M5" s="1085"/>
      <c r="N5" s="1085"/>
      <c r="O5" s="1085"/>
      <c r="P5" s="1086"/>
      <c r="Q5" s="1090" t="s">
        <v>366</v>
      </c>
      <c r="R5" s="1091"/>
      <c r="S5" s="1091"/>
      <c r="T5" s="1091"/>
      <c r="U5" s="1092"/>
      <c r="V5" s="1090" t="s">
        <v>367</v>
      </c>
      <c r="W5" s="1091"/>
      <c r="X5" s="1091"/>
      <c r="Y5" s="1091"/>
      <c r="Z5" s="1092"/>
      <c r="AA5" s="1090" t="s">
        <v>368</v>
      </c>
      <c r="AB5" s="1091"/>
      <c r="AC5" s="1091"/>
      <c r="AD5" s="1091"/>
      <c r="AE5" s="1091"/>
      <c r="AF5" s="1202" t="s">
        <v>369</v>
      </c>
      <c r="AG5" s="1091"/>
      <c r="AH5" s="1091"/>
      <c r="AI5" s="1091"/>
      <c r="AJ5" s="1106"/>
      <c r="AK5" s="1091" t="s">
        <v>370</v>
      </c>
      <c r="AL5" s="1091"/>
      <c r="AM5" s="1091"/>
      <c r="AN5" s="1091"/>
      <c r="AO5" s="1092"/>
      <c r="AP5" s="1090" t="s">
        <v>371</v>
      </c>
      <c r="AQ5" s="1091"/>
      <c r="AR5" s="1091"/>
      <c r="AS5" s="1091"/>
      <c r="AT5" s="1092"/>
      <c r="AU5" s="1090" t="s">
        <v>372</v>
      </c>
      <c r="AV5" s="1091"/>
      <c r="AW5" s="1091"/>
      <c r="AX5" s="1091"/>
      <c r="AY5" s="1106"/>
      <c r="AZ5" s="256"/>
      <c r="BA5" s="256"/>
      <c r="BB5" s="256"/>
      <c r="BC5" s="256"/>
      <c r="BD5" s="256"/>
      <c r="BE5" s="257"/>
      <c r="BF5" s="257"/>
      <c r="BG5" s="257"/>
      <c r="BH5" s="257"/>
      <c r="BI5" s="257"/>
      <c r="BJ5" s="257"/>
      <c r="BK5" s="257"/>
      <c r="BL5" s="257"/>
      <c r="BM5" s="257"/>
      <c r="BN5" s="257"/>
      <c r="BO5" s="257"/>
      <c r="BP5" s="257"/>
      <c r="BQ5" s="1084" t="s">
        <v>373</v>
      </c>
      <c r="BR5" s="1085"/>
      <c r="BS5" s="1085"/>
      <c r="BT5" s="1085"/>
      <c r="BU5" s="1085"/>
      <c r="BV5" s="1085"/>
      <c r="BW5" s="1085"/>
      <c r="BX5" s="1085"/>
      <c r="BY5" s="1085"/>
      <c r="BZ5" s="1085"/>
      <c r="CA5" s="1085"/>
      <c r="CB5" s="1085"/>
      <c r="CC5" s="1085"/>
      <c r="CD5" s="1085"/>
      <c r="CE5" s="1085"/>
      <c r="CF5" s="1085"/>
      <c r="CG5" s="1086"/>
      <c r="CH5" s="1090" t="s">
        <v>374</v>
      </c>
      <c r="CI5" s="1091"/>
      <c r="CJ5" s="1091"/>
      <c r="CK5" s="1091"/>
      <c r="CL5" s="1092"/>
      <c r="CM5" s="1090" t="s">
        <v>375</v>
      </c>
      <c r="CN5" s="1091"/>
      <c r="CO5" s="1091"/>
      <c r="CP5" s="1091"/>
      <c r="CQ5" s="1092"/>
      <c r="CR5" s="1090" t="s">
        <v>376</v>
      </c>
      <c r="CS5" s="1091"/>
      <c r="CT5" s="1091"/>
      <c r="CU5" s="1091"/>
      <c r="CV5" s="1092"/>
      <c r="CW5" s="1090" t="s">
        <v>377</v>
      </c>
      <c r="CX5" s="1091"/>
      <c r="CY5" s="1091"/>
      <c r="CZ5" s="1091"/>
      <c r="DA5" s="1092"/>
      <c r="DB5" s="1090" t="s">
        <v>378</v>
      </c>
      <c r="DC5" s="1091"/>
      <c r="DD5" s="1091"/>
      <c r="DE5" s="1091"/>
      <c r="DF5" s="1092"/>
      <c r="DG5" s="1187" t="s">
        <v>379</v>
      </c>
      <c r="DH5" s="1188"/>
      <c r="DI5" s="1188"/>
      <c r="DJ5" s="1188"/>
      <c r="DK5" s="1189"/>
      <c r="DL5" s="1187" t="s">
        <v>380</v>
      </c>
      <c r="DM5" s="1188"/>
      <c r="DN5" s="1188"/>
      <c r="DO5" s="1188"/>
      <c r="DP5" s="1189"/>
      <c r="DQ5" s="1090" t="s">
        <v>381</v>
      </c>
      <c r="DR5" s="1091"/>
      <c r="DS5" s="1091"/>
      <c r="DT5" s="1091"/>
      <c r="DU5" s="1092"/>
      <c r="DV5" s="1090" t="s">
        <v>372</v>
      </c>
      <c r="DW5" s="1091"/>
      <c r="DX5" s="1091"/>
      <c r="DY5" s="1091"/>
      <c r="DZ5" s="1106"/>
      <c r="EA5" s="254"/>
    </row>
    <row r="6" spans="1:131" s="255" customFormat="1" ht="26.25" customHeight="1" thickBot="1" x14ac:dyDescent="0.2">
      <c r="A6" s="1087"/>
      <c r="B6" s="1088"/>
      <c r="C6" s="1088"/>
      <c r="D6" s="1088"/>
      <c r="E6" s="1088"/>
      <c r="F6" s="1088"/>
      <c r="G6" s="1088"/>
      <c r="H6" s="1088"/>
      <c r="I6" s="1088"/>
      <c r="J6" s="1088"/>
      <c r="K6" s="1088"/>
      <c r="L6" s="1088"/>
      <c r="M6" s="1088"/>
      <c r="N6" s="1088"/>
      <c r="O6" s="1088"/>
      <c r="P6" s="1089"/>
      <c r="Q6" s="1093"/>
      <c r="R6" s="1094"/>
      <c r="S6" s="1094"/>
      <c r="T6" s="1094"/>
      <c r="U6" s="1095"/>
      <c r="V6" s="1093"/>
      <c r="W6" s="1094"/>
      <c r="X6" s="1094"/>
      <c r="Y6" s="1094"/>
      <c r="Z6" s="1095"/>
      <c r="AA6" s="1093"/>
      <c r="AB6" s="1094"/>
      <c r="AC6" s="1094"/>
      <c r="AD6" s="1094"/>
      <c r="AE6" s="1094"/>
      <c r="AF6" s="1203"/>
      <c r="AG6" s="1094"/>
      <c r="AH6" s="1094"/>
      <c r="AI6" s="1094"/>
      <c r="AJ6" s="1107"/>
      <c r="AK6" s="1094"/>
      <c r="AL6" s="1094"/>
      <c r="AM6" s="1094"/>
      <c r="AN6" s="1094"/>
      <c r="AO6" s="1095"/>
      <c r="AP6" s="1093"/>
      <c r="AQ6" s="1094"/>
      <c r="AR6" s="1094"/>
      <c r="AS6" s="1094"/>
      <c r="AT6" s="1095"/>
      <c r="AU6" s="1093"/>
      <c r="AV6" s="1094"/>
      <c r="AW6" s="1094"/>
      <c r="AX6" s="1094"/>
      <c r="AY6" s="1107"/>
      <c r="AZ6" s="252"/>
      <c r="BA6" s="252"/>
      <c r="BB6" s="252"/>
      <c r="BC6" s="252"/>
      <c r="BD6" s="252"/>
      <c r="BE6" s="253"/>
      <c r="BF6" s="253"/>
      <c r="BG6" s="253"/>
      <c r="BH6" s="253"/>
      <c r="BI6" s="253"/>
      <c r="BJ6" s="253"/>
      <c r="BK6" s="253"/>
      <c r="BL6" s="253"/>
      <c r="BM6" s="253"/>
      <c r="BN6" s="253"/>
      <c r="BO6" s="253"/>
      <c r="BP6" s="253"/>
      <c r="BQ6" s="1087"/>
      <c r="BR6" s="1088"/>
      <c r="BS6" s="1088"/>
      <c r="BT6" s="1088"/>
      <c r="BU6" s="1088"/>
      <c r="BV6" s="1088"/>
      <c r="BW6" s="1088"/>
      <c r="BX6" s="1088"/>
      <c r="BY6" s="1088"/>
      <c r="BZ6" s="1088"/>
      <c r="CA6" s="1088"/>
      <c r="CB6" s="1088"/>
      <c r="CC6" s="1088"/>
      <c r="CD6" s="1088"/>
      <c r="CE6" s="1088"/>
      <c r="CF6" s="1088"/>
      <c r="CG6" s="1089"/>
      <c r="CH6" s="1093"/>
      <c r="CI6" s="1094"/>
      <c r="CJ6" s="1094"/>
      <c r="CK6" s="1094"/>
      <c r="CL6" s="1095"/>
      <c r="CM6" s="1093"/>
      <c r="CN6" s="1094"/>
      <c r="CO6" s="1094"/>
      <c r="CP6" s="1094"/>
      <c r="CQ6" s="1095"/>
      <c r="CR6" s="1093"/>
      <c r="CS6" s="1094"/>
      <c r="CT6" s="1094"/>
      <c r="CU6" s="1094"/>
      <c r="CV6" s="1095"/>
      <c r="CW6" s="1093"/>
      <c r="CX6" s="1094"/>
      <c r="CY6" s="1094"/>
      <c r="CZ6" s="1094"/>
      <c r="DA6" s="1095"/>
      <c r="DB6" s="1093"/>
      <c r="DC6" s="1094"/>
      <c r="DD6" s="1094"/>
      <c r="DE6" s="1094"/>
      <c r="DF6" s="1095"/>
      <c r="DG6" s="1190"/>
      <c r="DH6" s="1191"/>
      <c r="DI6" s="1191"/>
      <c r="DJ6" s="1191"/>
      <c r="DK6" s="1192"/>
      <c r="DL6" s="1190"/>
      <c r="DM6" s="1191"/>
      <c r="DN6" s="1191"/>
      <c r="DO6" s="1191"/>
      <c r="DP6" s="1192"/>
      <c r="DQ6" s="1093"/>
      <c r="DR6" s="1094"/>
      <c r="DS6" s="1094"/>
      <c r="DT6" s="1094"/>
      <c r="DU6" s="1095"/>
      <c r="DV6" s="1093"/>
      <c r="DW6" s="1094"/>
      <c r="DX6" s="1094"/>
      <c r="DY6" s="1094"/>
      <c r="DZ6" s="1107"/>
      <c r="EA6" s="254"/>
    </row>
    <row r="7" spans="1:131" s="255" customFormat="1" ht="26.25" customHeight="1" thickTop="1" x14ac:dyDescent="0.15">
      <c r="A7" s="258">
        <v>1</v>
      </c>
      <c r="B7" s="1139" t="s">
        <v>382</v>
      </c>
      <c r="C7" s="1140"/>
      <c r="D7" s="1140"/>
      <c r="E7" s="1140"/>
      <c r="F7" s="1140"/>
      <c r="G7" s="1140"/>
      <c r="H7" s="1140"/>
      <c r="I7" s="1140"/>
      <c r="J7" s="1140"/>
      <c r="K7" s="1140"/>
      <c r="L7" s="1140"/>
      <c r="M7" s="1140"/>
      <c r="N7" s="1140"/>
      <c r="O7" s="1140"/>
      <c r="P7" s="1141"/>
      <c r="Q7" s="1193">
        <v>5688</v>
      </c>
      <c r="R7" s="1194"/>
      <c r="S7" s="1194"/>
      <c r="T7" s="1194"/>
      <c r="U7" s="1194"/>
      <c r="V7" s="1194">
        <v>5599</v>
      </c>
      <c r="W7" s="1194"/>
      <c r="X7" s="1194"/>
      <c r="Y7" s="1194"/>
      <c r="Z7" s="1194"/>
      <c r="AA7" s="1194">
        <f>5688-5599</f>
        <v>89</v>
      </c>
      <c r="AB7" s="1194"/>
      <c r="AC7" s="1194"/>
      <c r="AD7" s="1194"/>
      <c r="AE7" s="1195"/>
      <c r="AF7" s="1196">
        <v>76</v>
      </c>
      <c r="AG7" s="1197"/>
      <c r="AH7" s="1197"/>
      <c r="AI7" s="1197"/>
      <c r="AJ7" s="1198"/>
      <c r="AK7" s="1180">
        <v>73</v>
      </c>
      <c r="AL7" s="1181"/>
      <c r="AM7" s="1181"/>
      <c r="AN7" s="1181"/>
      <c r="AO7" s="1181"/>
      <c r="AP7" s="1181">
        <v>11809</v>
      </c>
      <c r="AQ7" s="1181"/>
      <c r="AR7" s="1181"/>
      <c r="AS7" s="1181"/>
      <c r="AT7" s="1181"/>
      <c r="AU7" s="1182"/>
      <c r="AV7" s="1182"/>
      <c r="AW7" s="1182"/>
      <c r="AX7" s="1182"/>
      <c r="AY7" s="1183"/>
      <c r="AZ7" s="252"/>
      <c r="BA7" s="252"/>
      <c r="BB7" s="252"/>
      <c r="BC7" s="252"/>
      <c r="BD7" s="252"/>
      <c r="BE7" s="253"/>
      <c r="BF7" s="253"/>
      <c r="BG7" s="253"/>
      <c r="BH7" s="253"/>
      <c r="BI7" s="253"/>
      <c r="BJ7" s="253"/>
      <c r="BK7" s="253"/>
      <c r="BL7" s="253"/>
      <c r="BM7" s="253"/>
      <c r="BN7" s="253"/>
      <c r="BO7" s="253"/>
      <c r="BP7" s="253"/>
      <c r="BQ7" s="259">
        <v>1</v>
      </c>
      <c r="BR7" s="260"/>
      <c r="BS7" s="1184"/>
      <c r="BT7" s="1185"/>
      <c r="BU7" s="1185"/>
      <c r="BV7" s="1185"/>
      <c r="BW7" s="1185"/>
      <c r="BX7" s="1185"/>
      <c r="BY7" s="1185"/>
      <c r="BZ7" s="1185"/>
      <c r="CA7" s="1185"/>
      <c r="CB7" s="1185"/>
      <c r="CC7" s="1185"/>
      <c r="CD7" s="1185"/>
      <c r="CE7" s="1185"/>
      <c r="CF7" s="1185"/>
      <c r="CG7" s="1186"/>
      <c r="CH7" s="1177"/>
      <c r="CI7" s="1178"/>
      <c r="CJ7" s="1178"/>
      <c r="CK7" s="1178"/>
      <c r="CL7" s="1179"/>
      <c r="CM7" s="1177"/>
      <c r="CN7" s="1178"/>
      <c r="CO7" s="1178"/>
      <c r="CP7" s="1178"/>
      <c r="CQ7" s="1179"/>
      <c r="CR7" s="1177"/>
      <c r="CS7" s="1178"/>
      <c r="CT7" s="1178"/>
      <c r="CU7" s="1178"/>
      <c r="CV7" s="1179"/>
      <c r="CW7" s="1177"/>
      <c r="CX7" s="1178"/>
      <c r="CY7" s="1178"/>
      <c r="CZ7" s="1178"/>
      <c r="DA7" s="1179"/>
      <c r="DB7" s="1177"/>
      <c r="DC7" s="1178"/>
      <c r="DD7" s="1178"/>
      <c r="DE7" s="1178"/>
      <c r="DF7" s="1179"/>
      <c r="DG7" s="1177"/>
      <c r="DH7" s="1178"/>
      <c r="DI7" s="1178"/>
      <c r="DJ7" s="1178"/>
      <c r="DK7" s="1179"/>
      <c r="DL7" s="1177"/>
      <c r="DM7" s="1178"/>
      <c r="DN7" s="1178"/>
      <c r="DO7" s="1178"/>
      <c r="DP7" s="1179"/>
      <c r="DQ7" s="1177"/>
      <c r="DR7" s="1178"/>
      <c r="DS7" s="1178"/>
      <c r="DT7" s="1178"/>
      <c r="DU7" s="1179"/>
      <c r="DV7" s="1204"/>
      <c r="DW7" s="1205"/>
      <c r="DX7" s="1205"/>
      <c r="DY7" s="1205"/>
      <c r="DZ7" s="1206"/>
      <c r="EA7" s="254"/>
    </row>
    <row r="8" spans="1:131" s="255" customFormat="1" ht="26.25" customHeight="1" x14ac:dyDescent="0.15">
      <c r="A8" s="261">
        <v>2</v>
      </c>
      <c r="B8" s="1126" t="s">
        <v>383</v>
      </c>
      <c r="C8" s="1127"/>
      <c r="D8" s="1127"/>
      <c r="E8" s="1127"/>
      <c r="F8" s="1127"/>
      <c r="G8" s="1127"/>
      <c r="H8" s="1127"/>
      <c r="I8" s="1127"/>
      <c r="J8" s="1127"/>
      <c r="K8" s="1127"/>
      <c r="L8" s="1127"/>
      <c r="M8" s="1127"/>
      <c r="N8" s="1127"/>
      <c r="O8" s="1127"/>
      <c r="P8" s="1128"/>
      <c r="Q8" s="1132">
        <v>13</v>
      </c>
      <c r="R8" s="1133"/>
      <c r="S8" s="1133"/>
      <c r="T8" s="1133"/>
      <c r="U8" s="1133"/>
      <c r="V8" s="1133">
        <v>13</v>
      </c>
      <c r="W8" s="1133"/>
      <c r="X8" s="1133"/>
      <c r="Y8" s="1133"/>
      <c r="Z8" s="1133"/>
      <c r="AA8" s="1133">
        <v>0</v>
      </c>
      <c r="AB8" s="1133"/>
      <c r="AC8" s="1133"/>
      <c r="AD8" s="1133"/>
      <c r="AE8" s="1134"/>
      <c r="AF8" s="1108">
        <v>0</v>
      </c>
      <c r="AG8" s="1109"/>
      <c r="AH8" s="1109"/>
      <c r="AI8" s="1109"/>
      <c r="AJ8" s="1110"/>
      <c r="AK8" s="1175">
        <v>7</v>
      </c>
      <c r="AL8" s="1176"/>
      <c r="AM8" s="1176"/>
      <c r="AN8" s="1176"/>
      <c r="AO8" s="1176"/>
      <c r="AP8" s="1176" t="s">
        <v>580</v>
      </c>
      <c r="AQ8" s="1176"/>
      <c r="AR8" s="1176"/>
      <c r="AS8" s="1176"/>
      <c r="AT8" s="1176"/>
      <c r="AU8" s="1173"/>
      <c r="AV8" s="1173"/>
      <c r="AW8" s="1173"/>
      <c r="AX8" s="1173"/>
      <c r="AY8" s="1174"/>
      <c r="AZ8" s="252"/>
      <c r="BA8" s="252"/>
      <c r="BB8" s="252"/>
      <c r="BC8" s="252"/>
      <c r="BD8" s="252"/>
      <c r="BE8" s="253"/>
      <c r="BF8" s="253"/>
      <c r="BG8" s="253"/>
      <c r="BH8" s="253"/>
      <c r="BI8" s="253"/>
      <c r="BJ8" s="253"/>
      <c r="BK8" s="253"/>
      <c r="BL8" s="253"/>
      <c r="BM8" s="253"/>
      <c r="BN8" s="253"/>
      <c r="BO8" s="253"/>
      <c r="BP8" s="253"/>
      <c r="BQ8" s="262">
        <v>2</v>
      </c>
      <c r="BR8" s="263"/>
      <c r="BS8" s="1103"/>
      <c r="BT8" s="1104"/>
      <c r="BU8" s="1104"/>
      <c r="BV8" s="1104"/>
      <c r="BW8" s="1104"/>
      <c r="BX8" s="1104"/>
      <c r="BY8" s="1104"/>
      <c r="BZ8" s="1104"/>
      <c r="CA8" s="1104"/>
      <c r="CB8" s="1104"/>
      <c r="CC8" s="1104"/>
      <c r="CD8" s="1104"/>
      <c r="CE8" s="1104"/>
      <c r="CF8" s="1104"/>
      <c r="CG8" s="1105"/>
      <c r="CH8" s="1078"/>
      <c r="CI8" s="1079"/>
      <c r="CJ8" s="1079"/>
      <c r="CK8" s="1079"/>
      <c r="CL8" s="1080"/>
      <c r="CM8" s="1078"/>
      <c r="CN8" s="1079"/>
      <c r="CO8" s="1079"/>
      <c r="CP8" s="1079"/>
      <c r="CQ8" s="1080"/>
      <c r="CR8" s="1078"/>
      <c r="CS8" s="1079"/>
      <c r="CT8" s="1079"/>
      <c r="CU8" s="1079"/>
      <c r="CV8" s="1080"/>
      <c r="CW8" s="1078"/>
      <c r="CX8" s="1079"/>
      <c r="CY8" s="1079"/>
      <c r="CZ8" s="1079"/>
      <c r="DA8" s="1080"/>
      <c r="DB8" s="1078"/>
      <c r="DC8" s="1079"/>
      <c r="DD8" s="1079"/>
      <c r="DE8" s="1079"/>
      <c r="DF8" s="1080"/>
      <c r="DG8" s="1078"/>
      <c r="DH8" s="1079"/>
      <c r="DI8" s="1079"/>
      <c r="DJ8" s="1079"/>
      <c r="DK8" s="1080"/>
      <c r="DL8" s="1078"/>
      <c r="DM8" s="1079"/>
      <c r="DN8" s="1079"/>
      <c r="DO8" s="1079"/>
      <c r="DP8" s="1080"/>
      <c r="DQ8" s="1078"/>
      <c r="DR8" s="1079"/>
      <c r="DS8" s="1079"/>
      <c r="DT8" s="1079"/>
      <c r="DU8" s="1080"/>
      <c r="DV8" s="1081"/>
      <c r="DW8" s="1082"/>
      <c r="DX8" s="1082"/>
      <c r="DY8" s="1082"/>
      <c r="DZ8" s="1083"/>
      <c r="EA8" s="254"/>
    </row>
    <row r="9" spans="1:131" s="255" customFormat="1" ht="26.25" customHeight="1" x14ac:dyDescent="0.15">
      <c r="A9" s="261">
        <v>3</v>
      </c>
      <c r="B9" s="1126"/>
      <c r="C9" s="1127"/>
      <c r="D9" s="1127"/>
      <c r="E9" s="1127"/>
      <c r="F9" s="1127"/>
      <c r="G9" s="1127"/>
      <c r="H9" s="1127"/>
      <c r="I9" s="1127"/>
      <c r="J9" s="1127"/>
      <c r="K9" s="1127"/>
      <c r="L9" s="1127"/>
      <c r="M9" s="1127"/>
      <c r="N9" s="1127"/>
      <c r="O9" s="1127"/>
      <c r="P9" s="1128"/>
      <c r="Q9" s="1132"/>
      <c r="R9" s="1133"/>
      <c r="S9" s="1133"/>
      <c r="T9" s="1133"/>
      <c r="U9" s="1133"/>
      <c r="V9" s="1133"/>
      <c r="W9" s="1133"/>
      <c r="X9" s="1133"/>
      <c r="Y9" s="1133"/>
      <c r="Z9" s="1133"/>
      <c r="AA9" s="1133"/>
      <c r="AB9" s="1133"/>
      <c r="AC9" s="1133"/>
      <c r="AD9" s="1133"/>
      <c r="AE9" s="1134"/>
      <c r="AF9" s="1108"/>
      <c r="AG9" s="1109"/>
      <c r="AH9" s="1109"/>
      <c r="AI9" s="1109"/>
      <c r="AJ9" s="1110"/>
      <c r="AK9" s="1175"/>
      <c r="AL9" s="1176"/>
      <c r="AM9" s="1176"/>
      <c r="AN9" s="1176"/>
      <c r="AO9" s="1176"/>
      <c r="AP9" s="1176"/>
      <c r="AQ9" s="1176"/>
      <c r="AR9" s="1176"/>
      <c r="AS9" s="1176"/>
      <c r="AT9" s="1176"/>
      <c r="AU9" s="1173"/>
      <c r="AV9" s="1173"/>
      <c r="AW9" s="1173"/>
      <c r="AX9" s="1173"/>
      <c r="AY9" s="1174"/>
      <c r="AZ9" s="252"/>
      <c r="BA9" s="252"/>
      <c r="BB9" s="252"/>
      <c r="BC9" s="252"/>
      <c r="BD9" s="252"/>
      <c r="BE9" s="253"/>
      <c r="BF9" s="253"/>
      <c r="BG9" s="253"/>
      <c r="BH9" s="253"/>
      <c r="BI9" s="253"/>
      <c r="BJ9" s="253"/>
      <c r="BK9" s="253"/>
      <c r="BL9" s="253"/>
      <c r="BM9" s="253"/>
      <c r="BN9" s="253"/>
      <c r="BO9" s="253"/>
      <c r="BP9" s="253"/>
      <c r="BQ9" s="262">
        <v>3</v>
      </c>
      <c r="BR9" s="263"/>
      <c r="BS9" s="1103"/>
      <c r="BT9" s="1104"/>
      <c r="BU9" s="1104"/>
      <c r="BV9" s="1104"/>
      <c r="BW9" s="1104"/>
      <c r="BX9" s="1104"/>
      <c r="BY9" s="1104"/>
      <c r="BZ9" s="1104"/>
      <c r="CA9" s="1104"/>
      <c r="CB9" s="1104"/>
      <c r="CC9" s="1104"/>
      <c r="CD9" s="1104"/>
      <c r="CE9" s="1104"/>
      <c r="CF9" s="1104"/>
      <c r="CG9" s="1105"/>
      <c r="CH9" s="1078"/>
      <c r="CI9" s="1079"/>
      <c r="CJ9" s="1079"/>
      <c r="CK9" s="1079"/>
      <c r="CL9" s="1080"/>
      <c r="CM9" s="1078"/>
      <c r="CN9" s="1079"/>
      <c r="CO9" s="1079"/>
      <c r="CP9" s="1079"/>
      <c r="CQ9" s="1080"/>
      <c r="CR9" s="1078"/>
      <c r="CS9" s="1079"/>
      <c r="CT9" s="1079"/>
      <c r="CU9" s="1079"/>
      <c r="CV9" s="1080"/>
      <c r="CW9" s="1078"/>
      <c r="CX9" s="1079"/>
      <c r="CY9" s="1079"/>
      <c r="CZ9" s="1079"/>
      <c r="DA9" s="1080"/>
      <c r="DB9" s="1078"/>
      <c r="DC9" s="1079"/>
      <c r="DD9" s="1079"/>
      <c r="DE9" s="1079"/>
      <c r="DF9" s="1080"/>
      <c r="DG9" s="1078"/>
      <c r="DH9" s="1079"/>
      <c r="DI9" s="1079"/>
      <c r="DJ9" s="1079"/>
      <c r="DK9" s="1080"/>
      <c r="DL9" s="1078"/>
      <c r="DM9" s="1079"/>
      <c r="DN9" s="1079"/>
      <c r="DO9" s="1079"/>
      <c r="DP9" s="1080"/>
      <c r="DQ9" s="1078"/>
      <c r="DR9" s="1079"/>
      <c r="DS9" s="1079"/>
      <c r="DT9" s="1079"/>
      <c r="DU9" s="1080"/>
      <c r="DV9" s="1081"/>
      <c r="DW9" s="1082"/>
      <c r="DX9" s="1082"/>
      <c r="DY9" s="1082"/>
      <c r="DZ9" s="1083"/>
      <c r="EA9" s="254"/>
    </row>
    <row r="10" spans="1:131" s="255" customFormat="1" ht="26.25" customHeight="1" x14ac:dyDescent="0.15">
      <c r="A10" s="261">
        <v>4</v>
      </c>
      <c r="B10" s="1126"/>
      <c r="C10" s="1127"/>
      <c r="D10" s="1127"/>
      <c r="E10" s="1127"/>
      <c r="F10" s="1127"/>
      <c r="G10" s="1127"/>
      <c r="H10" s="1127"/>
      <c r="I10" s="1127"/>
      <c r="J10" s="1127"/>
      <c r="K10" s="1127"/>
      <c r="L10" s="1127"/>
      <c r="M10" s="1127"/>
      <c r="N10" s="1127"/>
      <c r="O10" s="1127"/>
      <c r="P10" s="1128"/>
      <c r="Q10" s="1132"/>
      <c r="R10" s="1133"/>
      <c r="S10" s="1133"/>
      <c r="T10" s="1133"/>
      <c r="U10" s="1133"/>
      <c r="V10" s="1133"/>
      <c r="W10" s="1133"/>
      <c r="X10" s="1133"/>
      <c r="Y10" s="1133"/>
      <c r="Z10" s="1133"/>
      <c r="AA10" s="1133"/>
      <c r="AB10" s="1133"/>
      <c r="AC10" s="1133"/>
      <c r="AD10" s="1133"/>
      <c r="AE10" s="1134"/>
      <c r="AF10" s="1108"/>
      <c r="AG10" s="1109"/>
      <c r="AH10" s="1109"/>
      <c r="AI10" s="1109"/>
      <c r="AJ10" s="1110"/>
      <c r="AK10" s="1175"/>
      <c r="AL10" s="1176"/>
      <c r="AM10" s="1176"/>
      <c r="AN10" s="1176"/>
      <c r="AO10" s="1176"/>
      <c r="AP10" s="1176"/>
      <c r="AQ10" s="1176"/>
      <c r="AR10" s="1176"/>
      <c r="AS10" s="1176"/>
      <c r="AT10" s="1176"/>
      <c r="AU10" s="1173"/>
      <c r="AV10" s="1173"/>
      <c r="AW10" s="1173"/>
      <c r="AX10" s="1173"/>
      <c r="AY10" s="1174"/>
      <c r="AZ10" s="252"/>
      <c r="BA10" s="252"/>
      <c r="BB10" s="252"/>
      <c r="BC10" s="252"/>
      <c r="BD10" s="252"/>
      <c r="BE10" s="253"/>
      <c r="BF10" s="253"/>
      <c r="BG10" s="253"/>
      <c r="BH10" s="253"/>
      <c r="BI10" s="253"/>
      <c r="BJ10" s="253"/>
      <c r="BK10" s="253"/>
      <c r="BL10" s="253"/>
      <c r="BM10" s="253"/>
      <c r="BN10" s="253"/>
      <c r="BO10" s="253"/>
      <c r="BP10" s="253"/>
      <c r="BQ10" s="262">
        <v>4</v>
      </c>
      <c r="BR10" s="263"/>
      <c r="BS10" s="1103"/>
      <c r="BT10" s="1104"/>
      <c r="BU10" s="1104"/>
      <c r="BV10" s="1104"/>
      <c r="BW10" s="1104"/>
      <c r="BX10" s="1104"/>
      <c r="BY10" s="1104"/>
      <c r="BZ10" s="1104"/>
      <c r="CA10" s="1104"/>
      <c r="CB10" s="1104"/>
      <c r="CC10" s="1104"/>
      <c r="CD10" s="1104"/>
      <c r="CE10" s="1104"/>
      <c r="CF10" s="1104"/>
      <c r="CG10" s="1105"/>
      <c r="CH10" s="1078"/>
      <c r="CI10" s="1079"/>
      <c r="CJ10" s="1079"/>
      <c r="CK10" s="1079"/>
      <c r="CL10" s="1080"/>
      <c r="CM10" s="1078"/>
      <c r="CN10" s="1079"/>
      <c r="CO10" s="1079"/>
      <c r="CP10" s="1079"/>
      <c r="CQ10" s="1080"/>
      <c r="CR10" s="1078"/>
      <c r="CS10" s="1079"/>
      <c r="CT10" s="1079"/>
      <c r="CU10" s="1079"/>
      <c r="CV10" s="1080"/>
      <c r="CW10" s="1078"/>
      <c r="CX10" s="1079"/>
      <c r="CY10" s="1079"/>
      <c r="CZ10" s="1079"/>
      <c r="DA10" s="1080"/>
      <c r="DB10" s="1078"/>
      <c r="DC10" s="1079"/>
      <c r="DD10" s="1079"/>
      <c r="DE10" s="1079"/>
      <c r="DF10" s="1080"/>
      <c r="DG10" s="1078"/>
      <c r="DH10" s="1079"/>
      <c r="DI10" s="1079"/>
      <c r="DJ10" s="1079"/>
      <c r="DK10" s="1080"/>
      <c r="DL10" s="1078"/>
      <c r="DM10" s="1079"/>
      <c r="DN10" s="1079"/>
      <c r="DO10" s="1079"/>
      <c r="DP10" s="1080"/>
      <c r="DQ10" s="1078"/>
      <c r="DR10" s="1079"/>
      <c r="DS10" s="1079"/>
      <c r="DT10" s="1079"/>
      <c r="DU10" s="1080"/>
      <c r="DV10" s="1081"/>
      <c r="DW10" s="1082"/>
      <c r="DX10" s="1082"/>
      <c r="DY10" s="1082"/>
      <c r="DZ10" s="1083"/>
      <c r="EA10" s="254"/>
    </row>
    <row r="11" spans="1:131" s="255" customFormat="1" ht="26.25" customHeight="1" x14ac:dyDescent="0.15">
      <c r="A11" s="261">
        <v>5</v>
      </c>
      <c r="B11" s="1126"/>
      <c r="C11" s="1127"/>
      <c r="D11" s="1127"/>
      <c r="E11" s="1127"/>
      <c r="F11" s="1127"/>
      <c r="G11" s="1127"/>
      <c r="H11" s="1127"/>
      <c r="I11" s="1127"/>
      <c r="J11" s="1127"/>
      <c r="K11" s="1127"/>
      <c r="L11" s="1127"/>
      <c r="M11" s="1127"/>
      <c r="N11" s="1127"/>
      <c r="O11" s="1127"/>
      <c r="P11" s="1128"/>
      <c r="Q11" s="1132"/>
      <c r="R11" s="1133"/>
      <c r="S11" s="1133"/>
      <c r="T11" s="1133"/>
      <c r="U11" s="1133"/>
      <c r="V11" s="1133"/>
      <c r="W11" s="1133"/>
      <c r="X11" s="1133"/>
      <c r="Y11" s="1133"/>
      <c r="Z11" s="1133"/>
      <c r="AA11" s="1133"/>
      <c r="AB11" s="1133"/>
      <c r="AC11" s="1133"/>
      <c r="AD11" s="1133"/>
      <c r="AE11" s="1134"/>
      <c r="AF11" s="1108"/>
      <c r="AG11" s="1109"/>
      <c r="AH11" s="1109"/>
      <c r="AI11" s="1109"/>
      <c r="AJ11" s="1110"/>
      <c r="AK11" s="1175"/>
      <c r="AL11" s="1176"/>
      <c r="AM11" s="1176"/>
      <c r="AN11" s="1176"/>
      <c r="AO11" s="1176"/>
      <c r="AP11" s="1176"/>
      <c r="AQ11" s="1176"/>
      <c r="AR11" s="1176"/>
      <c r="AS11" s="1176"/>
      <c r="AT11" s="1176"/>
      <c r="AU11" s="1173"/>
      <c r="AV11" s="1173"/>
      <c r="AW11" s="1173"/>
      <c r="AX11" s="1173"/>
      <c r="AY11" s="1174"/>
      <c r="AZ11" s="252"/>
      <c r="BA11" s="252"/>
      <c r="BB11" s="252"/>
      <c r="BC11" s="252"/>
      <c r="BD11" s="252"/>
      <c r="BE11" s="253"/>
      <c r="BF11" s="253"/>
      <c r="BG11" s="253"/>
      <c r="BH11" s="253"/>
      <c r="BI11" s="253"/>
      <c r="BJ11" s="253"/>
      <c r="BK11" s="253"/>
      <c r="BL11" s="253"/>
      <c r="BM11" s="253"/>
      <c r="BN11" s="253"/>
      <c r="BO11" s="253"/>
      <c r="BP11" s="253"/>
      <c r="BQ11" s="262">
        <v>5</v>
      </c>
      <c r="BR11" s="263"/>
      <c r="BS11" s="1103"/>
      <c r="BT11" s="1104"/>
      <c r="BU11" s="1104"/>
      <c r="BV11" s="1104"/>
      <c r="BW11" s="1104"/>
      <c r="BX11" s="1104"/>
      <c r="BY11" s="1104"/>
      <c r="BZ11" s="1104"/>
      <c r="CA11" s="1104"/>
      <c r="CB11" s="1104"/>
      <c r="CC11" s="1104"/>
      <c r="CD11" s="1104"/>
      <c r="CE11" s="1104"/>
      <c r="CF11" s="1104"/>
      <c r="CG11" s="1105"/>
      <c r="CH11" s="1078"/>
      <c r="CI11" s="1079"/>
      <c r="CJ11" s="1079"/>
      <c r="CK11" s="1079"/>
      <c r="CL11" s="1080"/>
      <c r="CM11" s="1078"/>
      <c r="CN11" s="1079"/>
      <c r="CO11" s="1079"/>
      <c r="CP11" s="1079"/>
      <c r="CQ11" s="1080"/>
      <c r="CR11" s="1078"/>
      <c r="CS11" s="1079"/>
      <c r="CT11" s="1079"/>
      <c r="CU11" s="1079"/>
      <c r="CV11" s="1080"/>
      <c r="CW11" s="1078"/>
      <c r="CX11" s="1079"/>
      <c r="CY11" s="1079"/>
      <c r="CZ11" s="1079"/>
      <c r="DA11" s="1080"/>
      <c r="DB11" s="1078"/>
      <c r="DC11" s="1079"/>
      <c r="DD11" s="1079"/>
      <c r="DE11" s="1079"/>
      <c r="DF11" s="1080"/>
      <c r="DG11" s="1078"/>
      <c r="DH11" s="1079"/>
      <c r="DI11" s="1079"/>
      <c r="DJ11" s="1079"/>
      <c r="DK11" s="1080"/>
      <c r="DL11" s="1078"/>
      <c r="DM11" s="1079"/>
      <c r="DN11" s="1079"/>
      <c r="DO11" s="1079"/>
      <c r="DP11" s="1080"/>
      <c r="DQ11" s="1078"/>
      <c r="DR11" s="1079"/>
      <c r="DS11" s="1079"/>
      <c r="DT11" s="1079"/>
      <c r="DU11" s="1080"/>
      <c r="DV11" s="1081"/>
      <c r="DW11" s="1082"/>
      <c r="DX11" s="1082"/>
      <c r="DY11" s="1082"/>
      <c r="DZ11" s="1083"/>
      <c r="EA11" s="254"/>
    </row>
    <row r="12" spans="1:131" s="255" customFormat="1" ht="26.25" customHeight="1" x14ac:dyDescent="0.15">
      <c r="A12" s="261">
        <v>6</v>
      </c>
      <c r="B12" s="1126"/>
      <c r="C12" s="1127"/>
      <c r="D12" s="1127"/>
      <c r="E12" s="1127"/>
      <c r="F12" s="1127"/>
      <c r="G12" s="1127"/>
      <c r="H12" s="1127"/>
      <c r="I12" s="1127"/>
      <c r="J12" s="1127"/>
      <c r="K12" s="1127"/>
      <c r="L12" s="1127"/>
      <c r="M12" s="1127"/>
      <c r="N12" s="1127"/>
      <c r="O12" s="1127"/>
      <c r="P12" s="1128"/>
      <c r="Q12" s="1132"/>
      <c r="R12" s="1133"/>
      <c r="S12" s="1133"/>
      <c r="T12" s="1133"/>
      <c r="U12" s="1133"/>
      <c r="V12" s="1133"/>
      <c r="W12" s="1133"/>
      <c r="X12" s="1133"/>
      <c r="Y12" s="1133"/>
      <c r="Z12" s="1133"/>
      <c r="AA12" s="1133"/>
      <c r="AB12" s="1133"/>
      <c r="AC12" s="1133"/>
      <c r="AD12" s="1133"/>
      <c r="AE12" s="1134"/>
      <c r="AF12" s="1108"/>
      <c r="AG12" s="1109"/>
      <c r="AH12" s="1109"/>
      <c r="AI12" s="1109"/>
      <c r="AJ12" s="1110"/>
      <c r="AK12" s="1175"/>
      <c r="AL12" s="1176"/>
      <c r="AM12" s="1176"/>
      <c r="AN12" s="1176"/>
      <c r="AO12" s="1176"/>
      <c r="AP12" s="1176"/>
      <c r="AQ12" s="1176"/>
      <c r="AR12" s="1176"/>
      <c r="AS12" s="1176"/>
      <c r="AT12" s="1176"/>
      <c r="AU12" s="1173"/>
      <c r="AV12" s="1173"/>
      <c r="AW12" s="1173"/>
      <c r="AX12" s="1173"/>
      <c r="AY12" s="1174"/>
      <c r="AZ12" s="252"/>
      <c r="BA12" s="252"/>
      <c r="BB12" s="252"/>
      <c r="BC12" s="252"/>
      <c r="BD12" s="252"/>
      <c r="BE12" s="253"/>
      <c r="BF12" s="253"/>
      <c r="BG12" s="253"/>
      <c r="BH12" s="253"/>
      <c r="BI12" s="253"/>
      <c r="BJ12" s="253"/>
      <c r="BK12" s="253"/>
      <c r="BL12" s="253"/>
      <c r="BM12" s="253"/>
      <c r="BN12" s="253"/>
      <c r="BO12" s="253"/>
      <c r="BP12" s="253"/>
      <c r="BQ12" s="262">
        <v>6</v>
      </c>
      <c r="BR12" s="263"/>
      <c r="BS12" s="1103"/>
      <c r="BT12" s="1104"/>
      <c r="BU12" s="1104"/>
      <c r="BV12" s="1104"/>
      <c r="BW12" s="1104"/>
      <c r="BX12" s="1104"/>
      <c r="BY12" s="1104"/>
      <c r="BZ12" s="1104"/>
      <c r="CA12" s="1104"/>
      <c r="CB12" s="1104"/>
      <c r="CC12" s="1104"/>
      <c r="CD12" s="1104"/>
      <c r="CE12" s="1104"/>
      <c r="CF12" s="1104"/>
      <c r="CG12" s="1105"/>
      <c r="CH12" s="1078"/>
      <c r="CI12" s="1079"/>
      <c r="CJ12" s="1079"/>
      <c r="CK12" s="1079"/>
      <c r="CL12" s="1080"/>
      <c r="CM12" s="1078"/>
      <c r="CN12" s="1079"/>
      <c r="CO12" s="1079"/>
      <c r="CP12" s="1079"/>
      <c r="CQ12" s="1080"/>
      <c r="CR12" s="1078"/>
      <c r="CS12" s="1079"/>
      <c r="CT12" s="1079"/>
      <c r="CU12" s="1079"/>
      <c r="CV12" s="1080"/>
      <c r="CW12" s="1078"/>
      <c r="CX12" s="1079"/>
      <c r="CY12" s="1079"/>
      <c r="CZ12" s="1079"/>
      <c r="DA12" s="1080"/>
      <c r="DB12" s="1078"/>
      <c r="DC12" s="1079"/>
      <c r="DD12" s="1079"/>
      <c r="DE12" s="1079"/>
      <c r="DF12" s="1080"/>
      <c r="DG12" s="1078"/>
      <c r="DH12" s="1079"/>
      <c r="DI12" s="1079"/>
      <c r="DJ12" s="1079"/>
      <c r="DK12" s="1080"/>
      <c r="DL12" s="1078"/>
      <c r="DM12" s="1079"/>
      <c r="DN12" s="1079"/>
      <c r="DO12" s="1079"/>
      <c r="DP12" s="1080"/>
      <c r="DQ12" s="1078"/>
      <c r="DR12" s="1079"/>
      <c r="DS12" s="1079"/>
      <c r="DT12" s="1079"/>
      <c r="DU12" s="1080"/>
      <c r="DV12" s="1081"/>
      <c r="DW12" s="1082"/>
      <c r="DX12" s="1082"/>
      <c r="DY12" s="1082"/>
      <c r="DZ12" s="1083"/>
      <c r="EA12" s="254"/>
    </row>
    <row r="13" spans="1:131" s="255" customFormat="1" ht="26.25" customHeight="1" x14ac:dyDescent="0.15">
      <c r="A13" s="261">
        <v>7</v>
      </c>
      <c r="B13" s="1126"/>
      <c r="C13" s="1127"/>
      <c r="D13" s="1127"/>
      <c r="E13" s="1127"/>
      <c r="F13" s="1127"/>
      <c r="G13" s="1127"/>
      <c r="H13" s="1127"/>
      <c r="I13" s="1127"/>
      <c r="J13" s="1127"/>
      <c r="K13" s="1127"/>
      <c r="L13" s="1127"/>
      <c r="M13" s="1127"/>
      <c r="N13" s="1127"/>
      <c r="O13" s="1127"/>
      <c r="P13" s="1128"/>
      <c r="Q13" s="1132"/>
      <c r="R13" s="1133"/>
      <c r="S13" s="1133"/>
      <c r="T13" s="1133"/>
      <c r="U13" s="1133"/>
      <c r="V13" s="1133"/>
      <c r="W13" s="1133"/>
      <c r="X13" s="1133"/>
      <c r="Y13" s="1133"/>
      <c r="Z13" s="1133"/>
      <c r="AA13" s="1133"/>
      <c r="AB13" s="1133"/>
      <c r="AC13" s="1133"/>
      <c r="AD13" s="1133"/>
      <c r="AE13" s="1134"/>
      <c r="AF13" s="1108"/>
      <c r="AG13" s="1109"/>
      <c r="AH13" s="1109"/>
      <c r="AI13" s="1109"/>
      <c r="AJ13" s="1110"/>
      <c r="AK13" s="1175"/>
      <c r="AL13" s="1176"/>
      <c r="AM13" s="1176"/>
      <c r="AN13" s="1176"/>
      <c r="AO13" s="1176"/>
      <c r="AP13" s="1176"/>
      <c r="AQ13" s="1176"/>
      <c r="AR13" s="1176"/>
      <c r="AS13" s="1176"/>
      <c r="AT13" s="1176"/>
      <c r="AU13" s="1173"/>
      <c r="AV13" s="1173"/>
      <c r="AW13" s="1173"/>
      <c r="AX13" s="1173"/>
      <c r="AY13" s="1174"/>
      <c r="AZ13" s="252"/>
      <c r="BA13" s="252"/>
      <c r="BB13" s="252"/>
      <c r="BC13" s="252"/>
      <c r="BD13" s="252"/>
      <c r="BE13" s="253"/>
      <c r="BF13" s="253"/>
      <c r="BG13" s="253"/>
      <c r="BH13" s="253"/>
      <c r="BI13" s="253"/>
      <c r="BJ13" s="253"/>
      <c r="BK13" s="253"/>
      <c r="BL13" s="253"/>
      <c r="BM13" s="253"/>
      <c r="BN13" s="253"/>
      <c r="BO13" s="253"/>
      <c r="BP13" s="253"/>
      <c r="BQ13" s="262">
        <v>7</v>
      </c>
      <c r="BR13" s="263"/>
      <c r="BS13" s="1103"/>
      <c r="BT13" s="1104"/>
      <c r="BU13" s="1104"/>
      <c r="BV13" s="1104"/>
      <c r="BW13" s="1104"/>
      <c r="BX13" s="1104"/>
      <c r="BY13" s="1104"/>
      <c r="BZ13" s="1104"/>
      <c r="CA13" s="1104"/>
      <c r="CB13" s="1104"/>
      <c r="CC13" s="1104"/>
      <c r="CD13" s="1104"/>
      <c r="CE13" s="1104"/>
      <c r="CF13" s="1104"/>
      <c r="CG13" s="1105"/>
      <c r="CH13" s="1078"/>
      <c r="CI13" s="1079"/>
      <c r="CJ13" s="1079"/>
      <c r="CK13" s="1079"/>
      <c r="CL13" s="1080"/>
      <c r="CM13" s="1078"/>
      <c r="CN13" s="1079"/>
      <c r="CO13" s="1079"/>
      <c r="CP13" s="1079"/>
      <c r="CQ13" s="1080"/>
      <c r="CR13" s="1078"/>
      <c r="CS13" s="1079"/>
      <c r="CT13" s="1079"/>
      <c r="CU13" s="1079"/>
      <c r="CV13" s="1080"/>
      <c r="CW13" s="1078"/>
      <c r="CX13" s="1079"/>
      <c r="CY13" s="1079"/>
      <c r="CZ13" s="1079"/>
      <c r="DA13" s="1080"/>
      <c r="DB13" s="1078"/>
      <c r="DC13" s="1079"/>
      <c r="DD13" s="1079"/>
      <c r="DE13" s="1079"/>
      <c r="DF13" s="1080"/>
      <c r="DG13" s="1078"/>
      <c r="DH13" s="1079"/>
      <c r="DI13" s="1079"/>
      <c r="DJ13" s="1079"/>
      <c r="DK13" s="1080"/>
      <c r="DL13" s="1078"/>
      <c r="DM13" s="1079"/>
      <c r="DN13" s="1079"/>
      <c r="DO13" s="1079"/>
      <c r="DP13" s="1080"/>
      <c r="DQ13" s="1078"/>
      <c r="DR13" s="1079"/>
      <c r="DS13" s="1079"/>
      <c r="DT13" s="1079"/>
      <c r="DU13" s="1080"/>
      <c r="DV13" s="1081"/>
      <c r="DW13" s="1082"/>
      <c r="DX13" s="1082"/>
      <c r="DY13" s="1082"/>
      <c r="DZ13" s="1083"/>
      <c r="EA13" s="254"/>
    </row>
    <row r="14" spans="1:131" s="255" customFormat="1" ht="26.25" customHeight="1" x14ac:dyDescent="0.15">
      <c r="A14" s="261">
        <v>8</v>
      </c>
      <c r="B14" s="1126"/>
      <c r="C14" s="1127"/>
      <c r="D14" s="1127"/>
      <c r="E14" s="1127"/>
      <c r="F14" s="1127"/>
      <c r="G14" s="1127"/>
      <c r="H14" s="1127"/>
      <c r="I14" s="1127"/>
      <c r="J14" s="1127"/>
      <c r="K14" s="1127"/>
      <c r="L14" s="1127"/>
      <c r="M14" s="1127"/>
      <c r="N14" s="1127"/>
      <c r="O14" s="1127"/>
      <c r="P14" s="1128"/>
      <c r="Q14" s="1132"/>
      <c r="R14" s="1133"/>
      <c r="S14" s="1133"/>
      <c r="T14" s="1133"/>
      <c r="U14" s="1133"/>
      <c r="V14" s="1133"/>
      <c r="W14" s="1133"/>
      <c r="X14" s="1133"/>
      <c r="Y14" s="1133"/>
      <c r="Z14" s="1133"/>
      <c r="AA14" s="1133"/>
      <c r="AB14" s="1133"/>
      <c r="AC14" s="1133"/>
      <c r="AD14" s="1133"/>
      <c r="AE14" s="1134"/>
      <c r="AF14" s="1108"/>
      <c r="AG14" s="1109"/>
      <c r="AH14" s="1109"/>
      <c r="AI14" s="1109"/>
      <c r="AJ14" s="1110"/>
      <c r="AK14" s="1175"/>
      <c r="AL14" s="1176"/>
      <c r="AM14" s="1176"/>
      <c r="AN14" s="1176"/>
      <c r="AO14" s="1176"/>
      <c r="AP14" s="1176"/>
      <c r="AQ14" s="1176"/>
      <c r="AR14" s="1176"/>
      <c r="AS14" s="1176"/>
      <c r="AT14" s="1176"/>
      <c r="AU14" s="1173"/>
      <c r="AV14" s="1173"/>
      <c r="AW14" s="1173"/>
      <c r="AX14" s="1173"/>
      <c r="AY14" s="1174"/>
      <c r="AZ14" s="252"/>
      <c r="BA14" s="252"/>
      <c r="BB14" s="252"/>
      <c r="BC14" s="252"/>
      <c r="BD14" s="252"/>
      <c r="BE14" s="253"/>
      <c r="BF14" s="253"/>
      <c r="BG14" s="253"/>
      <c r="BH14" s="253"/>
      <c r="BI14" s="253"/>
      <c r="BJ14" s="253"/>
      <c r="BK14" s="253"/>
      <c r="BL14" s="253"/>
      <c r="BM14" s="253"/>
      <c r="BN14" s="253"/>
      <c r="BO14" s="253"/>
      <c r="BP14" s="253"/>
      <c r="BQ14" s="262">
        <v>8</v>
      </c>
      <c r="BR14" s="263"/>
      <c r="BS14" s="1103"/>
      <c r="BT14" s="1104"/>
      <c r="BU14" s="1104"/>
      <c r="BV14" s="1104"/>
      <c r="BW14" s="1104"/>
      <c r="BX14" s="1104"/>
      <c r="BY14" s="1104"/>
      <c r="BZ14" s="1104"/>
      <c r="CA14" s="1104"/>
      <c r="CB14" s="1104"/>
      <c r="CC14" s="1104"/>
      <c r="CD14" s="1104"/>
      <c r="CE14" s="1104"/>
      <c r="CF14" s="1104"/>
      <c r="CG14" s="1105"/>
      <c r="CH14" s="1078"/>
      <c r="CI14" s="1079"/>
      <c r="CJ14" s="1079"/>
      <c r="CK14" s="1079"/>
      <c r="CL14" s="1080"/>
      <c r="CM14" s="1078"/>
      <c r="CN14" s="1079"/>
      <c r="CO14" s="1079"/>
      <c r="CP14" s="1079"/>
      <c r="CQ14" s="1080"/>
      <c r="CR14" s="1078"/>
      <c r="CS14" s="1079"/>
      <c r="CT14" s="1079"/>
      <c r="CU14" s="1079"/>
      <c r="CV14" s="1080"/>
      <c r="CW14" s="1078"/>
      <c r="CX14" s="1079"/>
      <c r="CY14" s="1079"/>
      <c r="CZ14" s="1079"/>
      <c r="DA14" s="1080"/>
      <c r="DB14" s="1078"/>
      <c r="DC14" s="1079"/>
      <c r="DD14" s="1079"/>
      <c r="DE14" s="1079"/>
      <c r="DF14" s="1080"/>
      <c r="DG14" s="1078"/>
      <c r="DH14" s="1079"/>
      <c r="DI14" s="1079"/>
      <c r="DJ14" s="1079"/>
      <c r="DK14" s="1080"/>
      <c r="DL14" s="1078"/>
      <c r="DM14" s="1079"/>
      <c r="DN14" s="1079"/>
      <c r="DO14" s="1079"/>
      <c r="DP14" s="1080"/>
      <c r="DQ14" s="1078"/>
      <c r="DR14" s="1079"/>
      <c r="DS14" s="1079"/>
      <c r="DT14" s="1079"/>
      <c r="DU14" s="1080"/>
      <c r="DV14" s="1081"/>
      <c r="DW14" s="1082"/>
      <c r="DX14" s="1082"/>
      <c r="DY14" s="1082"/>
      <c r="DZ14" s="1083"/>
      <c r="EA14" s="254"/>
    </row>
    <row r="15" spans="1:131" s="255" customFormat="1" ht="26.25" customHeight="1" x14ac:dyDescent="0.15">
      <c r="A15" s="261">
        <v>9</v>
      </c>
      <c r="B15" s="1126"/>
      <c r="C15" s="1127"/>
      <c r="D15" s="1127"/>
      <c r="E15" s="1127"/>
      <c r="F15" s="1127"/>
      <c r="G15" s="1127"/>
      <c r="H15" s="1127"/>
      <c r="I15" s="1127"/>
      <c r="J15" s="1127"/>
      <c r="K15" s="1127"/>
      <c r="L15" s="1127"/>
      <c r="M15" s="1127"/>
      <c r="N15" s="1127"/>
      <c r="O15" s="1127"/>
      <c r="P15" s="1128"/>
      <c r="Q15" s="1132"/>
      <c r="R15" s="1133"/>
      <c r="S15" s="1133"/>
      <c r="T15" s="1133"/>
      <c r="U15" s="1133"/>
      <c r="V15" s="1133"/>
      <c r="W15" s="1133"/>
      <c r="X15" s="1133"/>
      <c r="Y15" s="1133"/>
      <c r="Z15" s="1133"/>
      <c r="AA15" s="1133"/>
      <c r="AB15" s="1133"/>
      <c r="AC15" s="1133"/>
      <c r="AD15" s="1133"/>
      <c r="AE15" s="1134"/>
      <c r="AF15" s="1108"/>
      <c r="AG15" s="1109"/>
      <c r="AH15" s="1109"/>
      <c r="AI15" s="1109"/>
      <c r="AJ15" s="1110"/>
      <c r="AK15" s="1175"/>
      <c r="AL15" s="1176"/>
      <c r="AM15" s="1176"/>
      <c r="AN15" s="1176"/>
      <c r="AO15" s="1176"/>
      <c r="AP15" s="1176"/>
      <c r="AQ15" s="1176"/>
      <c r="AR15" s="1176"/>
      <c r="AS15" s="1176"/>
      <c r="AT15" s="1176"/>
      <c r="AU15" s="1173"/>
      <c r="AV15" s="1173"/>
      <c r="AW15" s="1173"/>
      <c r="AX15" s="1173"/>
      <c r="AY15" s="1174"/>
      <c r="AZ15" s="252"/>
      <c r="BA15" s="252"/>
      <c r="BB15" s="252"/>
      <c r="BC15" s="252"/>
      <c r="BD15" s="252"/>
      <c r="BE15" s="253"/>
      <c r="BF15" s="253"/>
      <c r="BG15" s="253"/>
      <c r="BH15" s="253"/>
      <c r="BI15" s="253"/>
      <c r="BJ15" s="253"/>
      <c r="BK15" s="253"/>
      <c r="BL15" s="253"/>
      <c r="BM15" s="253"/>
      <c r="BN15" s="253"/>
      <c r="BO15" s="253"/>
      <c r="BP15" s="253"/>
      <c r="BQ15" s="262">
        <v>9</v>
      </c>
      <c r="BR15" s="263"/>
      <c r="BS15" s="1103"/>
      <c r="BT15" s="1104"/>
      <c r="BU15" s="1104"/>
      <c r="BV15" s="1104"/>
      <c r="BW15" s="1104"/>
      <c r="BX15" s="1104"/>
      <c r="BY15" s="1104"/>
      <c r="BZ15" s="1104"/>
      <c r="CA15" s="1104"/>
      <c r="CB15" s="1104"/>
      <c r="CC15" s="1104"/>
      <c r="CD15" s="1104"/>
      <c r="CE15" s="1104"/>
      <c r="CF15" s="1104"/>
      <c r="CG15" s="1105"/>
      <c r="CH15" s="1078"/>
      <c r="CI15" s="1079"/>
      <c r="CJ15" s="1079"/>
      <c r="CK15" s="1079"/>
      <c r="CL15" s="1080"/>
      <c r="CM15" s="1078"/>
      <c r="CN15" s="1079"/>
      <c r="CO15" s="1079"/>
      <c r="CP15" s="1079"/>
      <c r="CQ15" s="1080"/>
      <c r="CR15" s="1078"/>
      <c r="CS15" s="1079"/>
      <c r="CT15" s="1079"/>
      <c r="CU15" s="1079"/>
      <c r="CV15" s="1080"/>
      <c r="CW15" s="1078"/>
      <c r="CX15" s="1079"/>
      <c r="CY15" s="1079"/>
      <c r="CZ15" s="1079"/>
      <c r="DA15" s="1080"/>
      <c r="DB15" s="1078"/>
      <c r="DC15" s="1079"/>
      <c r="DD15" s="1079"/>
      <c r="DE15" s="1079"/>
      <c r="DF15" s="1080"/>
      <c r="DG15" s="1078"/>
      <c r="DH15" s="1079"/>
      <c r="DI15" s="1079"/>
      <c r="DJ15" s="1079"/>
      <c r="DK15" s="1080"/>
      <c r="DL15" s="1078"/>
      <c r="DM15" s="1079"/>
      <c r="DN15" s="1079"/>
      <c r="DO15" s="1079"/>
      <c r="DP15" s="1080"/>
      <c r="DQ15" s="1078"/>
      <c r="DR15" s="1079"/>
      <c r="DS15" s="1079"/>
      <c r="DT15" s="1079"/>
      <c r="DU15" s="1080"/>
      <c r="DV15" s="1081"/>
      <c r="DW15" s="1082"/>
      <c r="DX15" s="1082"/>
      <c r="DY15" s="1082"/>
      <c r="DZ15" s="1083"/>
      <c r="EA15" s="254"/>
    </row>
    <row r="16" spans="1:131" s="255" customFormat="1" ht="26.25" customHeight="1" x14ac:dyDescent="0.15">
      <c r="A16" s="261">
        <v>10</v>
      </c>
      <c r="B16" s="1126"/>
      <c r="C16" s="1127"/>
      <c r="D16" s="1127"/>
      <c r="E16" s="1127"/>
      <c r="F16" s="1127"/>
      <c r="G16" s="1127"/>
      <c r="H16" s="1127"/>
      <c r="I16" s="1127"/>
      <c r="J16" s="1127"/>
      <c r="K16" s="1127"/>
      <c r="L16" s="1127"/>
      <c r="M16" s="1127"/>
      <c r="N16" s="1127"/>
      <c r="O16" s="1127"/>
      <c r="P16" s="1128"/>
      <c r="Q16" s="1132"/>
      <c r="R16" s="1133"/>
      <c r="S16" s="1133"/>
      <c r="T16" s="1133"/>
      <c r="U16" s="1133"/>
      <c r="V16" s="1133"/>
      <c r="W16" s="1133"/>
      <c r="X16" s="1133"/>
      <c r="Y16" s="1133"/>
      <c r="Z16" s="1133"/>
      <c r="AA16" s="1133"/>
      <c r="AB16" s="1133"/>
      <c r="AC16" s="1133"/>
      <c r="AD16" s="1133"/>
      <c r="AE16" s="1134"/>
      <c r="AF16" s="1108"/>
      <c r="AG16" s="1109"/>
      <c r="AH16" s="1109"/>
      <c r="AI16" s="1109"/>
      <c r="AJ16" s="1110"/>
      <c r="AK16" s="1175"/>
      <c r="AL16" s="1176"/>
      <c r="AM16" s="1176"/>
      <c r="AN16" s="1176"/>
      <c r="AO16" s="1176"/>
      <c r="AP16" s="1176"/>
      <c r="AQ16" s="1176"/>
      <c r="AR16" s="1176"/>
      <c r="AS16" s="1176"/>
      <c r="AT16" s="1176"/>
      <c r="AU16" s="1173"/>
      <c r="AV16" s="1173"/>
      <c r="AW16" s="1173"/>
      <c r="AX16" s="1173"/>
      <c r="AY16" s="1174"/>
      <c r="AZ16" s="252"/>
      <c r="BA16" s="252"/>
      <c r="BB16" s="252"/>
      <c r="BC16" s="252"/>
      <c r="BD16" s="252"/>
      <c r="BE16" s="253"/>
      <c r="BF16" s="253"/>
      <c r="BG16" s="253"/>
      <c r="BH16" s="253"/>
      <c r="BI16" s="253"/>
      <c r="BJ16" s="253"/>
      <c r="BK16" s="253"/>
      <c r="BL16" s="253"/>
      <c r="BM16" s="253"/>
      <c r="BN16" s="253"/>
      <c r="BO16" s="253"/>
      <c r="BP16" s="253"/>
      <c r="BQ16" s="262">
        <v>10</v>
      </c>
      <c r="BR16" s="263"/>
      <c r="BS16" s="1103"/>
      <c r="BT16" s="1104"/>
      <c r="BU16" s="1104"/>
      <c r="BV16" s="1104"/>
      <c r="BW16" s="1104"/>
      <c r="BX16" s="1104"/>
      <c r="BY16" s="1104"/>
      <c r="BZ16" s="1104"/>
      <c r="CA16" s="1104"/>
      <c r="CB16" s="1104"/>
      <c r="CC16" s="1104"/>
      <c r="CD16" s="1104"/>
      <c r="CE16" s="1104"/>
      <c r="CF16" s="1104"/>
      <c r="CG16" s="1105"/>
      <c r="CH16" s="1078"/>
      <c r="CI16" s="1079"/>
      <c r="CJ16" s="1079"/>
      <c r="CK16" s="1079"/>
      <c r="CL16" s="1080"/>
      <c r="CM16" s="1078"/>
      <c r="CN16" s="1079"/>
      <c r="CO16" s="1079"/>
      <c r="CP16" s="1079"/>
      <c r="CQ16" s="1080"/>
      <c r="CR16" s="1078"/>
      <c r="CS16" s="1079"/>
      <c r="CT16" s="1079"/>
      <c r="CU16" s="1079"/>
      <c r="CV16" s="1080"/>
      <c r="CW16" s="1078"/>
      <c r="CX16" s="1079"/>
      <c r="CY16" s="1079"/>
      <c r="CZ16" s="1079"/>
      <c r="DA16" s="1080"/>
      <c r="DB16" s="1078"/>
      <c r="DC16" s="1079"/>
      <c r="DD16" s="1079"/>
      <c r="DE16" s="1079"/>
      <c r="DF16" s="1080"/>
      <c r="DG16" s="1078"/>
      <c r="DH16" s="1079"/>
      <c r="DI16" s="1079"/>
      <c r="DJ16" s="1079"/>
      <c r="DK16" s="1080"/>
      <c r="DL16" s="1078"/>
      <c r="DM16" s="1079"/>
      <c r="DN16" s="1079"/>
      <c r="DO16" s="1079"/>
      <c r="DP16" s="1080"/>
      <c r="DQ16" s="1078"/>
      <c r="DR16" s="1079"/>
      <c r="DS16" s="1079"/>
      <c r="DT16" s="1079"/>
      <c r="DU16" s="1080"/>
      <c r="DV16" s="1081"/>
      <c r="DW16" s="1082"/>
      <c r="DX16" s="1082"/>
      <c r="DY16" s="1082"/>
      <c r="DZ16" s="1083"/>
      <c r="EA16" s="254"/>
    </row>
    <row r="17" spans="1:131" s="255" customFormat="1" ht="26.25" customHeight="1" x14ac:dyDescent="0.15">
      <c r="A17" s="261">
        <v>11</v>
      </c>
      <c r="B17" s="1126"/>
      <c r="C17" s="1127"/>
      <c r="D17" s="1127"/>
      <c r="E17" s="1127"/>
      <c r="F17" s="1127"/>
      <c r="G17" s="1127"/>
      <c r="H17" s="1127"/>
      <c r="I17" s="1127"/>
      <c r="J17" s="1127"/>
      <c r="K17" s="1127"/>
      <c r="L17" s="1127"/>
      <c r="M17" s="1127"/>
      <c r="N17" s="1127"/>
      <c r="O17" s="1127"/>
      <c r="P17" s="1128"/>
      <c r="Q17" s="1132"/>
      <c r="R17" s="1133"/>
      <c r="S17" s="1133"/>
      <c r="T17" s="1133"/>
      <c r="U17" s="1133"/>
      <c r="V17" s="1133"/>
      <c r="W17" s="1133"/>
      <c r="X17" s="1133"/>
      <c r="Y17" s="1133"/>
      <c r="Z17" s="1133"/>
      <c r="AA17" s="1133"/>
      <c r="AB17" s="1133"/>
      <c r="AC17" s="1133"/>
      <c r="AD17" s="1133"/>
      <c r="AE17" s="1134"/>
      <c r="AF17" s="1108"/>
      <c r="AG17" s="1109"/>
      <c r="AH17" s="1109"/>
      <c r="AI17" s="1109"/>
      <c r="AJ17" s="1110"/>
      <c r="AK17" s="1175"/>
      <c r="AL17" s="1176"/>
      <c r="AM17" s="1176"/>
      <c r="AN17" s="1176"/>
      <c r="AO17" s="1176"/>
      <c r="AP17" s="1176"/>
      <c r="AQ17" s="1176"/>
      <c r="AR17" s="1176"/>
      <c r="AS17" s="1176"/>
      <c r="AT17" s="1176"/>
      <c r="AU17" s="1173"/>
      <c r="AV17" s="1173"/>
      <c r="AW17" s="1173"/>
      <c r="AX17" s="1173"/>
      <c r="AY17" s="1174"/>
      <c r="AZ17" s="252"/>
      <c r="BA17" s="252"/>
      <c r="BB17" s="252"/>
      <c r="BC17" s="252"/>
      <c r="BD17" s="252"/>
      <c r="BE17" s="253"/>
      <c r="BF17" s="253"/>
      <c r="BG17" s="253"/>
      <c r="BH17" s="253"/>
      <c r="BI17" s="253"/>
      <c r="BJ17" s="253"/>
      <c r="BK17" s="253"/>
      <c r="BL17" s="253"/>
      <c r="BM17" s="253"/>
      <c r="BN17" s="253"/>
      <c r="BO17" s="253"/>
      <c r="BP17" s="253"/>
      <c r="BQ17" s="262">
        <v>11</v>
      </c>
      <c r="BR17" s="263"/>
      <c r="BS17" s="1103"/>
      <c r="BT17" s="1104"/>
      <c r="BU17" s="1104"/>
      <c r="BV17" s="1104"/>
      <c r="BW17" s="1104"/>
      <c r="BX17" s="1104"/>
      <c r="BY17" s="1104"/>
      <c r="BZ17" s="1104"/>
      <c r="CA17" s="1104"/>
      <c r="CB17" s="1104"/>
      <c r="CC17" s="1104"/>
      <c r="CD17" s="1104"/>
      <c r="CE17" s="1104"/>
      <c r="CF17" s="1104"/>
      <c r="CG17" s="1105"/>
      <c r="CH17" s="1078"/>
      <c r="CI17" s="1079"/>
      <c r="CJ17" s="1079"/>
      <c r="CK17" s="1079"/>
      <c r="CL17" s="1080"/>
      <c r="CM17" s="1078"/>
      <c r="CN17" s="1079"/>
      <c r="CO17" s="1079"/>
      <c r="CP17" s="1079"/>
      <c r="CQ17" s="1080"/>
      <c r="CR17" s="1078"/>
      <c r="CS17" s="1079"/>
      <c r="CT17" s="1079"/>
      <c r="CU17" s="1079"/>
      <c r="CV17" s="1080"/>
      <c r="CW17" s="1078"/>
      <c r="CX17" s="1079"/>
      <c r="CY17" s="1079"/>
      <c r="CZ17" s="1079"/>
      <c r="DA17" s="1080"/>
      <c r="DB17" s="1078"/>
      <c r="DC17" s="1079"/>
      <c r="DD17" s="1079"/>
      <c r="DE17" s="1079"/>
      <c r="DF17" s="1080"/>
      <c r="DG17" s="1078"/>
      <c r="DH17" s="1079"/>
      <c r="DI17" s="1079"/>
      <c r="DJ17" s="1079"/>
      <c r="DK17" s="1080"/>
      <c r="DL17" s="1078"/>
      <c r="DM17" s="1079"/>
      <c r="DN17" s="1079"/>
      <c r="DO17" s="1079"/>
      <c r="DP17" s="1080"/>
      <c r="DQ17" s="1078"/>
      <c r="DR17" s="1079"/>
      <c r="DS17" s="1079"/>
      <c r="DT17" s="1079"/>
      <c r="DU17" s="1080"/>
      <c r="DV17" s="1081"/>
      <c r="DW17" s="1082"/>
      <c r="DX17" s="1082"/>
      <c r="DY17" s="1082"/>
      <c r="DZ17" s="1083"/>
      <c r="EA17" s="254"/>
    </row>
    <row r="18" spans="1:131" s="255" customFormat="1" ht="26.25" customHeight="1" x14ac:dyDescent="0.15">
      <c r="A18" s="261">
        <v>12</v>
      </c>
      <c r="B18" s="1126"/>
      <c r="C18" s="1127"/>
      <c r="D18" s="1127"/>
      <c r="E18" s="1127"/>
      <c r="F18" s="1127"/>
      <c r="G18" s="1127"/>
      <c r="H18" s="1127"/>
      <c r="I18" s="1127"/>
      <c r="J18" s="1127"/>
      <c r="K18" s="1127"/>
      <c r="L18" s="1127"/>
      <c r="M18" s="1127"/>
      <c r="N18" s="1127"/>
      <c r="O18" s="1127"/>
      <c r="P18" s="1128"/>
      <c r="Q18" s="1132"/>
      <c r="R18" s="1133"/>
      <c r="S18" s="1133"/>
      <c r="T18" s="1133"/>
      <c r="U18" s="1133"/>
      <c r="V18" s="1133"/>
      <c r="W18" s="1133"/>
      <c r="X18" s="1133"/>
      <c r="Y18" s="1133"/>
      <c r="Z18" s="1133"/>
      <c r="AA18" s="1133"/>
      <c r="AB18" s="1133"/>
      <c r="AC18" s="1133"/>
      <c r="AD18" s="1133"/>
      <c r="AE18" s="1134"/>
      <c r="AF18" s="1108"/>
      <c r="AG18" s="1109"/>
      <c r="AH18" s="1109"/>
      <c r="AI18" s="1109"/>
      <c r="AJ18" s="1110"/>
      <c r="AK18" s="1175"/>
      <c r="AL18" s="1176"/>
      <c r="AM18" s="1176"/>
      <c r="AN18" s="1176"/>
      <c r="AO18" s="1176"/>
      <c r="AP18" s="1176"/>
      <c r="AQ18" s="1176"/>
      <c r="AR18" s="1176"/>
      <c r="AS18" s="1176"/>
      <c r="AT18" s="1176"/>
      <c r="AU18" s="1173"/>
      <c r="AV18" s="1173"/>
      <c r="AW18" s="1173"/>
      <c r="AX18" s="1173"/>
      <c r="AY18" s="1174"/>
      <c r="AZ18" s="252"/>
      <c r="BA18" s="252"/>
      <c r="BB18" s="252"/>
      <c r="BC18" s="252"/>
      <c r="BD18" s="252"/>
      <c r="BE18" s="253"/>
      <c r="BF18" s="253"/>
      <c r="BG18" s="253"/>
      <c r="BH18" s="253"/>
      <c r="BI18" s="253"/>
      <c r="BJ18" s="253"/>
      <c r="BK18" s="253"/>
      <c r="BL18" s="253"/>
      <c r="BM18" s="253"/>
      <c r="BN18" s="253"/>
      <c r="BO18" s="253"/>
      <c r="BP18" s="253"/>
      <c r="BQ18" s="262">
        <v>12</v>
      </c>
      <c r="BR18" s="263"/>
      <c r="BS18" s="1103"/>
      <c r="BT18" s="1104"/>
      <c r="BU18" s="1104"/>
      <c r="BV18" s="1104"/>
      <c r="BW18" s="1104"/>
      <c r="BX18" s="1104"/>
      <c r="BY18" s="1104"/>
      <c r="BZ18" s="1104"/>
      <c r="CA18" s="1104"/>
      <c r="CB18" s="1104"/>
      <c r="CC18" s="1104"/>
      <c r="CD18" s="1104"/>
      <c r="CE18" s="1104"/>
      <c r="CF18" s="1104"/>
      <c r="CG18" s="1105"/>
      <c r="CH18" s="1078"/>
      <c r="CI18" s="1079"/>
      <c r="CJ18" s="1079"/>
      <c r="CK18" s="1079"/>
      <c r="CL18" s="1080"/>
      <c r="CM18" s="1078"/>
      <c r="CN18" s="1079"/>
      <c r="CO18" s="1079"/>
      <c r="CP18" s="1079"/>
      <c r="CQ18" s="1080"/>
      <c r="CR18" s="1078"/>
      <c r="CS18" s="1079"/>
      <c r="CT18" s="1079"/>
      <c r="CU18" s="1079"/>
      <c r="CV18" s="1080"/>
      <c r="CW18" s="1078"/>
      <c r="CX18" s="1079"/>
      <c r="CY18" s="1079"/>
      <c r="CZ18" s="1079"/>
      <c r="DA18" s="1080"/>
      <c r="DB18" s="1078"/>
      <c r="DC18" s="1079"/>
      <c r="DD18" s="1079"/>
      <c r="DE18" s="1079"/>
      <c r="DF18" s="1080"/>
      <c r="DG18" s="1078"/>
      <c r="DH18" s="1079"/>
      <c r="DI18" s="1079"/>
      <c r="DJ18" s="1079"/>
      <c r="DK18" s="1080"/>
      <c r="DL18" s="1078"/>
      <c r="DM18" s="1079"/>
      <c r="DN18" s="1079"/>
      <c r="DO18" s="1079"/>
      <c r="DP18" s="1080"/>
      <c r="DQ18" s="1078"/>
      <c r="DR18" s="1079"/>
      <c r="DS18" s="1079"/>
      <c r="DT18" s="1079"/>
      <c r="DU18" s="1080"/>
      <c r="DV18" s="1081"/>
      <c r="DW18" s="1082"/>
      <c r="DX18" s="1082"/>
      <c r="DY18" s="1082"/>
      <c r="DZ18" s="1083"/>
      <c r="EA18" s="254"/>
    </row>
    <row r="19" spans="1:131" s="255" customFormat="1" ht="26.25" customHeight="1" x14ac:dyDescent="0.15">
      <c r="A19" s="261">
        <v>13</v>
      </c>
      <c r="B19" s="1126"/>
      <c r="C19" s="1127"/>
      <c r="D19" s="1127"/>
      <c r="E19" s="1127"/>
      <c r="F19" s="1127"/>
      <c r="G19" s="1127"/>
      <c r="H19" s="1127"/>
      <c r="I19" s="1127"/>
      <c r="J19" s="1127"/>
      <c r="K19" s="1127"/>
      <c r="L19" s="1127"/>
      <c r="M19" s="1127"/>
      <c r="N19" s="1127"/>
      <c r="O19" s="1127"/>
      <c r="P19" s="1128"/>
      <c r="Q19" s="1132"/>
      <c r="R19" s="1133"/>
      <c r="S19" s="1133"/>
      <c r="T19" s="1133"/>
      <c r="U19" s="1133"/>
      <c r="V19" s="1133"/>
      <c r="W19" s="1133"/>
      <c r="X19" s="1133"/>
      <c r="Y19" s="1133"/>
      <c r="Z19" s="1133"/>
      <c r="AA19" s="1133"/>
      <c r="AB19" s="1133"/>
      <c r="AC19" s="1133"/>
      <c r="AD19" s="1133"/>
      <c r="AE19" s="1134"/>
      <c r="AF19" s="1108"/>
      <c r="AG19" s="1109"/>
      <c r="AH19" s="1109"/>
      <c r="AI19" s="1109"/>
      <c r="AJ19" s="1110"/>
      <c r="AK19" s="1175"/>
      <c r="AL19" s="1176"/>
      <c r="AM19" s="1176"/>
      <c r="AN19" s="1176"/>
      <c r="AO19" s="1176"/>
      <c r="AP19" s="1176"/>
      <c r="AQ19" s="1176"/>
      <c r="AR19" s="1176"/>
      <c r="AS19" s="1176"/>
      <c r="AT19" s="1176"/>
      <c r="AU19" s="1173"/>
      <c r="AV19" s="1173"/>
      <c r="AW19" s="1173"/>
      <c r="AX19" s="1173"/>
      <c r="AY19" s="1174"/>
      <c r="AZ19" s="252"/>
      <c r="BA19" s="252"/>
      <c r="BB19" s="252"/>
      <c r="BC19" s="252"/>
      <c r="BD19" s="252"/>
      <c r="BE19" s="253"/>
      <c r="BF19" s="253"/>
      <c r="BG19" s="253"/>
      <c r="BH19" s="253"/>
      <c r="BI19" s="253"/>
      <c r="BJ19" s="253"/>
      <c r="BK19" s="253"/>
      <c r="BL19" s="253"/>
      <c r="BM19" s="253"/>
      <c r="BN19" s="253"/>
      <c r="BO19" s="253"/>
      <c r="BP19" s="253"/>
      <c r="BQ19" s="262">
        <v>13</v>
      </c>
      <c r="BR19" s="263"/>
      <c r="BS19" s="1103"/>
      <c r="BT19" s="1104"/>
      <c r="BU19" s="1104"/>
      <c r="BV19" s="1104"/>
      <c r="BW19" s="1104"/>
      <c r="BX19" s="1104"/>
      <c r="BY19" s="1104"/>
      <c r="BZ19" s="1104"/>
      <c r="CA19" s="1104"/>
      <c r="CB19" s="1104"/>
      <c r="CC19" s="1104"/>
      <c r="CD19" s="1104"/>
      <c r="CE19" s="1104"/>
      <c r="CF19" s="1104"/>
      <c r="CG19" s="1105"/>
      <c r="CH19" s="1078"/>
      <c r="CI19" s="1079"/>
      <c r="CJ19" s="1079"/>
      <c r="CK19" s="1079"/>
      <c r="CL19" s="1080"/>
      <c r="CM19" s="1078"/>
      <c r="CN19" s="1079"/>
      <c r="CO19" s="1079"/>
      <c r="CP19" s="1079"/>
      <c r="CQ19" s="1080"/>
      <c r="CR19" s="1078"/>
      <c r="CS19" s="1079"/>
      <c r="CT19" s="1079"/>
      <c r="CU19" s="1079"/>
      <c r="CV19" s="1080"/>
      <c r="CW19" s="1078"/>
      <c r="CX19" s="1079"/>
      <c r="CY19" s="1079"/>
      <c r="CZ19" s="1079"/>
      <c r="DA19" s="1080"/>
      <c r="DB19" s="1078"/>
      <c r="DC19" s="1079"/>
      <c r="DD19" s="1079"/>
      <c r="DE19" s="1079"/>
      <c r="DF19" s="1080"/>
      <c r="DG19" s="1078"/>
      <c r="DH19" s="1079"/>
      <c r="DI19" s="1079"/>
      <c r="DJ19" s="1079"/>
      <c r="DK19" s="1080"/>
      <c r="DL19" s="1078"/>
      <c r="DM19" s="1079"/>
      <c r="DN19" s="1079"/>
      <c r="DO19" s="1079"/>
      <c r="DP19" s="1080"/>
      <c r="DQ19" s="1078"/>
      <c r="DR19" s="1079"/>
      <c r="DS19" s="1079"/>
      <c r="DT19" s="1079"/>
      <c r="DU19" s="1080"/>
      <c r="DV19" s="1081"/>
      <c r="DW19" s="1082"/>
      <c r="DX19" s="1082"/>
      <c r="DY19" s="1082"/>
      <c r="DZ19" s="1083"/>
      <c r="EA19" s="254"/>
    </row>
    <row r="20" spans="1:131" s="255" customFormat="1" ht="26.25" customHeight="1" x14ac:dyDescent="0.15">
      <c r="A20" s="261">
        <v>14</v>
      </c>
      <c r="B20" s="1126"/>
      <c r="C20" s="1127"/>
      <c r="D20" s="1127"/>
      <c r="E20" s="1127"/>
      <c r="F20" s="1127"/>
      <c r="G20" s="1127"/>
      <c r="H20" s="1127"/>
      <c r="I20" s="1127"/>
      <c r="J20" s="1127"/>
      <c r="K20" s="1127"/>
      <c r="L20" s="1127"/>
      <c r="M20" s="1127"/>
      <c r="N20" s="1127"/>
      <c r="O20" s="1127"/>
      <c r="P20" s="1128"/>
      <c r="Q20" s="1132"/>
      <c r="R20" s="1133"/>
      <c r="S20" s="1133"/>
      <c r="T20" s="1133"/>
      <c r="U20" s="1133"/>
      <c r="V20" s="1133"/>
      <c r="W20" s="1133"/>
      <c r="X20" s="1133"/>
      <c r="Y20" s="1133"/>
      <c r="Z20" s="1133"/>
      <c r="AA20" s="1133"/>
      <c r="AB20" s="1133"/>
      <c r="AC20" s="1133"/>
      <c r="AD20" s="1133"/>
      <c r="AE20" s="1134"/>
      <c r="AF20" s="1108"/>
      <c r="AG20" s="1109"/>
      <c r="AH20" s="1109"/>
      <c r="AI20" s="1109"/>
      <c r="AJ20" s="1110"/>
      <c r="AK20" s="1175"/>
      <c r="AL20" s="1176"/>
      <c r="AM20" s="1176"/>
      <c r="AN20" s="1176"/>
      <c r="AO20" s="1176"/>
      <c r="AP20" s="1176"/>
      <c r="AQ20" s="1176"/>
      <c r="AR20" s="1176"/>
      <c r="AS20" s="1176"/>
      <c r="AT20" s="1176"/>
      <c r="AU20" s="1173"/>
      <c r="AV20" s="1173"/>
      <c r="AW20" s="1173"/>
      <c r="AX20" s="1173"/>
      <c r="AY20" s="1174"/>
      <c r="AZ20" s="252"/>
      <c r="BA20" s="252"/>
      <c r="BB20" s="252"/>
      <c r="BC20" s="252"/>
      <c r="BD20" s="252"/>
      <c r="BE20" s="253"/>
      <c r="BF20" s="253"/>
      <c r="BG20" s="253"/>
      <c r="BH20" s="253"/>
      <c r="BI20" s="253"/>
      <c r="BJ20" s="253"/>
      <c r="BK20" s="253"/>
      <c r="BL20" s="253"/>
      <c r="BM20" s="253"/>
      <c r="BN20" s="253"/>
      <c r="BO20" s="253"/>
      <c r="BP20" s="253"/>
      <c r="BQ20" s="262">
        <v>14</v>
      </c>
      <c r="BR20" s="263"/>
      <c r="BS20" s="1103"/>
      <c r="BT20" s="1104"/>
      <c r="BU20" s="1104"/>
      <c r="BV20" s="1104"/>
      <c r="BW20" s="1104"/>
      <c r="BX20" s="1104"/>
      <c r="BY20" s="1104"/>
      <c r="BZ20" s="1104"/>
      <c r="CA20" s="1104"/>
      <c r="CB20" s="1104"/>
      <c r="CC20" s="1104"/>
      <c r="CD20" s="1104"/>
      <c r="CE20" s="1104"/>
      <c r="CF20" s="1104"/>
      <c r="CG20" s="1105"/>
      <c r="CH20" s="1078"/>
      <c r="CI20" s="1079"/>
      <c r="CJ20" s="1079"/>
      <c r="CK20" s="1079"/>
      <c r="CL20" s="1080"/>
      <c r="CM20" s="1078"/>
      <c r="CN20" s="1079"/>
      <c r="CO20" s="1079"/>
      <c r="CP20" s="1079"/>
      <c r="CQ20" s="1080"/>
      <c r="CR20" s="1078"/>
      <c r="CS20" s="1079"/>
      <c r="CT20" s="1079"/>
      <c r="CU20" s="1079"/>
      <c r="CV20" s="1080"/>
      <c r="CW20" s="1078"/>
      <c r="CX20" s="1079"/>
      <c r="CY20" s="1079"/>
      <c r="CZ20" s="1079"/>
      <c r="DA20" s="1080"/>
      <c r="DB20" s="1078"/>
      <c r="DC20" s="1079"/>
      <c r="DD20" s="1079"/>
      <c r="DE20" s="1079"/>
      <c r="DF20" s="1080"/>
      <c r="DG20" s="1078"/>
      <c r="DH20" s="1079"/>
      <c r="DI20" s="1079"/>
      <c r="DJ20" s="1079"/>
      <c r="DK20" s="1080"/>
      <c r="DL20" s="1078"/>
      <c r="DM20" s="1079"/>
      <c r="DN20" s="1079"/>
      <c r="DO20" s="1079"/>
      <c r="DP20" s="1080"/>
      <c r="DQ20" s="1078"/>
      <c r="DR20" s="1079"/>
      <c r="DS20" s="1079"/>
      <c r="DT20" s="1079"/>
      <c r="DU20" s="1080"/>
      <c r="DV20" s="1081"/>
      <c r="DW20" s="1082"/>
      <c r="DX20" s="1082"/>
      <c r="DY20" s="1082"/>
      <c r="DZ20" s="1083"/>
      <c r="EA20" s="254"/>
    </row>
    <row r="21" spans="1:131" s="255" customFormat="1" ht="26.25" customHeight="1" thickBot="1" x14ac:dyDescent="0.2">
      <c r="A21" s="261">
        <v>15</v>
      </c>
      <c r="B21" s="1126"/>
      <c r="C21" s="1127"/>
      <c r="D21" s="1127"/>
      <c r="E21" s="1127"/>
      <c r="F21" s="1127"/>
      <c r="G21" s="1127"/>
      <c r="H21" s="1127"/>
      <c r="I21" s="1127"/>
      <c r="J21" s="1127"/>
      <c r="K21" s="1127"/>
      <c r="L21" s="1127"/>
      <c r="M21" s="1127"/>
      <c r="N21" s="1127"/>
      <c r="O21" s="1127"/>
      <c r="P21" s="1128"/>
      <c r="Q21" s="1132"/>
      <c r="R21" s="1133"/>
      <c r="S21" s="1133"/>
      <c r="T21" s="1133"/>
      <c r="U21" s="1133"/>
      <c r="V21" s="1133"/>
      <c r="W21" s="1133"/>
      <c r="X21" s="1133"/>
      <c r="Y21" s="1133"/>
      <c r="Z21" s="1133"/>
      <c r="AA21" s="1133"/>
      <c r="AB21" s="1133"/>
      <c r="AC21" s="1133"/>
      <c r="AD21" s="1133"/>
      <c r="AE21" s="1134"/>
      <c r="AF21" s="1108"/>
      <c r="AG21" s="1109"/>
      <c r="AH21" s="1109"/>
      <c r="AI21" s="1109"/>
      <c r="AJ21" s="1110"/>
      <c r="AK21" s="1175"/>
      <c r="AL21" s="1176"/>
      <c r="AM21" s="1176"/>
      <c r="AN21" s="1176"/>
      <c r="AO21" s="1176"/>
      <c r="AP21" s="1176"/>
      <c r="AQ21" s="1176"/>
      <c r="AR21" s="1176"/>
      <c r="AS21" s="1176"/>
      <c r="AT21" s="1176"/>
      <c r="AU21" s="1173"/>
      <c r="AV21" s="1173"/>
      <c r="AW21" s="1173"/>
      <c r="AX21" s="1173"/>
      <c r="AY21" s="1174"/>
      <c r="AZ21" s="252"/>
      <c r="BA21" s="252"/>
      <c r="BB21" s="252"/>
      <c r="BC21" s="252"/>
      <c r="BD21" s="252"/>
      <c r="BE21" s="253"/>
      <c r="BF21" s="253"/>
      <c r="BG21" s="253"/>
      <c r="BH21" s="253"/>
      <c r="BI21" s="253"/>
      <c r="BJ21" s="253"/>
      <c r="BK21" s="253"/>
      <c r="BL21" s="253"/>
      <c r="BM21" s="253"/>
      <c r="BN21" s="253"/>
      <c r="BO21" s="253"/>
      <c r="BP21" s="253"/>
      <c r="BQ21" s="262">
        <v>15</v>
      </c>
      <c r="BR21" s="263"/>
      <c r="BS21" s="1103"/>
      <c r="BT21" s="1104"/>
      <c r="BU21" s="1104"/>
      <c r="BV21" s="1104"/>
      <c r="BW21" s="1104"/>
      <c r="BX21" s="1104"/>
      <c r="BY21" s="1104"/>
      <c r="BZ21" s="1104"/>
      <c r="CA21" s="1104"/>
      <c r="CB21" s="1104"/>
      <c r="CC21" s="1104"/>
      <c r="CD21" s="1104"/>
      <c r="CE21" s="1104"/>
      <c r="CF21" s="1104"/>
      <c r="CG21" s="1105"/>
      <c r="CH21" s="1078"/>
      <c r="CI21" s="1079"/>
      <c r="CJ21" s="1079"/>
      <c r="CK21" s="1079"/>
      <c r="CL21" s="1080"/>
      <c r="CM21" s="1078"/>
      <c r="CN21" s="1079"/>
      <c r="CO21" s="1079"/>
      <c r="CP21" s="1079"/>
      <c r="CQ21" s="1080"/>
      <c r="CR21" s="1078"/>
      <c r="CS21" s="1079"/>
      <c r="CT21" s="1079"/>
      <c r="CU21" s="1079"/>
      <c r="CV21" s="1080"/>
      <c r="CW21" s="1078"/>
      <c r="CX21" s="1079"/>
      <c r="CY21" s="1079"/>
      <c r="CZ21" s="1079"/>
      <c r="DA21" s="1080"/>
      <c r="DB21" s="1078"/>
      <c r="DC21" s="1079"/>
      <c r="DD21" s="1079"/>
      <c r="DE21" s="1079"/>
      <c r="DF21" s="1080"/>
      <c r="DG21" s="1078"/>
      <c r="DH21" s="1079"/>
      <c r="DI21" s="1079"/>
      <c r="DJ21" s="1079"/>
      <c r="DK21" s="1080"/>
      <c r="DL21" s="1078"/>
      <c r="DM21" s="1079"/>
      <c r="DN21" s="1079"/>
      <c r="DO21" s="1079"/>
      <c r="DP21" s="1080"/>
      <c r="DQ21" s="1078"/>
      <c r="DR21" s="1079"/>
      <c r="DS21" s="1079"/>
      <c r="DT21" s="1079"/>
      <c r="DU21" s="1080"/>
      <c r="DV21" s="1081"/>
      <c r="DW21" s="1082"/>
      <c r="DX21" s="1082"/>
      <c r="DY21" s="1082"/>
      <c r="DZ21" s="1083"/>
      <c r="EA21" s="254"/>
    </row>
    <row r="22" spans="1:131" s="255" customFormat="1" ht="26.25" customHeight="1" x14ac:dyDescent="0.15">
      <c r="A22" s="261">
        <v>16</v>
      </c>
      <c r="B22" s="1126"/>
      <c r="C22" s="1127"/>
      <c r="D22" s="1127"/>
      <c r="E22" s="1127"/>
      <c r="F22" s="1127"/>
      <c r="G22" s="1127"/>
      <c r="H22" s="1127"/>
      <c r="I22" s="1127"/>
      <c r="J22" s="1127"/>
      <c r="K22" s="1127"/>
      <c r="L22" s="1127"/>
      <c r="M22" s="1127"/>
      <c r="N22" s="1127"/>
      <c r="O22" s="1127"/>
      <c r="P22" s="1128"/>
      <c r="Q22" s="1170"/>
      <c r="R22" s="1171"/>
      <c r="S22" s="1171"/>
      <c r="T22" s="1171"/>
      <c r="U22" s="1171"/>
      <c r="V22" s="1171"/>
      <c r="W22" s="1171"/>
      <c r="X22" s="1171"/>
      <c r="Y22" s="1171"/>
      <c r="Z22" s="1171"/>
      <c r="AA22" s="1171"/>
      <c r="AB22" s="1171"/>
      <c r="AC22" s="1171"/>
      <c r="AD22" s="1171"/>
      <c r="AE22" s="1172"/>
      <c r="AF22" s="1108"/>
      <c r="AG22" s="1109"/>
      <c r="AH22" s="1109"/>
      <c r="AI22" s="1109"/>
      <c r="AJ22" s="1110"/>
      <c r="AK22" s="1166"/>
      <c r="AL22" s="1167"/>
      <c r="AM22" s="1167"/>
      <c r="AN22" s="1167"/>
      <c r="AO22" s="1167"/>
      <c r="AP22" s="1167"/>
      <c r="AQ22" s="1167"/>
      <c r="AR22" s="1167"/>
      <c r="AS22" s="1167"/>
      <c r="AT22" s="1167"/>
      <c r="AU22" s="1168"/>
      <c r="AV22" s="1168"/>
      <c r="AW22" s="1168"/>
      <c r="AX22" s="1168"/>
      <c r="AY22" s="1169"/>
      <c r="AZ22" s="1124" t="s">
        <v>384</v>
      </c>
      <c r="BA22" s="1124"/>
      <c r="BB22" s="1124"/>
      <c r="BC22" s="1124"/>
      <c r="BD22" s="1125"/>
      <c r="BE22" s="253"/>
      <c r="BF22" s="253"/>
      <c r="BG22" s="253"/>
      <c r="BH22" s="253"/>
      <c r="BI22" s="253"/>
      <c r="BJ22" s="253"/>
      <c r="BK22" s="253"/>
      <c r="BL22" s="253"/>
      <c r="BM22" s="253"/>
      <c r="BN22" s="253"/>
      <c r="BO22" s="253"/>
      <c r="BP22" s="253"/>
      <c r="BQ22" s="262">
        <v>16</v>
      </c>
      <c r="BR22" s="263"/>
      <c r="BS22" s="1103"/>
      <c r="BT22" s="1104"/>
      <c r="BU22" s="1104"/>
      <c r="BV22" s="1104"/>
      <c r="BW22" s="1104"/>
      <c r="BX22" s="1104"/>
      <c r="BY22" s="1104"/>
      <c r="BZ22" s="1104"/>
      <c r="CA22" s="1104"/>
      <c r="CB22" s="1104"/>
      <c r="CC22" s="1104"/>
      <c r="CD22" s="1104"/>
      <c r="CE22" s="1104"/>
      <c r="CF22" s="1104"/>
      <c r="CG22" s="1105"/>
      <c r="CH22" s="1078"/>
      <c r="CI22" s="1079"/>
      <c r="CJ22" s="1079"/>
      <c r="CK22" s="1079"/>
      <c r="CL22" s="1080"/>
      <c r="CM22" s="1078"/>
      <c r="CN22" s="1079"/>
      <c r="CO22" s="1079"/>
      <c r="CP22" s="1079"/>
      <c r="CQ22" s="1080"/>
      <c r="CR22" s="1078"/>
      <c r="CS22" s="1079"/>
      <c r="CT22" s="1079"/>
      <c r="CU22" s="1079"/>
      <c r="CV22" s="1080"/>
      <c r="CW22" s="1078"/>
      <c r="CX22" s="1079"/>
      <c r="CY22" s="1079"/>
      <c r="CZ22" s="1079"/>
      <c r="DA22" s="1080"/>
      <c r="DB22" s="1078"/>
      <c r="DC22" s="1079"/>
      <c r="DD22" s="1079"/>
      <c r="DE22" s="1079"/>
      <c r="DF22" s="1080"/>
      <c r="DG22" s="1078"/>
      <c r="DH22" s="1079"/>
      <c r="DI22" s="1079"/>
      <c r="DJ22" s="1079"/>
      <c r="DK22" s="1080"/>
      <c r="DL22" s="1078"/>
      <c r="DM22" s="1079"/>
      <c r="DN22" s="1079"/>
      <c r="DO22" s="1079"/>
      <c r="DP22" s="1080"/>
      <c r="DQ22" s="1078"/>
      <c r="DR22" s="1079"/>
      <c r="DS22" s="1079"/>
      <c r="DT22" s="1079"/>
      <c r="DU22" s="1080"/>
      <c r="DV22" s="1081"/>
      <c r="DW22" s="1082"/>
      <c r="DX22" s="1082"/>
      <c r="DY22" s="1082"/>
      <c r="DZ22" s="1083"/>
      <c r="EA22" s="254"/>
    </row>
    <row r="23" spans="1:131" s="255" customFormat="1" ht="26.25" customHeight="1" thickBot="1" x14ac:dyDescent="0.2">
      <c r="A23" s="264" t="s">
        <v>385</v>
      </c>
      <c r="B23" s="1033" t="s">
        <v>386</v>
      </c>
      <c r="C23" s="1034"/>
      <c r="D23" s="1034"/>
      <c r="E23" s="1034"/>
      <c r="F23" s="1034"/>
      <c r="G23" s="1034"/>
      <c r="H23" s="1034"/>
      <c r="I23" s="1034"/>
      <c r="J23" s="1034"/>
      <c r="K23" s="1034"/>
      <c r="L23" s="1034"/>
      <c r="M23" s="1034"/>
      <c r="N23" s="1034"/>
      <c r="O23" s="1034"/>
      <c r="P23" s="1035"/>
      <c r="Q23" s="1157">
        <v>5694</v>
      </c>
      <c r="R23" s="1158"/>
      <c r="S23" s="1158"/>
      <c r="T23" s="1158"/>
      <c r="U23" s="1158"/>
      <c r="V23" s="1158">
        <v>5605</v>
      </c>
      <c r="W23" s="1158"/>
      <c r="X23" s="1158"/>
      <c r="Y23" s="1158"/>
      <c r="Z23" s="1158"/>
      <c r="AA23" s="1158">
        <v>89</v>
      </c>
      <c r="AB23" s="1158"/>
      <c r="AC23" s="1158"/>
      <c r="AD23" s="1158"/>
      <c r="AE23" s="1159"/>
      <c r="AF23" s="1160">
        <v>76</v>
      </c>
      <c r="AG23" s="1158"/>
      <c r="AH23" s="1158"/>
      <c r="AI23" s="1158"/>
      <c r="AJ23" s="1161"/>
      <c r="AK23" s="1162"/>
      <c r="AL23" s="1163"/>
      <c r="AM23" s="1163"/>
      <c r="AN23" s="1163"/>
      <c r="AO23" s="1163"/>
      <c r="AP23" s="1158">
        <v>11809</v>
      </c>
      <c r="AQ23" s="1158"/>
      <c r="AR23" s="1158"/>
      <c r="AS23" s="1158"/>
      <c r="AT23" s="1158"/>
      <c r="AU23" s="1164"/>
      <c r="AV23" s="1164"/>
      <c r="AW23" s="1164"/>
      <c r="AX23" s="1164"/>
      <c r="AY23" s="1165"/>
      <c r="AZ23" s="1154" t="s">
        <v>138</v>
      </c>
      <c r="BA23" s="1155"/>
      <c r="BB23" s="1155"/>
      <c r="BC23" s="1155"/>
      <c r="BD23" s="1156"/>
      <c r="BE23" s="253"/>
      <c r="BF23" s="253"/>
      <c r="BG23" s="253"/>
      <c r="BH23" s="253"/>
      <c r="BI23" s="253"/>
      <c r="BJ23" s="253"/>
      <c r="BK23" s="253"/>
      <c r="BL23" s="253"/>
      <c r="BM23" s="253"/>
      <c r="BN23" s="253"/>
      <c r="BO23" s="253"/>
      <c r="BP23" s="253"/>
      <c r="BQ23" s="262">
        <v>17</v>
      </c>
      <c r="BR23" s="263"/>
      <c r="BS23" s="1103"/>
      <c r="BT23" s="1104"/>
      <c r="BU23" s="1104"/>
      <c r="BV23" s="1104"/>
      <c r="BW23" s="1104"/>
      <c r="BX23" s="1104"/>
      <c r="BY23" s="1104"/>
      <c r="BZ23" s="1104"/>
      <c r="CA23" s="1104"/>
      <c r="CB23" s="1104"/>
      <c r="CC23" s="1104"/>
      <c r="CD23" s="1104"/>
      <c r="CE23" s="1104"/>
      <c r="CF23" s="1104"/>
      <c r="CG23" s="1105"/>
      <c r="CH23" s="1078"/>
      <c r="CI23" s="1079"/>
      <c r="CJ23" s="1079"/>
      <c r="CK23" s="1079"/>
      <c r="CL23" s="1080"/>
      <c r="CM23" s="1078"/>
      <c r="CN23" s="1079"/>
      <c r="CO23" s="1079"/>
      <c r="CP23" s="1079"/>
      <c r="CQ23" s="1080"/>
      <c r="CR23" s="1078"/>
      <c r="CS23" s="1079"/>
      <c r="CT23" s="1079"/>
      <c r="CU23" s="1079"/>
      <c r="CV23" s="1080"/>
      <c r="CW23" s="1078"/>
      <c r="CX23" s="1079"/>
      <c r="CY23" s="1079"/>
      <c r="CZ23" s="1079"/>
      <c r="DA23" s="1080"/>
      <c r="DB23" s="1078"/>
      <c r="DC23" s="1079"/>
      <c r="DD23" s="1079"/>
      <c r="DE23" s="1079"/>
      <c r="DF23" s="1080"/>
      <c r="DG23" s="1078"/>
      <c r="DH23" s="1079"/>
      <c r="DI23" s="1079"/>
      <c r="DJ23" s="1079"/>
      <c r="DK23" s="1080"/>
      <c r="DL23" s="1078"/>
      <c r="DM23" s="1079"/>
      <c r="DN23" s="1079"/>
      <c r="DO23" s="1079"/>
      <c r="DP23" s="1080"/>
      <c r="DQ23" s="1078"/>
      <c r="DR23" s="1079"/>
      <c r="DS23" s="1079"/>
      <c r="DT23" s="1079"/>
      <c r="DU23" s="1080"/>
      <c r="DV23" s="1081"/>
      <c r="DW23" s="1082"/>
      <c r="DX23" s="1082"/>
      <c r="DY23" s="1082"/>
      <c r="DZ23" s="1083"/>
      <c r="EA23" s="254"/>
    </row>
    <row r="24" spans="1:131" s="255" customFormat="1" ht="26.25" customHeight="1" x14ac:dyDescent="0.15">
      <c r="A24" s="1153" t="s">
        <v>387</v>
      </c>
      <c r="B24" s="1153"/>
      <c r="C24" s="1153"/>
      <c r="D24" s="1153"/>
      <c r="E24" s="1153"/>
      <c r="F24" s="1153"/>
      <c r="G24" s="1153"/>
      <c r="H24" s="1153"/>
      <c r="I24" s="1153"/>
      <c r="J24" s="1153"/>
      <c r="K24" s="1153"/>
      <c r="L24" s="1153"/>
      <c r="M24" s="1153"/>
      <c r="N24" s="1153"/>
      <c r="O24" s="1153"/>
      <c r="P24" s="1153"/>
      <c r="Q24" s="1153"/>
      <c r="R24" s="1153"/>
      <c r="S24" s="1153"/>
      <c r="T24" s="1153"/>
      <c r="U24" s="1153"/>
      <c r="V24" s="1153"/>
      <c r="W24" s="1153"/>
      <c r="X24" s="1153"/>
      <c r="Y24" s="1153"/>
      <c r="Z24" s="1153"/>
      <c r="AA24" s="1153"/>
      <c r="AB24" s="1153"/>
      <c r="AC24" s="1153"/>
      <c r="AD24" s="1153"/>
      <c r="AE24" s="1153"/>
      <c r="AF24" s="1153"/>
      <c r="AG24" s="1153"/>
      <c r="AH24" s="1153"/>
      <c r="AI24" s="1153"/>
      <c r="AJ24" s="1153"/>
      <c r="AK24" s="1153"/>
      <c r="AL24" s="1153"/>
      <c r="AM24" s="1153"/>
      <c r="AN24" s="1153"/>
      <c r="AO24" s="1153"/>
      <c r="AP24" s="1153"/>
      <c r="AQ24" s="1153"/>
      <c r="AR24" s="1153"/>
      <c r="AS24" s="1153"/>
      <c r="AT24" s="1153"/>
      <c r="AU24" s="1153"/>
      <c r="AV24" s="1153"/>
      <c r="AW24" s="1153"/>
      <c r="AX24" s="1153"/>
      <c r="AY24" s="1153"/>
      <c r="AZ24" s="252"/>
      <c r="BA24" s="252"/>
      <c r="BB24" s="252"/>
      <c r="BC24" s="252"/>
      <c r="BD24" s="252"/>
      <c r="BE24" s="253"/>
      <c r="BF24" s="253"/>
      <c r="BG24" s="253"/>
      <c r="BH24" s="253"/>
      <c r="BI24" s="253"/>
      <c r="BJ24" s="253"/>
      <c r="BK24" s="253"/>
      <c r="BL24" s="253"/>
      <c r="BM24" s="253"/>
      <c r="BN24" s="253"/>
      <c r="BO24" s="253"/>
      <c r="BP24" s="253"/>
      <c r="BQ24" s="262">
        <v>18</v>
      </c>
      <c r="BR24" s="263"/>
      <c r="BS24" s="1103"/>
      <c r="BT24" s="1104"/>
      <c r="BU24" s="1104"/>
      <c r="BV24" s="1104"/>
      <c r="BW24" s="1104"/>
      <c r="BX24" s="1104"/>
      <c r="BY24" s="1104"/>
      <c r="BZ24" s="1104"/>
      <c r="CA24" s="1104"/>
      <c r="CB24" s="1104"/>
      <c r="CC24" s="1104"/>
      <c r="CD24" s="1104"/>
      <c r="CE24" s="1104"/>
      <c r="CF24" s="1104"/>
      <c r="CG24" s="1105"/>
      <c r="CH24" s="1078"/>
      <c r="CI24" s="1079"/>
      <c r="CJ24" s="1079"/>
      <c r="CK24" s="1079"/>
      <c r="CL24" s="1080"/>
      <c r="CM24" s="1078"/>
      <c r="CN24" s="1079"/>
      <c r="CO24" s="1079"/>
      <c r="CP24" s="1079"/>
      <c r="CQ24" s="1080"/>
      <c r="CR24" s="1078"/>
      <c r="CS24" s="1079"/>
      <c r="CT24" s="1079"/>
      <c r="CU24" s="1079"/>
      <c r="CV24" s="1080"/>
      <c r="CW24" s="1078"/>
      <c r="CX24" s="1079"/>
      <c r="CY24" s="1079"/>
      <c r="CZ24" s="1079"/>
      <c r="DA24" s="1080"/>
      <c r="DB24" s="1078"/>
      <c r="DC24" s="1079"/>
      <c r="DD24" s="1079"/>
      <c r="DE24" s="1079"/>
      <c r="DF24" s="1080"/>
      <c r="DG24" s="1078"/>
      <c r="DH24" s="1079"/>
      <c r="DI24" s="1079"/>
      <c r="DJ24" s="1079"/>
      <c r="DK24" s="1080"/>
      <c r="DL24" s="1078"/>
      <c r="DM24" s="1079"/>
      <c r="DN24" s="1079"/>
      <c r="DO24" s="1079"/>
      <c r="DP24" s="1080"/>
      <c r="DQ24" s="1078"/>
      <c r="DR24" s="1079"/>
      <c r="DS24" s="1079"/>
      <c r="DT24" s="1079"/>
      <c r="DU24" s="1080"/>
      <c r="DV24" s="1081"/>
      <c r="DW24" s="1082"/>
      <c r="DX24" s="1082"/>
      <c r="DY24" s="1082"/>
      <c r="DZ24" s="1083"/>
      <c r="EA24" s="254"/>
    </row>
    <row r="25" spans="1:131" s="247" customFormat="1" ht="26.25" customHeight="1" thickBot="1" x14ac:dyDescent="0.2">
      <c r="A25" s="1152" t="s">
        <v>388</v>
      </c>
      <c r="B25" s="1152"/>
      <c r="C25" s="1152"/>
      <c r="D25" s="1152"/>
      <c r="E25" s="1152"/>
      <c r="F25" s="1152"/>
      <c r="G25" s="1152"/>
      <c r="H25" s="1152"/>
      <c r="I25" s="1152"/>
      <c r="J25" s="1152"/>
      <c r="K25" s="1152"/>
      <c r="L25" s="1152"/>
      <c r="M25" s="1152"/>
      <c r="N25" s="1152"/>
      <c r="O25" s="1152"/>
      <c r="P25" s="1152"/>
      <c r="Q25" s="1152"/>
      <c r="R25" s="1152"/>
      <c r="S25" s="1152"/>
      <c r="T25" s="1152"/>
      <c r="U25" s="1152"/>
      <c r="V25" s="1152"/>
      <c r="W25" s="1152"/>
      <c r="X25" s="1152"/>
      <c r="Y25" s="1152"/>
      <c r="Z25" s="1152"/>
      <c r="AA25" s="1152"/>
      <c r="AB25" s="1152"/>
      <c r="AC25" s="1152"/>
      <c r="AD25" s="1152"/>
      <c r="AE25" s="1152"/>
      <c r="AF25" s="1152"/>
      <c r="AG25" s="1152"/>
      <c r="AH25" s="1152"/>
      <c r="AI25" s="1152"/>
      <c r="AJ25" s="1152"/>
      <c r="AK25" s="1152"/>
      <c r="AL25" s="1152"/>
      <c r="AM25" s="1152"/>
      <c r="AN25" s="1152"/>
      <c r="AO25" s="1152"/>
      <c r="AP25" s="1152"/>
      <c r="AQ25" s="1152"/>
      <c r="AR25" s="1152"/>
      <c r="AS25" s="1152"/>
      <c r="AT25" s="1152"/>
      <c r="AU25" s="1152"/>
      <c r="AV25" s="1152"/>
      <c r="AW25" s="1152"/>
      <c r="AX25" s="1152"/>
      <c r="AY25" s="1152"/>
      <c r="AZ25" s="1152"/>
      <c r="BA25" s="1152"/>
      <c r="BB25" s="1152"/>
      <c r="BC25" s="1152"/>
      <c r="BD25" s="1152"/>
      <c r="BE25" s="1152"/>
      <c r="BF25" s="1152"/>
      <c r="BG25" s="1152"/>
      <c r="BH25" s="1152"/>
      <c r="BI25" s="1152"/>
      <c r="BJ25" s="252"/>
      <c r="BK25" s="252"/>
      <c r="BL25" s="252"/>
      <c r="BM25" s="252"/>
      <c r="BN25" s="252"/>
      <c r="BO25" s="265"/>
      <c r="BP25" s="265"/>
      <c r="BQ25" s="262">
        <v>19</v>
      </c>
      <c r="BR25" s="263"/>
      <c r="BS25" s="1103"/>
      <c r="BT25" s="1104"/>
      <c r="BU25" s="1104"/>
      <c r="BV25" s="1104"/>
      <c r="BW25" s="1104"/>
      <c r="BX25" s="1104"/>
      <c r="BY25" s="1104"/>
      <c r="BZ25" s="1104"/>
      <c r="CA25" s="1104"/>
      <c r="CB25" s="1104"/>
      <c r="CC25" s="1104"/>
      <c r="CD25" s="1104"/>
      <c r="CE25" s="1104"/>
      <c r="CF25" s="1104"/>
      <c r="CG25" s="1105"/>
      <c r="CH25" s="1078"/>
      <c r="CI25" s="1079"/>
      <c r="CJ25" s="1079"/>
      <c r="CK25" s="1079"/>
      <c r="CL25" s="1080"/>
      <c r="CM25" s="1078"/>
      <c r="CN25" s="1079"/>
      <c r="CO25" s="1079"/>
      <c r="CP25" s="1079"/>
      <c r="CQ25" s="1080"/>
      <c r="CR25" s="1078"/>
      <c r="CS25" s="1079"/>
      <c r="CT25" s="1079"/>
      <c r="CU25" s="1079"/>
      <c r="CV25" s="1080"/>
      <c r="CW25" s="1078"/>
      <c r="CX25" s="1079"/>
      <c r="CY25" s="1079"/>
      <c r="CZ25" s="1079"/>
      <c r="DA25" s="1080"/>
      <c r="DB25" s="1078"/>
      <c r="DC25" s="1079"/>
      <c r="DD25" s="1079"/>
      <c r="DE25" s="1079"/>
      <c r="DF25" s="1080"/>
      <c r="DG25" s="1078"/>
      <c r="DH25" s="1079"/>
      <c r="DI25" s="1079"/>
      <c r="DJ25" s="1079"/>
      <c r="DK25" s="1080"/>
      <c r="DL25" s="1078"/>
      <c r="DM25" s="1079"/>
      <c r="DN25" s="1079"/>
      <c r="DO25" s="1079"/>
      <c r="DP25" s="1080"/>
      <c r="DQ25" s="1078"/>
      <c r="DR25" s="1079"/>
      <c r="DS25" s="1079"/>
      <c r="DT25" s="1079"/>
      <c r="DU25" s="1080"/>
      <c r="DV25" s="1081"/>
      <c r="DW25" s="1082"/>
      <c r="DX25" s="1082"/>
      <c r="DY25" s="1082"/>
      <c r="DZ25" s="1083"/>
      <c r="EA25" s="246"/>
    </row>
    <row r="26" spans="1:131" s="247" customFormat="1" ht="26.25" customHeight="1" x14ac:dyDescent="0.15">
      <c r="A26" s="1084" t="s">
        <v>365</v>
      </c>
      <c r="B26" s="1085"/>
      <c r="C26" s="1085"/>
      <c r="D26" s="1085"/>
      <c r="E26" s="1085"/>
      <c r="F26" s="1085"/>
      <c r="G26" s="1085"/>
      <c r="H26" s="1085"/>
      <c r="I26" s="1085"/>
      <c r="J26" s="1085"/>
      <c r="K26" s="1085"/>
      <c r="L26" s="1085"/>
      <c r="M26" s="1085"/>
      <c r="N26" s="1085"/>
      <c r="O26" s="1085"/>
      <c r="P26" s="1086"/>
      <c r="Q26" s="1090" t="s">
        <v>389</v>
      </c>
      <c r="R26" s="1091"/>
      <c r="S26" s="1091"/>
      <c r="T26" s="1091"/>
      <c r="U26" s="1092"/>
      <c r="V26" s="1090" t="s">
        <v>390</v>
      </c>
      <c r="W26" s="1091"/>
      <c r="X26" s="1091"/>
      <c r="Y26" s="1091"/>
      <c r="Z26" s="1092"/>
      <c r="AA26" s="1090" t="s">
        <v>391</v>
      </c>
      <c r="AB26" s="1091"/>
      <c r="AC26" s="1091"/>
      <c r="AD26" s="1091"/>
      <c r="AE26" s="1091"/>
      <c r="AF26" s="1148" t="s">
        <v>392</v>
      </c>
      <c r="AG26" s="1097"/>
      <c r="AH26" s="1097"/>
      <c r="AI26" s="1097"/>
      <c r="AJ26" s="1149"/>
      <c r="AK26" s="1091" t="s">
        <v>393</v>
      </c>
      <c r="AL26" s="1091"/>
      <c r="AM26" s="1091"/>
      <c r="AN26" s="1091"/>
      <c r="AO26" s="1092"/>
      <c r="AP26" s="1090" t="s">
        <v>394</v>
      </c>
      <c r="AQ26" s="1091"/>
      <c r="AR26" s="1091"/>
      <c r="AS26" s="1091"/>
      <c r="AT26" s="1092"/>
      <c r="AU26" s="1090" t="s">
        <v>395</v>
      </c>
      <c r="AV26" s="1091"/>
      <c r="AW26" s="1091"/>
      <c r="AX26" s="1091"/>
      <c r="AY26" s="1092"/>
      <c r="AZ26" s="1090" t="s">
        <v>396</v>
      </c>
      <c r="BA26" s="1091"/>
      <c r="BB26" s="1091"/>
      <c r="BC26" s="1091"/>
      <c r="BD26" s="1092"/>
      <c r="BE26" s="1090" t="s">
        <v>372</v>
      </c>
      <c r="BF26" s="1091"/>
      <c r="BG26" s="1091"/>
      <c r="BH26" s="1091"/>
      <c r="BI26" s="1106"/>
      <c r="BJ26" s="252"/>
      <c r="BK26" s="252"/>
      <c r="BL26" s="252"/>
      <c r="BM26" s="252"/>
      <c r="BN26" s="252"/>
      <c r="BO26" s="265"/>
      <c r="BP26" s="265"/>
      <c r="BQ26" s="262">
        <v>20</v>
      </c>
      <c r="BR26" s="263"/>
      <c r="BS26" s="1103"/>
      <c r="BT26" s="1104"/>
      <c r="BU26" s="1104"/>
      <c r="BV26" s="1104"/>
      <c r="BW26" s="1104"/>
      <c r="BX26" s="1104"/>
      <c r="BY26" s="1104"/>
      <c r="BZ26" s="1104"/>
      <c r="CA26" s="1104"/>
      <c r="CB26" s="1104"/>
      <c r="CC26" s="1104"/>
      <c r="CD26" s="1104"/>
      <c r="CE26" s="1104"/>
      <c r="CF26" s="1104"/>
      <c r="CG26" s="1105"/>
      <c r="CH26" s="1078"/>
      <c r="CI26" s="1079"/>
      <c r="CJ26" s="1079"/>
      <c r="CK26" s="1079"/>
      <c r="CL26" s="1080"/>
      <c r="CM26" s="1078"/>
      <c r="CN26" s="1079"/>
      <c r="CO26" s="1079"/>
      <c r="CP26" s="1079"/>
      <c r="CQ26" s="1080"/>
      <c r="CR26" s="1078"/>
      <c r="CS26" s="1079"/>
      <c r="CT26" s="1079"/>
      <c r="CU26" s="1079"/>
      <c r="CV26" s="1080"/>
      <c r="CW26" s="1078"/>
      <c r="CX26" s="1079"/>
      <c r="CY26" s="1079"/>
      <c r="CZ26" s="1079"/>
      <c r="DA26" s="1080"/>
      <c r="DB26" s="1078"/>
      <c r="DC26" s="1079"/>
      <c r="DD26" s="1079"/>
      <c r="DE26" s="1079"/>
      <c r="DF26" s="1080"/>
      <c r="DG26" s="1078"/>
      <c r="DH26" s="1079"/>
      <c r="DI26" s="1079"/>
      <c r="DJ26" s="1079"/>
      <c r="DK26" s="1080"/>
      <c r="DL26" s="1078"/>
      <c r="DM26" s="1079"/>
      <c r="DN26" s="1079"/>
      <c r="DO26" s="1079"/>
      <c r="DP26" s="1080"/>
      <c r="DQ26" s="1078"/>
      <c r="DR26" s="1079"/>
      <c r="DS26" s="1079"/>
      <c r="DT26" s="1079"/>
      <c r="DU26" s="1080"/>
      <c r="DV26" s="1081"/>
      <c r="DW26" s="1082"/>
      <c r="DX26" s="1082"/>
      <c r="DY26" s="1082"/>
      <c r="DZ26" s="1083"/>
      <c r="EA26" s="246"/>
    </row>
    <row r="27" spans="1:131" s="247" customFormat="1" ht="26.25" customHeight="1" thickBot="1" x14ac:dyDescent="0.2">
      <c r="A27" s="1087"/>
      <c r="B27" s="1088"/>
      <c r="C27" s="1088"/>
      <c r="D27" s="1088"/>
      <c r="E27" s="1088"/>
      <c r="F27" s="1088"/>
      <c r="G27" s="1088"/>
      <c r="H27" s="1088"/>
      <c r="I27" s="1088"/>
      <c r="J27" s="1088"/>
      <c r="K27" s="1088"/>
      <c r="L27" s="1088"/>
      <c r="M27" s="1088"/>
      <c r="N27" s="1088"/>
      <c r="O27" s="1088"/>
      <c r="P27" s="1089"/>
      <c r="Q27" s="1093"/>
      <c r="R27" s="1094"/>
      <c r="S27" s="1094"/>
      <c r="T27" s="1094"/>
      <c r="U27" s="1095"/>
      <c r="V27" s="1093"/>
      <c r="W27" s="1094"/>
      <c r="X27" s="1094"/>
      <c r="Y27" s="1094"/>
      <c r="Z27" s="1095"/>
      <c r="AA27" s="1093"/>
      <c r="AB27" s="1094"/>
      <c r="AC27" s="1094"/>
      <c r="AD27" s="1094"/>
      <c r="AE27" s="1094"/>
      <c r="AF27" s="1150"/>
      <c r="AG27" s="1100"/>
      <c r="AH27" s="1100"/>
      <c r="AI27" s="1100"/>
      <c r="AJ27" s="1151"/>
      <c r="AK27" s="1094"/>
      <c r="AL27" s="1094"/>
      <c r="AM27" s="1094"/>
      <c r="AN27" s="1094"/>
      <c r="AO27" s="1095"/>
      <c r="AP27" s="1093"/>
      <c r="AQ27" s="1094"/>
      <c r="AR27" s="1094"/>
      <c r="AS27" s="1094"/>
      <c r="AT27" s="1095"/>
      <c r="AU27" s="1093"/>
      <c r="AV27" s="1094"/>
      <c r="AW27" s="1094"/>
      <c r="AX27" s="1094"/>
      <c r="AY27" s="1095"/>
      <c r="AZ27" s="1093"/>
      <c r="BA27" s="1094"/>
      <c r="BB27" s="1094"/>
      <c r="BC27" s="1094"/>
      <c r="BD27" s="1095"/>
      <c r="BE27" s="1093"/>
      <c r="BF27" s="1094"/>
      <c r="BG27" s="1094"/>
      <c r="BH27" s="1094"/>
      <c r="BI27" s="1107"/>
      <c r="BJ27" s="252"/>
      <c r="BK27" s="252"/>
      <c r="BL27" s="252"/>
      <c r="BM27" s="252"/>
      <c r="BN27" s="252"/>
      <c r="BO27" s="265"/>
      <c r="BP27" s="265"/>
      <c r="BQ27" s="262">
        <v>21</v>
      </c>
      <c r="BR27" s="263"/>
      <c r="BS27" s="1103"/>
      <c r="BT27" s="1104"/>
      <c r="BU27" s="1104"/>
      <c r="BV27" s="1104"/>
      <c r="BW27" s="1104"/>
      <c r="BX27" s="1104"/>
      <c r="BY27" s="1104"/>
      <c r="BZ27" s="1104"/>
      <c r="CA27" s="1104"/>
      <c r="CB27" s="1104"/>
      <c r="CC27" s="1104"/>
      <c r="CD27" s="1104"/>
      <c r="CE27" s="1104"/>
      <c r="CF27" s="1104"/>
      <c r="CG27" s="1105"/>
      <c r="CH27" s="1078"/>
      <c r="CI27" s="1079"/>
      <c r="CJ27" s="1079"/>
      <c r="CK27" s="1079"/>
      <c r="CL27" s="1080"/>
      <c r="CM27" s="1078"/>
      <c r="CN27" s="1079"/>
      <c r="CO27" s="1079"/>
      <c r="CP27" s="1079"/>
      <c r="CQ27" s="1080"/>
      <c r="CR27" s="1078"/>
      <c r="CS27" s="1079"/>
      <c r="CT27" s="1079"/>
      <c r="CU27" s="1079"/>
      <c r="CV27" s="1080"/>
      <c r="CW27" s="1078"/>
      <c r="CX27" s="1079"/>
      <c r="CY27" s="1079"/>
      <c r="CZ27" s="1079"/>
      <c r="DA27" s="1080"/>
      <c r="DB27" s="1078"/>
      <c r="DC27" s="1079"/>
      <c r="DD27" s="1079"/>
      <c r="DE27" s="1079"/>
      <c r="DF27" s="1080"/>
      <c r="DG27" s="1078"/>
      <c r="DH27" s="1079"/>
      <c r="DI27" s="1079"/>
      <c r="DJ27" s="1079"/>
      <c r="DK27" s="1080"/>
      <c r="DL27" s="1078"/>
      <c r="DM27" s="1079"/>
      <c r="DN27" s="1079"/>
      <c r="DO27" s="1079"/>
      <c r="DP27" s="1080"/>
      <c r="DQ27" s="1078"/>
      <c r="DR27" s="1079"/>
      <c r="DS27" s="1079"/>
      <c r="DT27" s="1079"/>
      <c r="DU27" s="1080"/>
      <c r="DV27" s="1081"/>
      <c r="DW27" s="1082"/>
      <c r="DX27" s="1082"/>
      <c r="DY27" s="1082"/>
      <c r="DZ27" s="1083"/>
      <c r="EA27" s="246"/>
    </row>
    <row r="28" spans="1:131" s="247" customFormat="1" ht="26.25" customHeight="1" thickTop="1" x14ac:dyDescent="0.15">
      <c r="A28" s="266">
        <v>1</v>
      </c>
      <c r="B28" s="1139" t="s">
        <v>397</v>
      </c>
      <c r="C28" s="1140"/>
      <c r="D28" s="1140"/>
      <c r="E28" s="1140"/>
      <c r="F28" s="1140"/>
      <c r="G28" s="1140"/>
      <c r="H28" s="1140"/>
      <c r="I28" s="1140"/>
      <c r="J28" s="1140"/>
      <c r="K28" s="1140"/>
      <c r="L28" s="1140"/>
      <c r="M28" s="1140"/>
      <c r="N28" s="1140"/>
      <c r="O28" s="1140"/>
      <c r="P28" s="1141"/>
      <c r="Q28" s="1142">
        <v>499</v>
      </c>
      <c r="R28" s="1143"/>
      <c r="S28" s="1143"/>
      <c r="T28" s="1143"/>
      <c r="U28" s="1143"/>
      <c r="V28" s="1143">
        <v>496</v>
      </c>
      <c r="W28" s="1143"/>
      <c r="X28" s="1143"/>
      <c r="Y28" s="1143"/>
      <c r="Z28" s="1143"/>
      <c r="AA28" s="1143">
        <v>3</v>
      </c>
      <c r="AB28" s="1143"/>
      <c r="AC28" s="1143"/>
      <c r="AD28" s="1143"/>
      <c r="AE28" s="1144"/>
      <c r="AF28" s="1145">
        <v>3</v>
      </c>
      <c r="AG28" s="1143"/>
      <c r="AH28" s="1143"/>
      <c r="AI28" s="1143"/>
      <c r="AJ28" s="1146"/>
      <c r="AK28" s="1147">
        <v>38</v>
      </c>
      <c r="AL28" s="1135"/>
      <c r="AM28" s="1135"/>
      <c r="AN28" s="1135"/>
      <c r="AO28" s="1135"/>
      <c r="AP28" s="1135" t="s">
        <v>580</v>
      </c>
      <c r="AQ28" s="1135"/>
      <c r="AR28" s="1135"/>
      <c r="AS28" s="1135"/>
      <c r="AT28" s="1135"/>
      <c r="AU28" s="1135" t="s">
        <v>580</v>
      </c>
      <c r="AV28" s="1135"/>
      <c r="AW28" s="1135"/>
      <c r="AX28" s="1135"/>
      <c r="AY28" s="1135"/>
      <c r="AZ28" s="1136" t="s">
        <v>580</v>
      </c>
      <c r="BA28" s="1136"/>
      <c r="BB28" s="1136"/>
      <c r="BC28" s="1136"/>
      <c r="BD28" s="1136"/>
      <c r="BE28" s="1137"/>
      <c r="BF28" s="1137"/>
      <c r="BG28" s="1137"/>
      <c r="BH28" s="1137"/>
      <c r="BI28" s="1138"/>
      <c r="BJ28" s="252"/>
      <c r="BK28" s="252"/>
      <c r="BL28" s="252"/>
      <c r="BM28" s="252"/>
      <c r="BN28" s="252"/>
      <c r="BO28" s="265"/>
      <c r="BP28" s="265"/>
      <c r="BQ28" s="262">
        <v>22</v>
      </c>
      <c r="BR28" s="263"/>
      <c r="BS28" s="1103"/>
      <c r="BT28" s="1104"/>
      <c r="BU28" s="1104"/>
      <c r="BV28" s="1104"/>
      <c r="BW28" s="1104"/>
      <c r="BX28" s="1104"/>
      <c r="BY28" s="1104"/>
      <c r="BZ28" s="1104"/>
      <c r="CA28" s="1104"/>
      <c r="CB28" s="1104"/>
      <c r="CC28" s="1104"/>
      <c r="CD28" s="1104"/>
      <c r="CE28" s="1104"/>
      <c r="CF28" s="1104"/>
      <c r="CG28" s="1105"/>
      <c r="CH28" s="1078"/>
      <c r="CI28" s="1079"/>
      <c r="CJ28" s="1079"/>
      <c r="CK28" s="1079"/>
      <c r="CL28" s="1080"/>
      <c r="CM28" s="1078"/>
      <c r="CN28" s="1079"/>
      <c r="CO28" s="1079"/>
      <c r="CP28" s="1079"/>
      <c r="CQ28" s="1080"/>
      <c r="CR28" s="1078"/>
      <c r="CS28" s="1079"/>
      <c r="CT28" s="1079"/>
      <c r="CU28" s="1079"/>
      <c r="CV28" s="1080"/>
      <c r="CW28" s="1078"/>
      <c r="CX28" s="1079"/>
      <c r="CY28" s="1079"/>
      <c r="CZ28" s="1079"/>
      <c r="DA28" s="1080"/>
      <c r="DB28" s="1078"/>
      <c r="DC28" s="1079"/>
      <c r="DD28" s="1079"/>
      <c r="DE28" s="1079"/>
      <c r="DF28" s="1080"/>
      <c r="DG28" s="1078"/>
      <c r="DH28" s="1079"/>
      <c r="DI28" s="1079"/>
      <c r="DJ28" s="1079"/>
      <c r="DK28" s="1080"/>
      <c r="DL28" s="1078"/>
      <c r="DM28" s="1079"/>
      <c r="DN28" s="1079"/>
      <c r="DO28" s="1079"/>
      <c r="DP28" s="1080"/>
      <c r="DQ28" s="1078"/>
      <c r="DR28" s="1079"/>
      <c r="DS28" s="1079"/>
      <c r="DT28" s="1079"/>
      <c r="DU28" s="1080"/>
      <c r="DV28" s="1081"/>
      <c r="DW28" s="1082"/>
      <c r="DX28" s="1082"/>
      <c r="DY28" s="1082"/>
      <c r="DZ28" s="1083"/>
      <c r="EA28" s="246"/>
    </row>
    <row r="29" spans="1:131" s="247" customFormat="1" ht="26.25" customHeight="1" x14ac:dyDescent="0.15">
      <c r="A29" s="266">
        <v>2</v>
      </c>
      <c r="B29" s="1126" t="s">
        <v>398</v>
      </c>
      <c r="C29" s="1127"/>
      <c r="D29" s="1127"/>
      <c r="E29" s="1127"/>
      <c r="F29" s="1127"/>
      <c r="G29" s="1127"/>
      <c r="H29" s="1127"/>
      <c r="I29" s="1127"/>
      <c r="J29" s="1127"/>
      <c r="K29" s="1127"/>
      <c r="L29" s="1127"/>
      <c r="M29" s="1127"/>
      <c r="N29" s="1127"/>
      <c r="O29" s="1127"/>
      <c r="P29" s="1128"/>
      <c r="Q29" s="1132">
        <v>92</v>
      </c>
      <c r="R29" s="1133"/>
      <c r="S29" s="1133"/>
      <c r="T29" s="1133"/>
      <c r="U29" s="1133"/>
      <c r="V29" s="1133">
        <v>92</v>
      </c>
      <c r="W29" s="1133"/>
      <c r="X29" s="1133"/>
      <c r="Y29" s="1133"/>
      <c r="Z29" s="1133"/>
      <c r="AA29" s="1133">
        <v>0</v>
      </c>
      <c r="AB29" s="1133"/>
      <c r="AC29" s="1133"/>
      <c r="AD29" s="1133"/>
      <c r="AE29" s="1134"/>
      <c r="AF29" s="1108">
        <v>0</v>
      </c>
      <c r="AG29" s="1109"/>
      <c r="AH29" s="1109"/>
      <c r="AI29" s="1109"/>
      <c r="AJ29" s="1110"/>
      <c r="AK29" s="1069">
        <v>42</v>
      </c>
      <c r="AL29" s="1060"/>
      <c r="AM29" s="1060"/>
      <c r="AN29" s="1060"/>
      <c r="AO29" s="1060"/>
      <c r="AP29" s="1060" t="s">
        <v>580</v>
      </c>
      <c r="AQ29" s="1060"/>
      <c r="AR29" s="1060"/>
      <c r="AS29" s="1060"/>
      <c r="AT29" s="1060"/>
      <c r="AU29" s="1060" t="s">
        <v>580</v>
      </c>
      <c r="AV29" s="1060"/>
      <c r="AW29" s="1060"/>
      <c r="AX29" s="1060"/>
      <c r="AY29" s="1060"/>
      <c r="AZ29" s="1131" t="s">
        <v>580</v>
      </c>
      <c r="BA29" s="1131"/>
      <c r="BB29" s="1131"/>
      <c r="BC29" s="1131"/>
      <c r="BD29" s="1131"/>
      <c r="BE29" s="1121"/>
      <c r="BF29" s="1121"/>
      <c r="BG29" s="1121"/>
      <c r="BH29" s="1121"/>
      <c r="BI29" s="1122"/>
      <c r="BJ29" s="252"/>
      <c r="BK29" s="252"/>
      <c r="BL29" s="252"/>
      <c r="BM29" s="252"/>
      <c r="BN29" s="252"/>
      <c r="BO29" s="265"/>
      <c r="BP29" s="265"/>
      <c r="BQ29" s="262">
        <v>23</v>
      </c>
      <c r="BR29" s="263"/>
      <c r="BS29" s="1103"/>
      <c r="BT29" s="1104"/>
      <c r="BU29" s="1104"/>
      <c r="BV29" s="1104"/>
      <c r="BW29" s="1104"/>
      <c r="BX29" s="1104"/>
      <c r="BY29" s="1104"/>
      <c r="BZ29" s="1104"/>
      <c r="CA29" s="1104"/>
      <c r="CB29" s="1104"/>
      <c r="CC29" s="1104"/>
      <c r="CD29" s="1104"/>
      <c r="CE29" s="1104"/>
      <c r="CF29" s="1104"/>
      <c r="CG29" s="1105"/>
      <c r="CH29" s="1078"/>
      <c r="CI29" s="1079"/>
      <c r="CJ29" s="1079"/>
      <c r="CK29" s="1079"/>
      <c r="CL29" s="1080"/>
      <c r="CM29" s="1078"/>
      <c r="CN29" s="1079"/>
      <c r="CO29" s="1079"/>
      <c r="CP29" s="1079"/>
      <c r="CQ29" s="1080"/>
      <c r="CR29" s="1078"/>
      <c r="CS29" s="1079"/>
      <c r="CT29" s="1079"/>
      <c r="CU29" s="1079"/>
      <c r="CV29" s="1080"/>
      <c r="CW29" s="1078"/>
      <c r="CX29" s="1079"/>
      <c r="CY29" s="1079"/>
      <c r="CZ29" s="1079"/>
      <c r="DA29" s="1080"/>
      <c r="DB29" s="1078"/>
      <c r="DC29" s="1079"/>
      <c r="DD29" s="1079"/>
      <c r="DE29" s="1079"/>
      <c r="DF29" s="1080"/>
      <c r="DG29" s="1078"/>
      <c r="DH29" s="1079"/>
      <c r="DI29" s="1079"/>
      <c r="DJ29" s="1079"/>
      <c r="DK29" s="1080"/>
      <c r="DL29" s="1078"/>
      <c r="DM29" s="1079"/>
      <c r="DN29" s="1079"/>
      <c r="DO29" s="1079"/>
      <c r="DP29" s="1080"/>
      <c r="DQ29" s="1078"/>
      <c r="DR29" s="1079"/>
      <c r="DS29" s="1079"/>
      <c r="DT29" s="1079"/>
      <c r="DU29" s="1080"/>
      <c r="DV29" s="1081"/>
      <c r="DW29" s="1082"/>
      <c r="DX29" s="1082"/>
      <c r="DY29" s="1082"/>
      <c r="DZ29" s="1083"/>
      <c r="EA29" s="246"/>
    </row>
    <row r="30" spans="1:131" s="247" customFormat="1" ht="26.25" customHeight="1" x14ac:dyDescent="0.15">
      <c r="A30" s="266">
        <v>3</v>
      </c>
      <c r="B30" s="1126" t="s">
        <v>399</v>
      </c>
      <c r="C30" s="1127"/>
      <c r="D30" s="1127"/>
      <c r="E30" s="1127"/>
      <c r="F30" s="1127"/>
      <c r="G30" s="1127"/>
      <c r="H30" s="1127"/>
      <c r="I30" s="1127"/>
      <c r="J30" s="1127"/>
      <c r="K30" s="1127"/>
      <c r="L30" s="1127"/>
      <c r="M30" s="1127"/>
      <c r="N30" s="1127"/>
      <c r="O30" s="1127"/>
      <c r="P30" s="1128"/>
      <c r="Q30" s="1132">
        <v>60</v>
      </c>
      <c r="R30" s="1133"/>
      <c r="S30" s="1133"/>
      <c r="T30" s="1133"/>
      <c r="U30" s="1133"/>
      <c r="V30" s="1133">
        <v>60</v>
      </c>
      <c r="W30" s="1133"/>
      <c r="X30" s="1133"/>
      <c r="Y30" s="1133"/>
      <c r="Z30" s="1133"/>
      <c r="AA30" s="1133">
        <v>0</v>
      </c>
      <c r="AB30" s="1133"/>
      <c r="AC30" s="1133"/>
      <c r="AD30" s="1133"/>
      <c r="AE30" s="1134"/>
      <c r="AF30" s="1108">
        <v>0</v>
      </c>
      <c r="AG30" s="1109"/>
      <c r="AH30" s="1109"/>
      <c r="AI30" s="1109"/>
      <c r="AJ30" s="1110"/>
      <c r="AK30" s="1069">
        <v>6</v>
      </c>
      <c r="AL30" s="1060"/>
      <c r="AM30" s="1060"/>
      <c r="AN30" s="1060"/>
      <c r="AO30" s="1060"/>
      <c r="AP30" s="1060">
        <v>10</v>
      </c>
      <c r="AQ30" s="1060"/>
      <c r="AR30" s="1060"/>
      <c r="AS30" s="1060"/>
      <c r="AT30" s="1060"/>
      <c r="AU30" s="1060">
        <v>0</v>
      </c>
      <c r="AV30" s="1060"/>
      <c r="AW30" s="1060"/>
      <c r="AX30" s="1060"/>
      <c r="AY30" s="1060"/>
      <c r="AZ30" s="1131" t="s">
        <v>580</v>
      </c>
      <c r="BA30" s="1131"/>
      <c r="BB30" s="1131"/>
      <c r="BC30" s="1131"/>
      <c r="BD30" s="1131"/>
      <c r="BE30" s="1121"/>
      <c r="BF30" s="1121"/>
      <c r="BG30" s="1121"/>
      <c r="BH30" s="1121"/>
      <c r="BI30" s="1122"/>
      <c r="BJ30" s="252"/>
      <c r="BK30" s="252"/>
      <c r="BL30" s="252"/>
      <c r="BM30" s="252"/>
      <c r="BN30" s="252"/>
      <c r="BO30" s="265"/>
      <c r="BP30" s="265"/>
      <c r="BQ30" s="262">
        <v>24</v>
      </c>
      <c r="BR30" s="263"/>
      <c r="BS30" s="1103"/>
      <c r="BT30" s="1104"/>
      <c r="BU30" s="1104"/>
      <c r="BV30" s="1104"/>
      <c r="BW30" s="1104"/>
      <c r="BX30" s="1104"/>
      <c r="BY30" s="1104"/>
      <c r="BZ30" s="1104"/>
      <c r="CA30" s="1104"/>
      <c r="CB30" s="1104"/>
      <c r="CC30" s="1104"/>
      <c r="CD30" s="1104"/>
      <c r="CE30" s="1104"/>
      <c r="CF30" s="1104"/>
      <c r="CG30" s="1105"/>
      <c r="CH30" s="1078"/>
      <c r="CI30" s="1079"/>
      <c r="CJ30" s="1079"/>
      <c r="CK30" s="1079"/>
      <c r="CL30" s="1080"/>
      <c r="CM30" s="1078"/>
      <c r="CN30" s="1079"/>
      <c r="CO30" s="1079"/>
      <c r="CP30" s="1079"/>
      <c r="CQ30" s="1080"/>
      <c r="CR30" s="1078"/>
      <c r="CS30" s="1079"/>
      <c r="CT30" s="1079"/>
      <c r="CU30" s="1079"/>
      <c r="CV30" s="1080"/>
      <c r="CW30" s="1078"/>
      <c r="CX30" s="1079"/>
      <c r="CY30" s="1079"/>
      <c r="CZ30" s="1079"/>
      <c r="DA30" s="1080"/>
      <c r="DB30" s="1078"/>
      <c r="DC30" s="1079"/>
      <c r="DD30" s="1079"/>
      <c r="DE30" s="1079"/>
      <c r="DF30" s="1080"/>
      <c r="DG30" s="1078"/>
      <c r="DH30" s="1079"/>
      <c r="DI30" s="1079"/>
      <c r="DJ30" s="1079"/>
      <c r="DK30" s="1080"/>
      <c r="DL30" s="1078"/>
      <c r="DM30" s="1079"/>
      <c r="DN30" s="1079"/>
      <c r="DO30" s="1079"/>
      <c r="DP30" s="1080"/>
      <c r="DQ30" s="1078"/>
      <c r="DR30" s="1079"/>
      <c r="DS30" s="1079"/>
      <c r="DT30" s="1079"/>
      <c r="DU30" s="1080"/>
      <c r="DV30" s="1081"/>
      <c r="DW30" s="1082"/>
      <c r="DX30" s="1082"/>
      <c r="DY30" s="1082"/>
      <c r="DZ30" s="1083"/>
      <c r="EA30" s="246"/>
    </row>
    <row r="31" spans="1:131" s="247" customFormat="1" ht="26.25" customHeight="1" x14ac:dyDescent="0.15">
      <c r="A31" s="266">
        <v>4</v>
      </c>
      <c r="B31" s="1126" t="s">
        <v>400</v>
      </c>
      <c r="C31" s="1127"/>
      <c r="D31" s="1127"/>
      <c r="E31" s="1127"/>
      <c r="F31" s="1127"/>
      <c r="G31" s="1127"/>
      <c r="H31" s="1127"/>
      <c r="I31" s="1127"/>
      <c r="J31" s="1127"/>
      <c r="K31" s="1127"/>
      <c r="L31" s="1127"/>
      <c r="M31" s="1127"/>
      <c r="N31" s="1127"/>
      <c r="O31" s="1127"/>
      <c r="P31" s="1128"/>
      <c r="Q31" s="1132">
        <v>217</v>
      </c>
      <c r="R31" s="1133"/>
      <c r="S31" s="1133"/>
      <c r="T31" s="1133"/>
      <c r="U31" s="1133"/>
      <c r="V31" s="1133">
        <v>217</v>
      </c>
      <c r="W31" s="1133"/>
      <c r="X31" s="1133"/>
      <c r="Y31" s="1133"/>
      <c r="Z31" s="1133"/>
      <c r="AA31" s="1133">
        <v>0</v>
      </c>
      <c r="AB31" s="1133"/>
      <c r="AC31" s="1133"/>
      <c r="AD31" s="1133"/>
      <c r="AE31" s="1134"/>
      <c r="AF31" s="1108">
        <v>0</v>
      </c>
      <c r="AG31" s="1109"/>
      <c r="AH31" s="1109"/>
      <c r="AI31" s="1109"/>
      <c r="AJ31" s="1110"/>
      <c r="AK31" s="1069">
        <v>32</v>
      </c>
      <c r="AL31" s="1060"/>
      <c r="AM31" s="1060"/>
      <c r="AN31" s="1060"/>
      <c r="AO31" s="1060"/>
      <c r="AP31" s="1060">
        <v>726</v>
      </c>
      <c r="AQ31" s="1060"/>
      <c r="AR31" s="1060"/>
      <c r="AS31" s="1060"/>
      <c r="AT31" s="1060"/>
      <c r="AU31" s="1060">
        <v>343</v>
      </c>
      <c r="AV31" s="1060"/>
      <c r="AW31" s="1060"/>
      <c r="AX31" s="1060"/>
      <c r="AY31" s="1060"/>
      <c r="AZ31" s="1131" t="s">
        <v>580</v>
      </c>
      <c r="BA31" s="1131"/>
      <c r="BB31" s="1131"/>
      <c r="BC31" s="1131"/>
      <c r="BD31" s="1131"/>
      <c r="BE31" s="1121" t="s">
        <v>401</v>
      </c>
      <c r="BF31" s="1121"/>
      <c r="BG31" s="1121"/>
      <c r="BH31" s="1121"/>
      <c r="BI31" s="1122"/>
      <c r="BJ31" s="252"/>
      <c r="BK31" s="252"/>
      <c r="BL31" s="252"/>
      <c r="BM31" s="252"/>
      <c r="BN31" s="252"/>
      <c r="BO31" s="265"/>
      <c r="BP31" s="265"/>
      <c r="BQ31" s="262">
        <v>25</v>
      </c>
      <c r="BR31" s="263"/>
      <c r="BS31" s="1103"/>
      <c r="BT31" s="1104"/>
      <c r="BU31" s="1104"/>
      <c r="BV31" s="1104"/>
      <c r="BW31" s="1104"/>
      <c r="BX31" s="1104"/>
      <c r="BY31" s="1104"/>
      <c r="BZ31" s="1104"/>
      <c r="CA31" s="1104"/>
      <c r="CB31" s="1104"/>
      <c r="CC31" s="1104"/>
      <c r="CD31" s="1104"/>
      <c r="CE31" s="1104"/>
      <c r="CF31" s="1104"/>
      <c r="CG31" s="1105"/>
      <c r="CH31" s="1078"/>
      <c r="CI31" s="1079"/>
      <c r="CJ31" s="1079"/>
      <c r="CK31" s="1079"/>
      <c r="CL31" s="1080"/>
      <c r="CM31" s="1078"/>
      <c r="CN31" s="1079"/>
      <c r="CO31" s="1079"/>
      <c r="CP31" s="1079"/>
      <c r="CQ31" s="1080"/>
      <c r="CR31" s="1078"/>
      <c r="CS31" s="1079"/>
      <c r="CT31" s="1079"/>
      <c r="CU31" s="1079"/>
      <c r="CV31" s="1080"/>
      <c r="CW31" s="1078"/>
      <c r="CX31" s="1079"/>
      <c r="CY31" s="1079"/>
      <c r="CZ31" s="1079"/>
      <c r="DA31" s="1080"/>
      <c r="DB31" s="1078"/>
      <c r="DC31" s="1079"/>
      <c r="DD31" s="1079"/>
      <c r="DE31" s="1079"/>
      <c r="DF31" s="1080"/>
      <c r="DG31" s="1078"/>
      <c r="DH31" s="1079"/>
      <c r="DI31" s="1079"/>
      <c r="DJ31" s="1079"/>
      <c r="DK31" s="1080"/>
      <c r="DL31" s="1078"/>
      <c r="DM31" s="1079"/>
      <c r="DN31" s="1079"/>
      <c r="DO31" s="1079"/>
      <c r="DP31" s="1080"/>
      <c r="DQ31" s="1078"/>
      <c r="DR31" s="1079"/>
      <c r="DS31" s="1079"/>
      <c r="DT31" s="1079"/>
      <c r="DU31" s="1080"/>
      <c r="DV31" s="1081"/>
      <c r="DW31" s="1082"/>
      <c r="DX31" s="1082"/>
      <c r="DY31" s="1082"/>
      <c r="DZ31" s="1083"/>
      <c r="EA31" s="246"/>
    </row>
    <row r="32" spans="1:131" s="247" customFormat="1" ht="26.25" customHeight="1" x14ac:dyDescent="0.15">
      <c r="A32" s="266">
        <v>5</v>
      </c>
      <c r="B32" s="1126" t="s">
        <v>402</v>
      </c>
      <c r="C32" s="1127"/>
      <c r="D32" s="1127"/>
      <c r="E32" s="1127"/>
      <c r="F32" s="1127"/>
      <c r="G32" s="1127"/>
      <c r="H32" s="1127"/>
      <c r="I32" s="1127"/>
      <c r="J32" s="1127"/>
      <c r="K32" s="1127"/>
      <c r="L32" s="1127"/>
      <c r="M32" s="1127"/>
      <c r="N32" s="1127"/>
      <c r="O32" s="1127"/>
      <c r="P32" s="1128"/>
      <c r="Q32" s="1132">
        <v>237</v>
      </c>
      <c r="R32" s="1133"/>
      <c r="S32" s="1133"/>
      <c r="T32" s="1133"/>
      <c r="U32" s="1133"/>
      <c r="V32" s="1133">
        <v>237</v>
      </c>
      <c r="W32" s="1133"/>
      <c r="X32" s="1133"/>
      <c r="Y32" s="1133"/>
      <c r="Z32" s="1133"/>
      <c r="AA32" s="1133">
        <v>1</v>
      </c>
      <c r="AB32" s="1133"/>
      <c r="AC32" s="1133"/>
      <c r="AD32" s="1133"/>
      <c r="AE32" s="1134"/>
      <c r="AF32" s="1108">
        <v>1</v>
      </c>
      <c r="AG32" s="1109"/>
      <c r="AH32" s="1109"/>
      <c r="AI32" s="1109"/>
      <c r="AJ32" s="1110"/>
      <c r="AK32" s="1069">
        <v>164</v>
      </c>
      <c r="AL32" s="1060"/>
      <c r="AM32" s="1060"/>
      <c r="AN32" s="1060"/>
      <c r="AO32" s="1060"/>
      <c r="AP32" s="1060">
        <v>1198</v>
      </c>
      <c r="AQ32" s="1060"/>
      <c r="AR32" s="1060"/>
      <c r="AS32" s="1060"/>
      <c r="AT32" s="1060"/>
      <c r="AU32" s="1060">
        <v>1198</v>
      </c>
      <c r="AV32" s="1060"/>
      <c r="AW32" s="1060"/>
      <c r="AX32" s="1060"/>
      <c r="AY32" s="1060"/>
      <c r="AZ32" s="1131" t="s">
        <v>580</v>
      </c>
      <c r="BA32" s="1131"/>
      <c r="BB32" s="1131"/>
      <c r="BC32" s="1131"/>
      <c r="BD32" s="1131"/>
      <c r="BE32" s="1121" t="s">
        <v>401</v>
      </c>
      <c r="BF32" s="1121"/>
      <c r="BG32" s="1121"/>
      <c r="BH32" s="1121"/>
      <c r="BI32" s="1122"/>
      <c r="BJ32" s="252"/>
      <c r="BK32" s="252"/>
      <c r="BL32" s="252"/>
      <c r="BM32" s="252"/>
      <c r="BN32" s="252"/>
      <c r="BO32" s="265"/>
      <c r="BP32" s="265"/>
      <c r="BQ32" s="262">
        <v>26</v>
      </c>
      <c r="BR32" s="263"/>
      <c r="BS32" s="1103"/>
      <c r="BT32" s="1104"/>
      <c r="BU32" s="1104"/>
      <c r="BV32" s="1104"/>
      <c r="BW32" s="1104"/>
      <c r="BX32" s="1104"/>
      <c r="BY32" s="1104"/>
      <c r="BZ32" s="1104"/>
      <c r="CA32" s="1104"/>
      <c r="CB32" s="1104"/>
      <c r="CC32" s="1104"/>
      <c r="CD32" s="1104"/>
      <c r="CE32" s="1104"/>
      <c r="CF32" s="1104"/>
      <c r="CG32" s="1105"/>
      <c r="CH32" s="1078"/>
      <c r="CI32" s="1079"/>
      <c r="CJ32" s="1079"/>
      <c r="CK32" s="1079"/>
      <c r="CL32" s="1080"/>
      <c r="CM32" s="1078"/>
      <c r="CN32" s="1079"/>
      <c r="CO32" s="1079"/>
      <c r="CP32" s="1079"/>
      <c r="CQ32" s="1080"/>
      <c r="CR32" s="1078"/>
      <c r="CS32" s="1079"/>
      <c r="CT32" s="1079"/>
      <c r="CU32" s="1079"/>
      <c r="CV32" s="1080"/>
      <c r="CW32" s="1078"/>
      <c r="CX32" s="1079"/>
      <c r="CY32" s="1079"/>
      <c r="CZ32" s="1079"/>
      <c r="DA32" s="1080"/>
      <c r="DB32" s="1078"/>
      <c r="DC32" s="1079"/>
      <c r="DD32" s="1079"/>
      <c r="DE32" s="1079"/>
      <c r="DF32" s="1080"/>
      <c r="DG32" s="1078"/>
      <c r="DH32" s="1079"/>
      <c r="DI32" s="1079"/>
      <c r="DJ32" s="1079"/>
      <c r="DK32" s="1080"/>
      <c r="DL32" s="1078"/>
      <c r="DM32" s="1079"/>
      <c r="DN32" s="1079"/>
      <c r="DO32" s="1079"/>
      <c r="DP32" s="1080"/>
      <c r="DQ32" s="1078"/>
      <c r="DR32" s="1079"/>
      <c r="DS32" s="1079"/>
      <c r="DT32" s="1079"/>
      <c r="DU32" s="1080"/>
      <c r="DV32" s="1081"/>
      <c r="DW32" s="1082"/>
      <c r="DX32" s="1082"/>
      <c r="DY32" s="1082"/>
      <c r="DZ32" s="1083"/>
      <c r="EA32" s="246"/>
    </row>
    <row r="33" spans="1:131" s="247" customFormat="1" ht="26.25" customHeight="1" x14ac:dyDescent="0.15">
      <c r="A33" s="266">
        <v>6</v>
      </c>
      <c r="B33" s="1126"/>
      <c r="C33" s="1127"/>
      <c r="D33" s="1127"/>
      <c r="E33" s="1127"/>
      <c r="F33" s="1127"/>
      <c r="G33" s="1127"/>
      <c r="H33" s="1127"/>
      <c r="I33" s="1127"/>
      <c r="J33" s="1127"/>
      <c r="K33" s="1127"/>
      <c r="L33" s="1127"/>
      <c r="M33" s="1127"/>
      <c r="N33" s="1127"/>
      <c r="O33" s="1127"/>
      <c r="P33" s="1128"/>
      <c r="Q33" s="1132"/>
      <c r="R33" s="1133"/>
      <c r="S33" s="1133"/>
      <c r="T33" s="1133"/>
      <c r="U33" s="1133"/>
      <c r="V33" s="1133"/>
      <c r="W33" s="1133"/>
      <c r="X33" s="1133"/>
      <c r="Y33" s="1133"/>
      <c r="Z33" s="1133"/>
      <c r="AA33" s="1133"/>
      <c r="AB33" s="1133"/>
      <c r="AC33" s="1133"/>
      <c r="AD33" s="1133"/>
      <c r="AE33" s="1134"/>
      <c r="AF33" s="1108"/>
      <c r="AG33" s="1109"/>
      <c r="AH33" s="1109"/>
      <c r="AI33" s="1109"/>
      <c r="AJ33" s="1110"/>
      <c r="AK33" s="1069"/>
      <c r="AL33" s="1060"/>
      <c r="AM33" s="1060"/>
      <c r="AN33" s="1060"/>
      <c r="AO33" s="1060"/>
      <c r="AP33" s="1060"/>
      <c r="AQ33" s="1060"/>
      <c r="AR33" s="1060"/>
      <c r="AS33" s="1060"/>
      <c r="AT33" s="1060"/>
      <c r="AU33" s="1060"/>
      <c r="AV33" s="1060"/>
      <c r="AW33" s="1060"/>
      <c r="AX33" s="1060"/>
      <c r="AY33" s="1060"/>
      <c r="AZ33" s="1131"/>
      <c r="BA33" s="1131"/>
      <c r="BB33" s="1131"/>
      <c r="BC33" s="1131"/>
      <c r="BD33" s="1131"/>
      <c r="BE33" s="1121"/>
      <c r="BF33" s="1121"/>
      <c r="BG33" s="1121"/>
      <c r="BH33" s="1121"/>
      <c r="BI33" s="1122"/>
      <c r="BJ33" s="252"/>
      <c r="BK33" s="252"/>
      <c r="BL33" s="252"/>
      <c r="BM33" s="252"/>
      <c r="BN33" s="252"/>
      <c r="BO33" s="265"/>
      <c r="BP33" s="265"/>
      <c r="BQ33" s="262">
        <v>27</v>
      </c>
      <c r="BR33" s="263"/>
      <c r="BS33" s="1103"/>
      <c r="BT33" s="1104"/>
      <c r="BU33" s="1104"/>
      <c r="BV33" s="1104"/>
      <c r="BW33" s="1104"/>
      <c r="BX33" s="1104"/>
      <c r="BY33" s="1104"/>
      <c r="BZ33" s="1104"/>
      <c r="CA33" s="1104"/>
      <c r="CB33" s="1104"/>
      <c r="CC33" s="1104"/>
      <c r="CD33" s="1104"/>
      <c r="CE33" s="1104"/>
      <c r="CF33" s="1104"/>
      <c r="CG33" s="1105"/>
      <c r="CH33" s="1078"/>
      <c r="CI33" s="1079"/>
      <c r="CJ33" s="1079"/>
      <c r="CK33" s="1079"/>
      <c r="CL33" s="1080"/>
      <c r="CM33" s="1078"/>
      <c r="CN33" s="1079"/>
      <c r="CO33" s="1079"/>
      <c r="CP33" s="1079"/>
      <c r="CQ33" s="1080"/>
      <c r="CR33" s="1078"/>
      <c r="CS33" s="1079"/>
      <c r="CT33" s="1079"/>
      <c r="CU33" s="1079"/>
      <c r="CV33" s="1080"/>
      <c r="CW33" s="1078"/>
      <c r="CX33" s="1079"/>
      <c r="CY33" s="1079"/>
      <c r="CZ33" s="1079"/>
      <c r="DA33" s="1080"/>
      <c r="DB33" s="1078"/>
      <c r="DC33" s="1079"/>
      <c r="DD33" s="1079"/>
      <c r="DE33" s="1079"/>
      <c r="DF33" s="1080"/>
      <c r="DG33" s="1078"/>
      <c r="DH33" s="1079"/>
      <c r="DI33" s="1079"/>
      <c r="DJ33" s="1079"/>
      <c r="DK33" s="1080"/>
      <c r="DL33" s="1078"/>
      <c r="DM33" s="1079"/>
      <c r="DN33" s="1079"/>
      <c r="DO33" s="1079"/>
      <c r="DP33" s="1080"/>
      <c r="DQ33" s="1078"/>
      <c r="DR33" s="1079"/>
      <c r="DS33" s="1079"/>
      <c r="DT33" s="1079"/>
      <c r="DU33" s="1080"/>
      <c r="DV33" s="1081"/>
      <c r="DW33" s="1082"/>
      <c r="DX33" s="1082"/>
      <c r="DY33" s="1082"/>
      <c r="DZ33" s="1083"/>
      <c r="EA33" s="246"/>
    </row>
    <row r="34" spans="1:131" s="247" customFormat="1" ht="26.25" customHeight="1" x14ac:dyDescent="0.15">
      <c r="A34" s="266">
        <v>7</v>
      </c>
      <c r="B34" s="1126"/>
      <c r="C34" s="1127"/>
      <c r="D34" s="1127"/>
      <c r="E34" s="1127"/>
      <c r="F34" s="1127"/>
      <c r="G34" s="1127"/>
      <c r="H34" s="1127"/>
      <c r="I34" s="1127"/>
      <c r="J34" s="1127"/>
      <c r="K34" s="1127"/>
      <c r="L34" s="1127"/>
      <c r="M34" s="1127"/>
      <c r="N34" s="1127"/>
      <c r="O34" s="1127"/>
      <c r="P34" s="1128"/>
      <c r="Q34" s="1132"/>
      <c r="R34" s="1133"/>
      <c r="S34" s="1133"/>
      <c r="T34" s="1133"/>
      <c r="U34" s="1133"/>
      <c r="V34" s="1133"/>
      <c r="W34" s="1133"/>
      <c r="X34" s="1133"/>
      <c r="Y34" s="1133"/>
      <c r="Z34" s="1133"/>
      <c r="AA34" s="1133"/>
      <c r="AB34" s="1133"/>
      <c r="AC34" s="1133"/>
      <c r="AD34" s="1133"/>
      <c r="AE34" s="1134"/>
      <c r="AF34" s="1108"/>
      <c r="AG34" s="1109"/>
      <c r="AH34" s="1109"/>
      <c r="AI34" s="1109"/>
      <c r="AJ34" s="1110"/>
      <c r="AK34" s="1069"/>
      <c r="AL34" s="1060"/>
      <c r="AM34" s="1060"/>
      <c r="AN34" s="1060"/>
      <c r="AO34" s="1060"/>
      <c r="AP34" s="1060"/>
      <c r="AQ34" s="1060"/>
      <c r="AR34" s="1060"/>
      <c r="AS34" s="1060"/>
      <c r="AT34" s="1060"/>
      <c r="AU34" s="1060"/>
      <c r="AV34" s="1060"/>
      <c r="AW34" s="1060"/>
      <c r="AX34" s="1060"/>
      <c r="AY34" s="1060"/>
      <c r="AZ34" s="1131"/>
      <c r="BA34" s="1131"/>
      <c r="BB34" s="1131"/>
      <c r="BC34" s="1131"/>
      <c r="BD34" s="1131"/>
      <c r="BE34" s="1121"/>
      <c r="BF34" s="1121"/>
      <c r="BG34" s="1121"/>
      <c r="BH34" s="1121"/>
      <c r="BI34" s="1122"/>
      <c r="BJ34" s="252"/>
      <c r="BK34" s="252"/>
      <c r="BL34" s="252"/>
      <c r="BM34" s="252"/>
      <c r="BN34" s="252"/>
      <c r="BO34" s="265"/>
      <c r="BP34" s="265"/>
      <c r="BQ34" s="262">
        <v>28</v>
      </c>
      <c r="BR34" s="263"/>
      <c r="BS34" s="1103"/>
      <c r="BT34" s="1104"/>
      <c r="BU34" s="1104"/>
      <c r="BV34" s="1104"/>
      <c r="BW34" s="1104"/>
      <c r="BX34" s="1104"/>
      <c r="BY34" s="1104"/>
      <c r="BZ34" s="1104"/>
      <c r="CA34" s="1104"/>
      <c r="CB34" s="1104"/>
      <c r="CC34" s="1104"/>
      <c r="CD34" s="1104"/>
      <c r="CE34" s="1104"/>
      <c r="CF34" s="1104"/>
      <c r="CG34" s="1105"/>
      <c r="CH34" s="1078"/>
      <c r="CI34" s="1079"/>
      <c r="CJ34" s="1079"/>
      <c r="CK34" s="1079"/>
      <c r="CL34" s="1080"/>
      <c r="CM34" s="1078"/>
      <c r="CN34" s="1079"/>
      <c r="CO34" s="1079"/>
      <c r="CP34" s="1079"/>
      <c r="CQ34" s="1080"/>
      <c r="CR34" s="1078"/>
      <c r="CS34" s="1079"/>
      <c r="CT34" s="1079"/>
      <c r="CU34" s="1079"/>
      <c r="CV34" s="1080"/>
      <c r="CW34" s="1078"/>
      <c r="CX34" s="1079"/>
      <c r="CY34" s="1079"/>
      <c r="CZ34" s="1079"/>
      <c r="DA34" s="1080"/>
      <c r="DB34" s="1078"/>
      <c r="DC34" s="1079"/>
      <c r="DD34" s="1079"/>
      <c r="DE34" s="1079"/>
      <c r="DF34" s="1080"/>
      <c r="DG34" s="1078"/>
      <c r="DH34" s="1079"/>
      <c r="DI34" s="1079"/>
      <c r="DJ34" s="1079"/>
      <c r="DK34" s="1080"/>
      <c r="DL34" s="1078"/>
      <c r="DM34" s="1079"/>
      <c r="DN34" s="1079"/>
      <c r="DO34" s="1079"/>
      <c r="DP34" s="1080"/>
      <c r="DQ34" s="1078"/>
      <c r="DR34" s="1079"/>
      <c r="DS34" s="1079"/>
      <c r="DT34" s="1079"/>
      <c r="DU34" s="1080"/>
      <c r="DV34" s="1081"/>
      <c r="DW34" s="1082"/>
      <c r="DX34" s="1082"/>
      <c r="DY34" s="1082"/>
      <c r="DZ34" s="1083"/>
      <c r="EA34" s="246"/>
    </row>
    <row r="35" spans="1:131" s="247" customFormat="1" ht="26.25" customHeight="1" x14ac:dyDescent="0.15">
      <c r="A35" s="266">
        <v>8</v>
      </c>
      <c r="B35" s="1126"/>
      <c r="C35" s="1127"/>
      <c r="D35" s="1127"/>
      <c r="E35" s="1127"/>
      <c r="F35" s="1127"/>
      <c r="G35" s="1127"/>
      <c r="H35" s="1127"/>
      <c r="I35" s="1127"/>
      <c r="J35" s="1127"/>
      <c r="K35" s="1127"/>
      <c r="L35" s="1127"/>
      <c r="M35" s="1127"/>
      <c r="N35" s="1127"/>
      <c r="O35" s="1127"/>
      <c r="P35" s="1128"/>
      <c r="Q35" s="1132"/>
      <c r="R35" s="1133"/>
      <c r="S35" s="1133"/>
      <c r="T35" s="1133"/>
      <c r="U35" s="1133"/>
      <c r="V35" s="1133"/>
      <c r="W35" s="1133"/>
      <c r="X35" s="1133"/>
      <c r="Y35" s="1133"/>
      <c r="Z35" s="1133"/>
      <c r="AA35" s="1133"/>
      <c r="AB35" s="1133"/>
      <c r="AC35" s="1133"/>
      <c r="AD35" s="1133"/>
      <c r="AE35" s="1134"/>
      <c r="AF35" s="1108"/>
      <c r="AG35" s="1109"/>
      <c r="AH35" s="1109"/>
      <c r="AI35" s="1109"/>
      <c r="AJ35" s="1110"/>
      <c r="AK35" s="1069"/>
      <c r="AL35" s="1060"/>
      <c r="AM35" s="1060"/>
      <c r="AN35" s="1060"/>
      <c r="AO35" s="1060"/>
      <c r="AP35" s="1060"/>
      <c r="AQ35" s="1060"/>
      <c r="AR35" s="1060"/>
      <c r="AS35" s="1060"/>
      <c r="AT35" s="1060"/>
      <c r="AU35" s="1060"/>
      <c r="AV35" s="1060"/>
      <c r="AW35" s="1060"/>
      <c r="AX35" s="1060"/>
      <c r="AY35" s="1060"/>
      <c r="AZ35" s="1131"/>
      <c r="BA35" s="1131"/>
      <c r="BB35" s="1131"/>
      <c r="BC35" s="1131"/>
      <c r="BD35" s="1131"/>
      <c r="BE35" s="1121"/>
      <c r="BF35" s="1121"/>
      <c r="BG35" s="1121"/>
      <c r="BH35" s="1121"/>
      <c r="BI35" s="1122"/>
      <c r="BJ35" s="252"/>
      <c r="BK35" s="252"/>
      <c r="BL35" s="252"/>
      <c r="BM35" s="252"/>
      <c r="BN35" s="252"/>
      <c r="BO35" s="265"/>
      <c r="BP35" s="265"/>
      <c r="BQ35" s="262">
        <v>29</v>
      </c>
      <c r="BR35" s="263"/>
      <c r="BS35" s="1103"/>
      <c r="BT35" s="1104"/>
      <c r="BU35" s="1104"/>
      <c r="BV35" s="1104"/>
      <c r="BW35" s="1104"/>
      <c r="BX35" s="1104"/>
      <c r="BY35" s="1104"/>
      <c r="BZ35" s="1104"/>
      <c r="CA35" s="1104"/>
      <c r="CB35" s="1104"/>
      <c r="CC35" s="1104"/>
      <c r="CD35" s="1104"/>
      <c r="CE35" s="1104"/>
      <c r="CF35" s="1104"/>
      <c r="CG35" s="1105"/>
      <c r="CH35" s="1078"/>
      <c r="CI35" s="1079"/>
      <c r="CJ35" s="1079"/>
      <c r="CK35" s="1079"/>
      <c r="CL35" s="1080"/>
      <c r="CM35" s="1078"/>
      <c r="CN35" s="1079"/>
      <c r="CO35" s="1079"/>
      <c r="CP35" s="1079"/>
      <c r="CQ35" s="1080"/>
      <c r="CR35" s="1078"/>
      <c r="CS35" s="1079"/>
      <c r="CT35" s="1079"/>
      <c r="CU35" s="1079"/>
      <c r="CV35" s="1080"/>
      <c r="CW35" s="1078"/>
      <c r="CX35" s="1079"/>
      <c r="CY35" s="1079"/>
      <c r="CZ35" s="1079"/>
      <c r="DA35" s="1080"/>
      <c r="DB35" s="1078"/>
      <c r="DC35" s="1079"/>
      <c r="DD35" s="1079"/>
      <c r="DE35" s="1079"/>
      <c r="DF35" s="1080"/>
      <c r="DG35" s="1078"/>
      <c r="DH35" s="1079"/>
      <c r="DI35" s="1079"/>
      <c r="DJ35" s="1079"/>
      <c r="DK35" s="1080"/>
      <c r="DL35" s="1078"/>
      <c r="DM35" s="1079"/>
      <c r="DN35" s="1079"/>
      <c r="DO35" s="1079"/>
      <c r="DP35" s="1080"/>
      <c r="DQ35" s="1078"/>
      <c r="DR35" s="1079"/>
      <c r="DS35" s="1079"/>
      <c r="DT35" s="1079"/>
      <c r="DU35" s="1080"/>
      <c r="DV35" s="1081"/>
      <c r="DW35" s="1082"/>
      <c r="DX35" s="1082"/>
      <c r="DY35" s="1082"/>
      <c r="DZ35" s="1083"/>
      <c r="EA35" s="246"/>
    </row>
    <row r="36" spans="1:131" s="247" customFormat="1" ht="26.25" customHeight="1" x14ac:dyDescent="0.15">
      <c r="A36" s="266">
        <v>9</v>
      </c>
      <c r="B36" s="1126"/>
      <c r="C36" s="1127"/>
      <c r="D36" s="1127"/>
      <c r="E36" s="1127"/>
      <c r="F36" s="1127"/>
      <c r="G36" s="1127"/>
      <c r="H36" s="1127"/>
      <c r="I36" s="1127"/>
      <c r="J36" s="1127"/>
      <c r="K36" s="1127"/>
      <c r="L36" s="1127"/>
      <c r="M36" s="1127"/>
      <c r="N36" s="1127"/>
      <c r="O36" s="1127"/>
      <c r="P36" s="1128"/>
      <c r="Q36" s="1132"/>
      <c r="R36" s="1133"/>
      <c r="S36" s="1133"/>
      <c r="T36" s="1133"/>
      <c r="U36" s="1133"/>
      <c r="V36" s="1133"/>
      <c r="W36" s="1133"/>
      <c r="X36" s="1133"/>
      <c r="Y36" s="1133"/>
      <c r="Z36" s="1133"/>
      <c r="AA36" s="1133"/>
      <c r="AB36" s="1133"/>
      <c r="AC36" s="1133"/>
      <c r="AD36" s="1133"/>
      <c r="AE36" s="1134"/>
      <c r="AF36" s="1108"/>
      <c r="AG36" s="1109"/>
      <c r="AH36" s="1109"/>
      <c r="AI36" s="1109"/>
      <c r="AJ36" s="1110"/>
      <c r="AK36" s="1069"/>
      <c r="AL36" s="1060"/>
      <c r="AM36" s="1060"/>
      <c r="AN36" s="1060"/>
      <c r="AO36" s="1060"/>
      <c r="AP36" s="1060"/>
      <c r="AQ36" s="1060"/>
      <c r="AR36" s="1060"/>
      <c r="AS36" s="1060"/>
      <c r="AT36" s="1060"/>
      <c r="AU36" s="1060"/>
      <c r="AV36" s="1060"/>
      <c r="AW36" s="1060"/>
      <c r="AX36" s="1060"/>
      <c r="AY36" s="1060"/>
      <c r="AZ36" s="1131"/>
      <c r="BA36" s="1131"/>
      <c r="BB36" s="1131"/>
      <c r="BC36" s="1131"/>
      <c r="BD36" s="1131"/>
      <c r="BE36" s="1121"/>
      <c r="BF36" s="1121"/>
      <c r="BG36" s="1121"/>
      <c r="BH36" s="1121"/>
      <c r="BI36" s="1122"/>
      <c r="BJ36" s="252"/>
      <c r="BK36" s="252"/>
      <c r="BL36" s="252"/>
      <c r="BM36" s="252"/>
      <c r="BN36" s="252"/>
      <c r="BO36" s="265"/>
      <c r="BP36" s="265"/>
      <c r="BQ36" s="262">
        <v>30</v>
      </c>
      <c r="BR36" s="263"/>
      <c r="BS36" s="1103"/>
      <c r="BT36" s="1104"/>
      <c r="BU36" s="1104"/>
      <c r="BV36" s="1104"/>
      <c r="BW36" s="1104"/>
      <c r="BX36" s="1104"/>
      <c r="BY36" s="1104"/>
      <c r="BZ36" s="1104"/>
      <c r="CA36" s="1104"/>
      <c r="CB36" s="1104"/>
      <c r="CC36" s="1104"/>
      <c r="CD36" s="1104"/>
      <c r="CE36" s="1104"/>
      <c r="CF36" s="1104"/>
      <c r="CG36" s="1105"/>
      <c r="CH36" s="1078"/>
      <c r="CI36" s="1079"/>
      <c r="CJ36" s="1079"/>
      <c r="CK36" s="1079"/>
      <c r="CL36" s="1080"/>
      <c r="CM36" s="1078"/>
      <c r="CN36" s="1079"/>
      <c r="CO36" s="1079"/>
      <c r="CP36" s="1079"/>
      <c r="CQ36" s="1080"/>
      <c r="CR36" s="1078"/>
      <c r="CS36" s="1079"/>
      <c r="CT36" s="1079"/>
      <c r="CU36" s="1079"/>
      <c r="CV36" s="1080"/>
      <c r="CW36" s="1078"/>
      <c r="CX36" s="1079"/>
      <c r="CY36" s="1079"/>
      <c r="CZ36" s="1079"/>
      <c r="DA36" s="1080"/>
      <c r="DB36" s="1078"/>
      <c r="DC36" s="1079"/>
      <c r="DD36" s="1079"/>
      <c r="DE36" s="1079"/>
      <c r="DF36" s="1080"/>
      <c r="DG36" s="1078"/>
      <c r="DH36" s="1079"/>
      <c r="DI36" s="1079"/>
      <c r="DJ36" s="1079"/>
      <c r="DK36" s="1080"/>
      <c r="DL36" s="1078"/>
      <c r="DM36" s="1079"/>
      <c r="DN36" s="1079"/>
      <c r="DO36" s="1079"/>
      <c r="DP36" s="1080"/>
      <c r="DQ36" s="1078"/>
      <c r="DR36" s="1079"/>
      <c r="DS36" s="1079"/>
      <c r="DT36" s="1079"/>
      <c r="DU36" s="1080"/>
      <c r="DV36" s="1081"/>
      <c r="DW36" s="1082"/>
      <c r="DX36" s="1082"/>
      <c r="DY36" s="1082"/>
      <c r="DZ36" s="1083"/>
      <c r="EA36" s="246"/>
    </row>
    <row r="37" spans="1:131" s="247" customFormat="1" ht="26.25" customHeight="1" x14ac:dyDescent="0.15">
      <c r="A37" s="266">
        <v>10</v>
      </c>
      <c r="B37" s="1126"/>
      <c r="C37" s="1127"/>
      <c r="D37" s="1127"/>
      <c r="E37" s="1127"/>
      <c r="F37" s="1127"/>
      <c r="G37" s="1127"/>
      <c r="H37" s="1127"/>
      <c r="I37" s="1127"/>
      <c r="J37" s="1127"/>
      <c r="K37" s="1127"/>
      <c r="L37" s="1127"/>
      <c r="M37" s="1127"/>
      <c r="N37" s="1127"/>
      <c r="O37" s="1127"/>
      <c r="P37" s="1128"/>
      <c r="Q37" s="1132"/>
      <c r="R37" s="1133"/>
      <c r="S37" s="1133"/>
      <c r="T37" s="1133"/>
      <c r="U37" s="1133"/>
      <c r="V37" s="1133"/>
      <c r="W37" s="1133"/>
      <c r="X37" s="1133"/>
      <c r="Y37" s="1133"/>
      <c r="Z37" s="1133"/>
      <c r="AA37" s="1133"/>
      <c r="AB37" s="1133"/>
      <c r="AC37" s="1133"/>
      <c r="AD37" s="1133"/>
      <c r="AE37" s="1134"/>
      <c r="AF37" s="1108"/>
      <c r="AG37" s="1109"/>
      <c r="AH37" s="1109"/>
      <c r="AI37" s="1109"/>
      <c r="AJ37" s="1110"/>
      <c r="AK37" s="1069"/>
      <c r="AL37" s="1060"/>
      <c r="AM37" s="1060"/>
      <c r="AN37" s="1060"/>
      <c r="AO37" s="1060"/>
      <c r="AP37" s="1060"/>
      <c r="AQ37" s="1060"/>
      <c r="AR37" s="1060"/>
      <c r="AS37" s="1060"/>
      <c r="AT37" s="1060"/>
      <c r="AU37" s="1060"/>
      <c r="AV37" s="1060"/>
      <c r="AW37" s="1060"/>
      <c r="AX37" s="1060"/>
      <c r="AY37" s="1060"/>
      <c r="AZ37" s="1131"/>
      <c r="BA37" s="1131"/>
      <c r="BB37" s="1131"/>
      <c r="BC37" s="1131"/>
      <c r="BD37" s="1131"/>
      <c r="BE37" s="1121"/>
      <c r="BF37" s="1121"/>
      <c r="BG37" s="1121"/>
      <c r="BH37" s="1121"/>
      <c r="BI37" s="1122"/>
      <c r="BJ37" s="252"/>
      <c r="BK37" s="252"/>
      <c r="BL37" s="252"/>
      <c r="BM37" s="252"/>
      <c r="BN37" s="252"/>
      <c r="BO37" s="265"/>
      <c r="BP37" s="265"/>
      <c r="BQ37" s="262">
        <v>31</v>
      </c>
      <c r="BR37" s="263"/>
      <c r="BS37" s="1103"/>
      <c r="BT37" s="1104"/>
      <c r="BU37" s="1104"/>
      <c r="BV37" s="1104"/>
      <c r="BW37" s="1104"/>
      <c r="BX37" s="1104"/>
      <c r="BY37" s="1104"/>
      <c r="BZ37" s="1104"/>
      <c r="CA37" s="1104"/>
      <c r="CB37" s="1104"/>
      <c r="CC37" s="1104"/>
      <c r="CD37" s="1104"/>
      <c r="CE37" s="1104"/>
      <c r="CF37" s="1104"/>
      <c r="CG37" s="1105"/>
      <c r="CH37" s="1078"/>
      <c r="CI37" s="1079"/>
      <c r="CJ37" s="1079"/>
      <c r="CK37" s="1079"/>
      <c r="CL37" s="1080"/>
      <c r="CM37" s="1078"/>
      <c r="CN37" s="1079"/>
      <c r="CO37" s="1079"/>
      <c r="CP37" s="1079"/>
      <c r="CQ37" s="1080"/>
      <c r="CR37" s="1078"/>
      <c r="CS37" s="1079"/>
      <c r="CT37" s="1079"/>
      <c r="CU37" s="1079"/>
      <c r="CV37" s="1080"/>
      <c r="CW37" s="1078"/>
      <c r="CX37" s="1079"/>
      <c r="CY37" s="1079"/>
      <c r="CZ37" s="1079"/>
      <c r="DA37" s="1080"/>
      <c r="DB37" s="1078"/>
      <c r="DC37" s="1079"/>
      <c r="DD37" s="1079"/>
      <c r="DE37" s="1079"/>
      <c r="DF37" s="1080"/>
      <c r="DG37" s="1078"/>
      <c r="DH37" s="1079"/>
      <c r="DI37" s="1079"/>
      <c r="DJ37" s="1079"/>
      <c r="DK37" s="1080"/>
      <c r="DL37" s="1078"/>
      <c r="DM37" s="1079"/>
      <c r="DN37" s="1079"/>
      <c r="DO37" s="1079"/>
      <c r="DP37" s="1080"/>
      <c r="DQ37" s="1078"/>
      <c r="DR37" s="1079"/>
      <c r="DS37" s="1079"/>
      <c r="DT37" s="1079"/>
      <c r="DU37" s="1080"/>
      <c r="DV37" s="1081"/>
      <c r="DW37" s="1082"/>
      <c r="DX37" s="1082"/>
      <c r="DY37" s="1082"/>
      <c r="DZ37" s="1083"/>
      <c r="EA37" s="246"/>
    </row>
    <row r="38" spans="1:131" s="247" customFormat="1" ht="26.25" customHeight="1" x14ac:dyDescent="0.15">
      <c r="A38" s="266">
        <v>11</v>
      </c>
      <c r="B38" s="1126"/>
      <c r="C38" s="1127"/>
      <c r="D38" s="1127"/>
      <c r="E38" s="1127"/>
      <c r="F38" s="1127"/>
      <c r="G38" s="1127"/>
      <c r="H38" s="1127"/>
      <c r="I38" s="1127"/>
      <c r="J38" s="1127"/>
      <c r="K38" s="1127"/>
      <c r="L38" s="1127"/>
      <c r="M38" s="1127"/>
      <c r="N38" s="1127"/>
      <c r="O38" s="1127"/>
      <c r="P38" s="1128"/>
      <c r="Q38" s="1132"/>
      <c r="R38" s="1133"/>
      <c r="S38" s="1133"/>
      <c r="T38" s="1133"/>
      <c r="U38" s="1133"/>
      <c r="V38" s="1133"/>
      <c r="W38" s="1133"/>
      <c r="X38" s="1133"/>
      <c r="Y38" s="1133"/>
      <c r="Z38" s="1133"/>
      <c r="AA38" s="1133"/>
      <c r="AB38" s="1133"/>
      <c r="AC38" s="1133"/>
      <c r="AD38" s="1133"/>
      <c r="AE38" s="1134"/>
      <c r="AF38" s="1108"/>
      <c r="AG38" s="1109"/>
      <c r="AH38" s="1109"/>
      <c r="AI38" s="1109"/>
      <c r="AJ38" s="1110"/>
      <c r="AK38" s="1069"/>
      <c r="AL38" s="1060"/>
      <c r="AM38" s="1060"/>
      <c r="AN38" s="1060"/>
      <c r="AO38" s="1060"/>
      <c r="AP38" s="1060"/>
      <c r="AQ38" s="1060"/>
      <c r="AR38" s="1060"/>
      <c r="AS38" s="1060"/>
      <c r="AT38" s="1060"/>
      <c r="AU38" s="1060"/>
      <c r="AV38" s="1060"/>
      <c r="AW38" s="1060"/>
      <c r="AX38" s="1060"/>
      <c r="AY38" s="1060"/>
      <c r="AZ38" s="1131"/>
      <c r="BA38" s="1131"/>
      <c r="BB38" s="1131"/>
      <c r="BC38" s="1131"/>
      <c r="BD38" s="1131"/>
      <c r="BE38" s="1121"/>
      <c r="BF38" s="1121"/>
      <c r="BG38" s="1121"/>
      <c r="BH38" s="1121"/>
      <c r="BI38" s="1122"/>
      <c r="BJ38" s="252"/>
      <c r="BK38" s="252"/>
      <c r="BL38" s="252"/>
      <c r="BM38" s="252"/>
      <c r="BN38" s="252"/>
      <c r="BO38" s="265"/>
      <c r="BP38" s="265"/>
      <c r="BQ38" s="262">
        <v>32</v>
      </c>
      <c r="BR38" s="263"/>
      <c r="BS38" s="1103"/>
      <c r="BT38" s="1104"/>
      <c r="BU38" s="1104"/>
      <c r="BV38" s="1104"/>
      <c r="BW38" s="1104"/>
      <c r="BX38" s="1104"/>
      <c r="BY38" s="1104"/>
      <c r="BZ38" s="1104"/>
      <c r="CA38" s="1104"/>
      <c r="CB38" s="1104"/>
      <c r="CC38" s="1104"/>
      <c r="CD38" s="1104"/>
      <c r="CE38" s="1104"/>
      <c r="CF38" s="1104"/>
      <c r="CG38" s="1105"/>
      <c r="CH38" s="1078"/>
      <c r="CI38" s="1079"/>
      <c r="CJ38" s="1079"/>
      <c r="CK38" s="1079"/>
      <c r="CL38" s="1080"/>
      <c r="CM38" s="1078"/>
      <c r="CN38" s="1079"/>
      <c r="CO38" s="1079"/>
      <c r="CP38" s="1079"/>
      <c r="CQ38" s="1080"/>
      <c r="CR38" s="1078"/>
      <c r="CS38" s="1079"/>
      <c r="CT38" s="1079"/>
      <c r="CU38" s="1079"/>
      <c r="CV38" s="1080"/>
      <c r="CW38" s="1078"/>
      <c r="CX38" s="1079"/>
      <c r="CY38" s="1079"/>
      <c r="CZ38" s="1079"/>
      <c r="DA38" s="1080"/>
      <c r="DB38" s="1078"/>
      <c r="DC38" s="1079"/>
      <c r="DD38" s="1079"/>
      <c r="DE38" s="1079"/>
      <c r="DF38" s="1080"/>
      <c r="DG38" s="1078"/>
      <c r="DH38" s="1079"/>
      <c r="DI38" s="1079"/>
      <c r="DJ38" s="1079"/>
      <c r="DK38" s="1080"/>
      <c r="DL38" s="1078"/>
      <c r="DM38" s="1079"/>
      <c r="DN38" s="1079"/>
      <c r="DO38" s="1079"/>
      <c r="DP38" s="1080"/>
      <c r="DQ38" s="1078"/>
      <c r="DR38" s="1079"/>
      <c r="DS38" s="1079"/>
      <c r="DT38" s="1079"/>
      <c r="DU38" s="1080"/>
      <c r="DV38" s="1081"/>
      <c r="DW38" s="1082"/>
      <c r="DX38" s="1082"/>
      <c r="DY38" s="1082"/>
      <c r="DZ38" s="1083"/>
      <c r="EA38" s="246"/>
    </row>
    <row r="39" spans="1:131" s="247" customFormat="1" ht="26.25" customHeight="1" x14ac:dyDescent="0.15">
      <c r="A39" s="266">
        <v>12</v>
      </c>
      <c r="B39" s="1126"/>
      <c r="C39" s="1127"/>
      <c r="D39" s="1127"/>
      <c r="E39" s="1127"/>
      <c r="F39" s="1127"/>
      <c r="G39" s="1127"/>
      <c r="H39" s="1127"/>
      <c r="I39" s="1127"/>
      <c r="J39" s="1127"/>
      <c r="K39" s="1127"/>
      <c r="L39" s="1127"/>
      <c r="M39" s="1127"/>
      <c r="N39" s="1127"/>
      <c r="O39" s="1127"/>
      <c r="P39" s="1128"/>
      <c r="Q39" s="1132"/>
      <c r="R39" s="1133"/>
      <c r="S39" s="1133"/>
      <c r="T39" s="1133"/>
      <c r="U39" s="1133"/>
      <c r="V39" s="1133"/>
      <c r="W39" s="1133"/>
      <c r="X39" s="1133"/>
      <c r="Y39" s="1133"/>
      <c r="Z39" s="1133"/>
      <c r="AA39" s="1133"/>
      <c r="AB39" s="1133"/>
      <c r="AC39" s="1133"/>
      <c r="AD39" s="1133"/>
      <c r="AE39" s="1134"/>
      <c r="AF39" s="1108"/>
      <c r="AG39" s="1109"/>
      <c r="AH39" s="1109"/>
      <c r="AI39" s="1109"/>
      <c r="AJ39" s="1110"/>
      <c r="AK39" s="1069"/>
      <c r="AL39" s="1060"/>
      <c r="AM39" s="1060"/>
      <c r="AN39" s="1060"/>
      <c r="AO39" s="1060"/>
      <c r="AP39" s="1060"/>
      <c r="AQ39" s="1060"/>
      <c r="AR39" s="1060"/>
      <c r="AS39" s="1060"/>
      <c r="AT39" s="1060"/>
      <c r="AU39" s="1060"/>
      <c r="AV39" s="1060"/>
      <c r="AW39" s="1060"/>
      <c r="AX39" s="1060"/>
      <c r="AY39" s="1060"/>
      <c r="AZ39" s="1131"/>
      <c r="BA39" s="1131"/>
      <c r="BB39" s="1131"/>
      <c r="BC39" s="1131"/>
      <c r="BD39" s="1131"/>
      <c r="BE39" s="1121"/>
      <c r="BF39" s="1121"/>
      <c r="BG39" s="1121"/>
      <c r="BH39" s="1121"/>
      <c r="BI39" s="1122"/>
      <c r="BJ39" s="252"/>
      <c r="BK39" s="252"/>
      <c r="BL39" s="252"/>
      <c r="BM39" s="252"/>
      <c r="BN39" s="252"/>
      <c r="BO39" s="265"/>
      <c r="BP39" s="265"/>
      <c r="BQ39" s="262">
        <v>33</v>
      </c>
      <c r="BR39" s="263"/>
      <c r="BS39" s="1103"/>
      <c r="BT39" s="1104"/>
      <c r="BU39" s="1104"/>
      <c r="BV39" s="1104"/>
      <c r="BW39" s="1104"/>
      <c r="BX39" s="1104"/>
      <c r="BY39" s="1104"/>
      <c r="BZ39" s="1104"/>
      <c r="CA39" s="1104"/>
      <c r="CB39" s="1104"/>
      <c r="CC39" s="1104"/>
      <c r="CD39" s="1104"/>
      <c r="CE39" s="1104"/>
      <c r="CF39" s="1104"/>
      <c r="CG39" s="1105"/>
      <c r="CH39" s="1078"/>
      <c r="CI39" s="1079"/>
      <c r="CJ39" s="1079"/>
      <c r="CK39" s="1079"/>
      <c r="CL39" s="1080"/>
      <c r="CM39" s="1078"/>
      <c r="CN39" s="1079"/>
      <c r="CO39" s="1079"/>
      <c r="CP39" s="1079"/>
      <c r="CQ39" s="1080"/>
      <c r="CR39" s="1078"/>
      <c r="CS39" s="1079"/>
      <c r="CT39" s="1079"/>
      <c r="CU39" s="1079"/>
      <c r="CV39" s="1080"/>
      <c r="CW39" s="1078"/>
      <c r="CX39" s="1079"/>
      <c r="CY39" s="1079"/>
      <c r="CZ39" s="1079"/>
      <c r="DA39" s="1080"/>
      <c r="DB39" s="1078"/>
      <c r="DC39" s="1079"/>
      <c r="DD39" s="1079"/>
      <c r="DE39" s="1079"/>
      <c r="DF39" s="1080"/>
      <c r="DG39" s="1078"/>
      <c r="DH39" s="1079"/>
      <c r="DI39" s="1079"/>
      <c r="DJ39" s="1079"/>
      <c r="DK39" s="1080"/>
      <c r="DL39" s="1078"/>
      <c r="DM39" s="1079"/>
      <c r="DN39" s="1079"/>
      <c r="DO39" s="1079"/>
      <c r="DP39" s="1080"/>
      <c r="DQ39" s="1078"/>
      <c r="DR39" s="1079"/>
      <c r="DS39" s="1079"/>
      <c r="DT39" s="1079"/>
      <c r="DU39" s="1080"/>
      <c r="DV39" s="1081"/>
      <c r="DW39" s="1082"/>
      <c r="DX39" s="1082"/>
      <c r="DY39" s="1082"/>
      <c r="DZ39" s="1083"/>
      <c r="EA39" s="246"/>
    </row>
    <row r="40" spans="1:131" s="247" customFormat="1" ht="26.25" customHeight="1" x14ac:dyDescent="0.15">
      <c r="A40" s="261">
        <v>13</v>
      </c>
      <c r="B40" s="1126"/>
      <c r="C40" s="1127"/>
      <c r="D40" s="1127"/>
      <c r="E40" s="1127"/>
      <c r="F40" s="1127"/>
      <c r="G40" s="1127"/>
      <c r="H40" s="1127"/>
      <c r="I40" s="1127"/>
      <c r="J40" s="1127"/>
      <c r="K40" s="1127"/>
      <c r="L40" s="1127"/>
      <c r="M40" s="1127"/>
      <c r="N40" s="1127"/>
      <c r="O40" s="1127"/>
      <c r="P40" s="1128"/>
      <c r="Q40" s="1132"/>
      <c r="R40" s="1133"/>
      <c r="S40" s="1133"/>
      <c r="T40" s="1133"/>
      <c r="U40" s="1133"/>
      <c r="V40" s="1133"/>
      <c r="W40" s="1133"/>
      <c r="X40" s="1133"/>
      <c r="Y40" s="1133"/>
      <c r="Z40" s="1133"/>
      <c r="AA40" s="1133"/>
      <c r="AB40" s="1133"/>
      <c r="AC40" s="1133"/>
      <c r="AD40" s="1133"/>
      <c r="AE40" s="1134"/>
      <c r="AF40" s="1108"/>
      <c r="AG40" s="1109"/>
      <c r="AH40" s="1109"/>
      <c r="AI40" s="1109"/>
      <c r="AJ40" s="1110"/>
      <c r="AK40" s="1069"/>
      <c r="AL40" s="1060"/>
      <c r="AM40" s="1060"/>
      <c r="AN40" s="1060"/>
      <c r="AO40" s="1060"/>
      <c r="AP40" s="1060"/>
      <c r="AQ40" s="1060"/>
      <c r="AR40" s="1060"/>
      <c r="AS40" s="1060"/>
      <c r="AT40" s="1060"/>
      <c r="AU40" s="1060"/>
      <c r="AV40" s="1060"/>
      <c r="AW40" s="1060"/>
      <c r="AX40" s="1060"/>
      <c r="AY40" s="1060"/>
      <c r="AZ40" s="1131"/>
      <c r="BA40" s="1131"/>
      <c r="BB40" s="1131"/>
      <c r="BC40" s="1131"/>
      <c r="BD40" s="1131"/>
      <c r="BE40" s="1121"/>
      <c r="BF40" s="1121"/>
      <c r="BG40" s="1121"/>
      <c r="BH40" s="1121"/>
      <c r="BI40" s="1122"/>
      <c r="BJ40" s="252"/>
      <c r="BK40" s="252"/>
      <c r="BL40" s="252"/>
      <c r="BM40" s="252"/>
      <c r="BN40" s="252"/>
      <c r="BO40" s="265"/>
      <c r="BP40" s="265"/>
      <c r="BQ40" s="262">
        <v>34</v>
      </c>
      <c r="BR40" s="263"/>
      <c r="BS40" s="1103"/>
      <c r="BT40" s="1104"/>
      <c r="BU40" s="1104"/>
      <c r="BV40" s="1104"/>
      <c r="BW40" s="1104"/>
      <c r="BX40" s="1104"/>
      <c r="BY40" s="1104"/>
      <c r="BZ40" s="1104"/>
      <c r="CA40" s="1104"/>
      <c r="CB40" s="1104"/>
      <c r="CC40" s="1104"/>
      <c r="CD40" s="1104"/>
      <c r="CE40" s="1104"/>
      <c r="CF40" s="1104"/>
      <c r="CG40" s="1105"/>
      <c r="CH40" s="1078"/>
      <c r="CI40" s="1079"/>
      <c r="CJ40" s="1079"/>
      <c r="CK40" s="1079"/>
      <c r="CL40" s="1080"/>
      <c r="CM40" s="1078"/>
      <c r="CN40" s="1079"/>
      <c r="CO40" s="1079"/>
      <c r="CP40" s="1079"/>
      <c r="CQ40" s="1080"/>
      <c r="CR40" s="1078"/>
      <c r="CS40" s="1079"/>
      <c r="CT40" s="1079"/>
      <c r="CU40" s="1079"/>
      <c r="CV40" s="1080"/>
      <c r="CW40" s="1078"/>
      <c r="CX40" s="1079"/>
      <c r="CY40" s="1079"/>
      <c r="CZ40" s="1079"/>
      <c r="DA40" s="1080"/>
      <c r="DB40" s="1078"/>
      <c r="DC40" s="1079"/>
      <c r="DD40" s="1079"/>
      <c r="DE40" s="1079"/>
      <c r="DF40" s="1080"/>
      <c r="DG40" s="1078"/>
      <c r="DH40" s="1079"/>
      <c r="DI40" s="1079"/>
      <c r="DJ40" s="1079"/>
      <c r="DK40" s="1080"/>
      <c r="DL40" s="1078"/>
      <c r="DM40" s="1079"/>
      <c r="DN40" s="1079"/>
      <c r="DO40" s="1079"/>
      <c r="DP40" s="1080"/>
      <c r="DQ40" s="1078"/>
      <c r="DR40" s="1079"/>
      <c r="DS40" s="1079"/>
      <c r="DT40" s="1079"/>
      <c r="DU40" s="1080"/>
      <c r="DV40" s="1081"/>
      <c r="DW40" s="1082"/>
      <c r="DX40" s="1082"/>
      <c r="DY40" s="1082"/>
      <c r="DZ40" s="1083"/>
      <c r="EA40" s="246"/>
    </row>
    <row r="41" spans="1:131" s="247" customFormat="1" ht="26.25" customHeight="1" x14ac:dyDescent="0.15">
      <c r="A41" s="261">
        <v>14</v>
      </c>
      <c r="B41" s="1126"/>
      <c r="C41" s="1127"/>
      <c r="D41" s="1127"/>
      <c r="E41" s="1127"/>
      <c r="F41" s="1127"/>
      <c r="G41" s="1127"/>
      <c r="H41" s="1127"/>
      <c r="I41" s="1127"/>
      <c r="J41" s="1127"/>
      <c r="K41" s="1127"/>
      <c r="L41" s="1127"/>
      <c r="M41" s="1127"/>
      <c r="N41" s="1127"/>
      <c r="O41" s="1127"/>
      <c r="P41" s="1128"/>
      <c r="Q41" s="1132"/>
      <c r="R41" s="1133"/>
      <c r="S41" s="1133"/>
      <c r="T41" s="1133"/>
      <c r="U41" s="1133"/>
      <c r="V41" s="1133"/>
      <c r="W41" s="1133"/>
      <c r="X41" s="1133"/>
      <c r="Y41" s="1133"/>
      <c r="Z41" s="1133"/>
      <c r="AA41" s="1133"/>
      <c r="AB41" s="1133"/>
      <c r="AC41" s="1133"/>
      <c r="AD41" s="1133"/>
      <c r="AE41" s="1134"/>
      <c r="AF41" s="1108"/>
      <c r="AG41" s="1109"/>
      <c r="AH41" s="1109"/>
      <c r="AI41" s="1109"/>
      <c r="AJ41" s="1110"/>
      <c r="AK41" s="1069"/>
      <c r="AL41" s="1060"/>
      <c r="AM41" s="1060"/>
      <c r="AN41" s="1060"/>
      <c r="AO41" s="1060"/>
      <c r="AP41" s="1060"/>
      <c r="AQ41" s="1060"/>
      <c r="AR41" s="1060"/>
      <c r="AS41" s="1060"/>
      <c r="AT41" s="1060"/>
      <c r="AU41" s="1060"/>
      <c r="AV41" s="1060"/>
      <c r="AW41" s="1060"/>
      <c r="AX41" s="1060"/>
      <c r="AY41" s="1060"/>
      <c r="AZ41" s="1131"/>
      <c r="BA41" s="1131"/>
      <c r="BB41" s="1131"/>
      <c r="BC41" s="1131"/>
      <c r="BD41" s="1131"/>
      <c r="BE41" s="1121"/>
      <c r="BF41" s="1121"/>
      <c r="BG41" s="1121"/>
      <c r="BH41" s="1121"/>
      <c r="BI41" s="1122"/>
      <c r="BJ41" s="252"/>
      <c r="BK41" s="252"/>
      <c r="BL41" s="252"/>
      <c r="BM41" s="252"/>
      <c r="BN41" s="252"/>
      <c r="BO41" s="265"/>
      <c r="BP41" s="265"/>
      <c r="BQ41" s="262">
        <v>35</v>
      </c>
      <c r="BR41" s="263"/>
      <c r="BS41" s="1103"/>
      <c r="BT41" s="1104"/>
      <c r="BU41" s="1104"/>
      <c r="BV41" s="1104"/>
      <c r="BW41" s="1104"/>
      <c r="BX41" s="1104"/>
      <c r="BY41" s="1104"/>
      <c r="BZ41" s="1104"/>
      <c r="CA41" s="1104"/>
      <c r="CB41" s="1104"/>
      <c r="CC41" s="1104"/>
      <c r="CD41" s="1104"/>
      <c r="CE41" s="1104"/>
      <c r="CF41" s="1104"/>
      <c r="CG41" s="1105"/>
      <c r="CH41" s="1078"/>
      <c r="CI41" s="1079"/>
      <c r="CJ41" s="1079"/>
      <c r="CK41" s="1079"/>
      <c r="CL41" s="1080"/>
      <c r="CM41" s="1078"/>
      <c r="CN41" s="1079"/>
      <c r="CO41" s="1079"/>
      <c r="CP41" s="1079"/>
      <c r="CQ41" s="1080"/>
      <c r="CR41" s="1078"/>
      <c r="CS41" s="1079"/>
      <c r="CT41" s="1079"/>
      <c r="CU41" s="1079"/>
      <c r="CV41" s="1080"/>
      <c r="CW41" s="1078"/>
      <c r="CX41" s="1079"/>
      <c r="CY41" s="1079"/>
      <c r="CZ41" s="1079"/>
      <c r="DA41" s="1080"/>
      <c r="DB41" s="1078"/>
      <c r="DC41" s="1079"/>
      <c r="DD41" s="1079"/>
      <c r="DE41" s="1079"/>
      <c r="DF41" s="1080"/>
      <c r="DG41" s="1078"/>
      <c r="DH41" s="1079"/>
      <c r="DI41" s="1079"/>
      <c r="DJ41" s="1079"/>
      <c r="DK41" s="1080"/>
      <c r="DL41" s="1078"/>
      <c r="DM41" s="1079"/>
      <c r="DN41" s="1079"/>
      <c r="DO41" s="1079"/>
      <c r="DP41" s="1080"/>
      <c r="DQ41" s="1078"/>
      <c r="DR41" s="1079"/>
      <c r="DS41" s="1079"/>
      <c r="DT41" s="1079"/>
      <c r="DU41" s="1080"/>
      <c r="DV41" s="1081"/>
      <c r="DW41" s="1082"/>
      <c r="DX41" s="1082"/>
      <c r="DY41" s="1082"/>
      <c r="DZ41" s="1083"/>
      <c r="EA41" s="246"/>
    </row>
    <row r="42" spans="1:131" s="247" customFormat="1" ht="26.25" customHeight="1" x14ac:dyDescent="0.15">
      <c r="A42" s="261">
        <v>15</v>
      </c>
      <c r="B42" s="1126"/>
      <c r="C42" s="1127"/>
      <c r="D42" s="1127"/>
      <c r="E42" s="1127"/>
      <c r="F42" s="1127"/>
      <c r="G42" s="1127"/>
      <c r="H42" s="1127"/>
      <c r="I42" s="1127"/>
      <c r="J42" s="1127"/>
      <c r="K42" s="1127"/>
      <c r="L42" s="1127"/>
      <c r="M42" s="1127"/>
      <c r="N42" s="1127"/>
      <c r="O42" s="1127"/>
      <c r="P42" s="1128"/>
      <c r="Q42" s="1132"/>
      <c r="R42" s="1133"/>
      <c r="S42" s="1133"/>
      <c r="T42" s="1133"/>
      <c r="U42" s="1133"/>
      <c r="V42" s="1133"/>
      <c r="W42" s="1133"/>
      <c r="X42" s="1133"/>
      <c r="Y42" s="1133"/>
      <c r="Z42" s="1133"/>
      <c r="AA42" s="1133"/>
      <c r="AB42" s="1133"/>
      <c r="AC42" s="1133"/>
      <c r="AD42" s="1133"/>
      <c r="AE42" s="1134"/>
      <c r="AF42" s="1108"/>
      <c r="AG42" s="1109"/>
      <c r="AH42" s="1109"/>
      <c r="AI42" s="1109"/>
      <c r="AJ42" s="1110"/>
      <c r="AK42" s="1069"/>
      <c r="AL42" s="1060"/>
      <c r="AM42" s="1060"/>
      <c r="AN42" s="1060"/>
      <c r="AO42" s="1060"/>
      <c r="AP42" s="1060"/>
      <c r="AQ42" s="1060"/>
      <c r="AR42" s="1060"/>
      <c r="AS42" s="1060"/>
      <c r="AT42" s="1060"/>
      <c r="AU42" s="1060"/>
      <c r="AV42" s="1060"/>
      <c r="AW42" s="1060"/>
      <c r="AX42" s="1060"/>
      <c r="AY42" s="1060"/>
      <c r="AZ42" s="1131"/>
      <c r="BA42" s="1131"/>
      <c r="BB42" s="1131"/>
      <c r="BC42" s="1131"/>
      <c r="BD42" s="1131"/>
      <c r="BE42" s="1121"/>
      <c r="BF42" s="1121"/>
      <c r="BG42" s="1121"/>
      <c r="BH42" s="1121"/>
      <c r="BI42" s="1122"/>
      <c r="BJ42" s="252"/>
      <c r="BK42" s="252"/>
      <c r="BL42" s="252"/>
      <c r="BM42" s="252"/>
      <c r="BN42" s="252"/>
      <c r="BO42" s="265"/>
      <c r="BP42" s="265"/>
      <c r="BQ42" s="262">
        <v>36</v>
      </c>
      <c r="BR42" s="263"/>
      <c r="BS42" s="1103"/>
      <c r="BT42" s="1104"/>
      <c r="BU42" s="1104"/>
      <c r="BV42" s="1104"/>
      <c r="BW42" s="1104"/>
      <c r="BX42" s="1104"/>
      <c r="BY42" s="1104"/>
      <c r="BZ42" s="1104"/>
      <c r="CA42" s="1104"/>
      <c r="CB42" s="1104"/>
      <c r="CC42" s="1104"/>
      <c r="CD42" s="1104"/>
      <c r="CE42" s="1104"/>
      <c r="CF42" s="1104"/>
      <c r="CG42" s="1105"/>
      <c r="CH42" s="1078"/>
      <c r="CI42" s="1079"/>
      <c r="CJ42" s="1079"/>
      <c r="CK42" s="1079"/>
      <c r="CL42" s="1080"/>
      <c r="CM42" s="1078"/>
      <c r="CN42" s="1079"/>
      <c r="CO42" s="1079"/>
      <c r="CP42" s="1079"/>
      <c r="CQ42" s="1080"/>
      <c r="CR42" s="1078"/>
      <c r="CS42" s="1079"/>
      <c r="CT42" s="1079"/>
      <c r="CU42" s="1079"/>
      <c r="CV42" s="1080"/>
      <c r="CW42" s="1078"/>
      <c r="CX42" s="1079"/>
      <c r="CY42" s="1079"/>
      <c r="CZ42" s="1079"/>
      <c r="DA42" s="1080"/>
      <c r="DB42" s="1078"/>
      <c r="DC42" s="1079"/>
      <c r="DD42" s="1079"/>
      <c r="DE42" s="1079"/>
      <c r="DF42" s="1080"/>
      <c r="DG42" s="1078"/>
      <c r="DH42" s="1079"/>
      <c r="DI42" s="1079"/>
      <c r="DJ42" s="1079"/>
      <c r="DK42" s="1080"/>
      <c r="DL42" s="1078"/>
      <c r="DM42" s="1079"/>
      <c r="DN42" s="1079"/>
      <c r="DO42" s="1079"/>
      <c r="DP42" s="1080"/>
      <c r="DQ42" s="1078"/>
      <c r="DR42" s="1079"/>
      <c r="DS42" s="1079"/>
      <c r="DT42" s="1079"/>
      <c r="DU42" s="1080"/>
      <c r="DV42" s="1081"/>
      <c r="DW42" s="1082"/>
      <c r="DX42" s="1082"/>
      <c r="DY42" s="1082"/>
      <c r="DZ42" s="1083"/>
      <c r="EA42" s="246"/>
    </row>
    <row r="43" spans="1:131" s="247" customFormat="1" ht="26.25" customHeight="1" x14ac:dyDescent="0.15">
      <c r="A43" s="261">
        <v>16</v>
      </c>
      <c r="B43" s="1126"/>
      <c r="C43" s="1127"/>
      <c r="D43" s="1127"/>
      <c r="E43" s="1127"/>
      <c r="F43" s="1127"/>
      <c r="G43" s="1127"/>
      <c r="H43" s="1127"/>
      <c r="I43" s="1127"/>
      <c r="J43" s="1127"/>
      <c r="K43" s="1127"/>
      <c r="L43" s="1127"/>
      <c r="M43" s="1127"/>
      <c r="N43" s="1127"/>
      <c r="O43" s="1127"/>
      <c r="P43" s="1128"/>
      <c r="Q43" s="1132"/>
      <c r="R43" s="1133"/>
      <c r="S43" s="1133"/>
      <c r="T43" s="1133"/>
      <c r="U43" s="1133"/>
      <c r="V43" s="1133"/>
      <c r="W43" s="1133"/>
      <c r="X43" s="1133"/>
      <c r="Y43" s="1133"/>
      <c r="Z43" s="1133"/>
      <c r="AA43" s="1133"/>
      <c r="AB43" s="1133"/>
      <c r="AC43" s="1133"/>
      <c r="AD43" s="1133"/>
      <c r="AE43" s="1134"/>
      <c r="AF43" s="1108"/>
      <c r="AG43" s="1109"/>
      <c r="AH43" s="1109"/>
      <c r="AI43" s="1109"/>
      <c r="AJ43" s="1110"/>
      <c r="AK43" s="1069"/>
      <c r="AL43" s="1060"/>
      <c r="AM43" s="1060"/>
      <c r="AN43" s="1060"/>
      <c r="AO43" s="1060"/>
      <c r="AP43" s="1060"/>
      <c r="AQ43" s="1060"/>
      <c r="AR43" s="1060"/>
      <c r="AS43" s="1060"/>
      <c r="AT43" s="1060"/>
      <c r="AU43" s="1060"/>
      <c r="AV43" s="1060"/>
      <c r="AW43" s="1060"/>
      <c r="AX43" s="1060"/>
      <c r="AY43" s="1060"/>
      <c r="AZ43" s="1131"/>
      <c r="BA43" s="1131"/>
      <c r="BB43" s="1131"/>
      <c r="BC43" s="1131"/>
      <c r="BD43" s="1131"/>
      <c r="BE43" s="1121"/>
      <c r="BF43" s="1121"/>
      <c r="BG43" s="1121"/>
      <c r="BH43" s="1121"/>
      <c r="BI43" s="1122"/>
      <c r="BJ43" s="252"/>
      <c r="BK43" s="252"/>
      <c r="BL43" s="252"/>
      <c r="BM43" s="252"/>
      <c r="BN43" s="252"/>
      <c r="BO43" s="265"/>
      <c r="BP43" s="265"/>
      <c r="BQ43" s="262">
        <v>37</v>
      </c>
      <c r="BR43" s="263"/>
      <c r="BS43" s="1103"/>
      <c r="BT43" s="1104"/>
      <c r="BU43" s="1104"/>
      <c r="BV43" s="1104"/>
      <c r="BW43" s="1104"/>
      <c r="BX43" s="1104"/>
      <c r="BY43" s="1104"/>
      <c r="BZ43" s="1104"/>
      <c r="CA43" s="1104"/>
      <c r="CB43" s="1104"/>
      <c r="CC43" s="1104"/>
      <c r="CD43" s="1104"/>
      <c r="CE43" s="1104"/>
      <c r="CF43" s="1104"/>
      <c r="CG43" s="1105"/>
      <c r="CH43" s="1078"/>
      <c r="CI43" s="1079"/>
      <c r="CJ43" s="1079"/>
      <c r="CK43" s="1079"/>
      <c r="CL43" s="1080"/>
      <c r="CM43" s="1078"/>
      <c r="CN43" s="1079"/>
      <c r="CO43" s="1079"/>
      <c r="CP43" s="1079"/>
      <c r="CQ43" s="1080"/>
      <c r="CR43" s="1078"/>
      <c r="CS43" s="1079"/>
      <c r="CT43" s="1079"/>
      <c r="CU43" s="1079"/>
      <c r="CV43" s="1080"/>
      <c r="CW43" s="1078"/>
      <c r="CX43" s="1079"/>
      <c r="CY43" s="1079"/>
      <c r="CZ43" s="1079"/>
      <c r="DA43" s="1080"/>
      <c r="DB43" s="1078"/>
      <c r="DC43" s="1079"/>
      <c r="DD43" s="1079"/>
      <c r="DE43" s="1079"/>
      <c r="DF43" s="1080"/>
      <c r="DG43" s="1078"/>
      <c r="DH43" s="1079"/>
      <c r="DI43" s="1079"/>
      <c r="DJ43" s="1079"/>
      <c r="DK43" s="1080"/>
      <c r="DL43" s="1078"/>
      <c r="DM43" s="1079"/>
      <c r="DN43" s="1079"/>
      <c r="DO43" s="1079"/>
      <c r="DP43" s="1080"/>
      <c r="DQ43" s="1078"/>
      <c r="DR43" s="1079"/>
      <c r="DS43" s="1079"/>
      <c r="DT43" s="1079"/>
      <c r="DU43" s="1080"/>
      <c r="DV43" s="1081"/>
      <c r="DW43" s="1082"/>
      <c r="DX43" s="1082"/>
      <c r="DY43" s="1082"/>
      <c r="DZ43" s="1083"/>
      <c r="EA43" s="246"/>
    </row>
    <row r="44" spans="1:131" s="247" customFormat="1" ht="26.25" customHeight="1" x14ac:dyDescent="0.15">
      <c r="A44" s="261">
        <v>17</v>
      </c>
      <c r="B44" s="1126"/>
      <c r="C44" s="1127"/>
      <c r="D44" s="1127"/>
      <c r="E44" s="1127"/>
      <c r="F44" s="1127"/>
      <c r="G44" s="1127"/>
      <c r="H44" s="1127"/>
      <c r="I44" s="1127"/>
      <c r="J44" s="1127"/>
      <c r="K44" s="1127"/>
      <c r="L44" s="1127"/>
      <c r="M44" s="1127"/>
      <c r="N44" s="1127"/>
      <c r="O44" s="1127"/>
      <c r="P44" s="1128"/>
      <c r="Q44" s="1132"/>
      <c r="R44" s="1133"/>
      <c r="S44" s="1133"/>
      <c r="T44" s="1133"/>
      <c r="U44" s="1133"/>
      <c r="V44" s="1133"/>
      <c r="W44" s="1133"/>
      <c r="X44" s="1133"/>
      <c r="Y44" s="1133"/>
      <c r="Z44" s="1133"/>
      <c r="AA44" s="1133"/>
      <c r="AB44" s="1133"/>
      <c r="AC44" s="1133"/>
      <c r="AD44" s="1133"/>
      <c r="AE44" s="1134"/>
      <c r="AF44" s="1108"/>
      <c r="AG44" s="1109"/>
      <c r="AH44" s="1109"/>
      <c r="AI44" s="1109"/>
      <c r="AJ44" s="1110"/>
      <c r="AK44" s="1069"/>
      <c r="AL44" s="1060"/>
      <c r="AM44" s="1060"/>
      <c r="AN44" s="1060"/>
      <c r="AO44" s="1060"/>
      <c r="AP44" s="1060"/>
      <c r="AQ44" s="1060"/>
      <c r="AR44" s="1060"/>
      <c r="AS44" s="1060"/>
      <c r="AT44" s="1060"/>
      <c r="AU44" s="1060"/>
      <c r="AV44" s="1060"/>
      <c r="AW44" s="1060"/>
      <c r="AX44" s="1060"/>
      <c r="AY44" s="1060"/>
      <c r="AZ44" s="1131"/>
      <c r="BA44" s="1131"/>
      <c r="BB44" s="1131"/>
      <c r="BC44" s="1131"/>
      <c r="BD44" s="1131"/>
      <c r="BE44" s="1121"/>
      <c r="BF44" s="1121"/>
      <c r="BG44" s="1121"/>
      <c r="BH44" s="1121"/>
      <c r="BI44" s="1122"/>
      <c r="BJ44" s="252"/>
      <c r="BK44" s="252"/>
      <c r="BL44" s="252"/>
      <c r="BM44" s="252"/>
      <c r="BN44" s="252"/>
      <c r="BO44" s="265"/>
      <c r="BP44" s="265"/>
      <c r="BQ44" s="262">
        <v>38</v>
      </c>
      <c r="BR44" s="263"/>
      <c r="BS44" s="1103"/>
      <c r="BT44" s="1104"/>
      <c r="BU44" s="1104"/>
      <c r="BV44" s="1104"/>
      <c r="BW44" s="1104"/>
      <c r="BX44" s="1104"/>
      <c r="BY44" s="1104"/>
      <c r="BZ44" s="1104"/>
      <c r="CA44" s="1104"/>
      <c r="CB44" s="1104"/>
      <c r="CC44" s="1104"/>
      <c r="CD44" s="1104"/>
      <c r="CE44" s="1104"/>
      <c r="CF44" s="1104"/>
      <c r="CG44" s="1105"/>
      <c r="CH44" s="1078"/>
      <c r="CI44" s="1079"/>
      <c r="CJ44" s="1079"/>
      <c r="CK44" s="1079"/>
      <c r="CL44" s="1080"/>
      <c r="CM44" s="1078"/>
      <c r="CN44" s="1079"/>
      <c r="CO44" s="1079"/>
      <c r="CP44" s="1079"/>
      <c r="CQ44" s="1080"/>
      <c r="CR44" s="1078"/>
      <c r="CS44" s="1079"/>
      <c r="CT44" s="1079"/>
      <c r="CU44" s="1079"/>
      <c r="CV44" s="1080"/>
      <c r="CW44" s="1078"/>
      <c r="CX44" s="1079"/>
      <c r="CY44" s="1079"/>
      <c r="CZ44" s="1079"/>
      <c r="DA44" s="1080"/>
      <c r="DB44" s="1078"/>
      <c r="DC44" s="1079"/>
      <c r="DD44" s="1079"/>
      <c r="DE44" s="1079"/>
      <c r="DF44" s="1080"/>
      <c r="DG44" s="1078"/>
      <c r="DH44" s="1079"/>
      <c r="DI44" s="1079"/>
      <c r="DJ44" s="1079"/>
      <c r="DK44" s="1080"/>
      <c r="DL44" s="1078"/>
      <c r="DM44" s="1079"/>
      <c r="DN44" s="1079"/>
      <c r="DO44" s="1079"/>
      <c r="DP44" s="1080"/>
      <c r="DQ44" s="1078"/>
      <c r="DR44" s="1079"/>
      <c r="DS44" s="1079"/>
      <c r="DT44" s="1079"/>
      <c r="DU44" s="1080"/>
      <c r="DV44" s="1081"/>
      <c r="DW44" s="1082"/>
      <c r="DX44" s="1082"/>
      <c r="DY44" s="1082"/>
      <c r="DZ44" s="1083"/>
      <c r="EA44" s="246"/>
    </row>
    <row r="45" spans="1:131" s="247" customFormat="1" ht="26.25" customHeight="1" x14ac:dyDescent="0.15">
      <c r="A45" s="261">
        <v>18</v>
      </c>
      <c r="B45" s="1126"/>
      <c r="C45" s="1127"/>
      <c r="D45" s="1127"/>
      <c r="E45" s="1127"/>
      <c r="F45" s="1127"/>
      <c r="G45" s="1127"/>
      <c r="H45" s="1127"/>
      <c r="I45" s="1127"/>
      <c r="J45" s="1127"/>
      <c r="K45" s="1127"/>
      <c r="L45" s="1127"/>
      <c r="M45" s="1127"/>
      <c r="N45" s="1127"/>
      <c r="O45" s="1127"/>
      <c r="P45" s="1128"/>
      <c r="Q45" s="1132"/>
      <c r="R45" s="1133"/>
      <c r="S45" s="1133"/>
      <c r="T45" s="1133"/>
      <c r="U45" s="1133"/>
      <c r="V45" s="1133"/>
      <c r="W45" s="1133"/>
      <c r="X45" s="1133"/>
      <c r="Y45" s="1133"/>
      <c r="Z45" s="1133"/>
      <c r="AA45" s="1133"/>
      <c r="AB45" s="1133"/>
      <c r="AC45" s="1133"/>
      <c r="AD45" s="1133"/>
      <c r="AE45" s="1134"/>
      <c r="AF45" s="1108"/>
      <c r="AG45" s="1109"/>
      <c r="AH45" s="1109"/>
      <c r="AI45" s="1109"/>
      <c r="AJ45" s="1110"/>
      <c r="AK45" s="1069"/>
      <c r="AL45" s="1060"/>
      <c r="AM45" s="1060"/>
      <c r="AN45" s="1060"/>
      <c r="AO45" s="1060"/>
      <c r="AP45" s="1060"/>
      <c r="AQ45" s="1060"/>
      <c r="AR45" s="1060"/>
      <c r="AS45" s="1060"/>
      <c r="AT45" s="1060"/>
      <c r="AU45" s="1060"/>
      <c r="AV45" s="1060"/>
      <c r="AW45" s="1060"/>
      <c r="AX45" s="1060"/>
      <c r="AY45" s="1060"/>
      <c r="AZ45" s="1131"/>
      <c r="BA45" s="1131"/>
      <c r="BB45" s="1131"/>
      <c r="BC45" s="1131"/>
      <c r="BD45" s="1131"/>
      <c r="BE45" s="1121"/>
      <c r="BF45" s="1121"/>
      <c r="BG45" s="1121"/>
      <c r="BH45" s="1121"/>
      <c r="BI45" s="1122"/>
      <c r="BJ45" s="252"/>
      <c r="BK45" s="252"/>
      <c r="BL45" s="252"/>
      <c r="BM45" s="252"/>
      <c r="BN45" s="252"/>
      <c r="BO45" s="265"/>
      <c r="BP45" s="265"/>
      <c r="BQ45" s="262">
        <v>39</v>
      </c>
      <c r="BR45" s="263"/>
      <c r="BS45" s="1103"/>
      <c r="BT45" s="1104"/>
      <c r="BU45" s="1104"/>
      <c r="BV45" s="1104"/>
      <c r="BW45" s="1104"/>
      <c r="BX45" s="1104"/>
      <c r="BY45" s="1104"/>
      <c r="BZ45" s="1104"/>
      <c r="CA45" s="1104"/>
      <c r="CB45" s="1104"/>
      <c r="CC45" s="1104"/>
      <c r="CD45" s="1104"/>
      <c r="CE45" s="1104"/>
      <c r="CF45" s="1104"/>
      <c r="CG45" s="1105"/>
      <c r="CH45" s="1078"/>
      <c r="CI45" s="1079"/>
      <c r="CJ45" s="1079"/>
      <c r="CK45" s="1079"/>
      <c r="CL45" s="1080"/>
      <c r="CM45" s="1078"/>
      <c r="CN45" s="1079"/>
      <c r="CO45" s="1079"/>
      <c r="CP45" s="1079"/>
      <c r="CQ45" s="1080"/>
      <c r="CR45" s="1078"/>
      <c r="CS45" s="1079"/>
      <c r="CT45" s="1079"/>
      <c r="CU45" s="1079"/>
      <c r="CV45" s="1080"/>
      <c r="CW45" s="1078"/>
      <c r="CX45" s="1079"/>
      <c r="CY45" s="1079"/>
      <c r="CZ45" s="1079"/>
      <c r="DA45" s="1080"/>
      <c r="DB45" s="1078"/>
      <c r="DC45" s="1079"/>
      <c r="DD45" s="1079"/>
      <c r="DE45" s="1079"/>
      <c r="DF45" s="1080"/>
      <c r="DG45" s="1078"/>
      <c r="DH45" s="1079"/>
      <c r="DI45" s="1079"/>
      <c r="DJ45" s="1079"/>
      <c r="DK45" s="1080"/>
      <c r="DL45" s="1078"/>
      <c r="DM45" s="1079"/>
      <c r="DN45" s="1079"/>
      <c r="DO45" s="1079"/>
      <c r="DP45" s="1080"/>
      <c r="DQ45" s="1078"/>
      <c r="DR45" s="1079"/>
      <c r="DS45" s="1079"/>
      <c r="DT45" s="1079"/>
      <c r="DU45" s="1080"/>
      <c r="DV45" s="1081"/>
      <c r="DW45" s="1082"/>
      <c r="DX45" s="1082"/>
      <c r="DY45" s="1082"/>
      <c r="DZ45" s="1083"/>
      <c r="EA45" s="246"/>
    </row>
    <row r="46" spans="1:131" s="247" customFormat="1" ht="26.25" customHeight="1" x14ac:dyDescent="0.15">
      <c r="A46" s="261">
        <v>19</v>
      </c>
      <c r="B46" s="1126"/>
      <c r="C46" s="1127"/>
      <c r="D46" s="1127"/>
      <c r="E46" s="1127"/>
      <c r="F46" s="1127"/>
      <c r="G46" s="1127"/>
      <c r="H46" s="1127"/>
      <c r="I46" s="1127"/>
      <c r="J46" s="1127"/>
      <c r="K46" s="1127"/>
      <c r="L46" s="1127"/>
      <c r="M46" s="1127"/>
      <c r="N46" s="1127"/>
      <c r="O46" s="1127"/>
      <c r="P46" s="1128"/>
      <c r="Q46" s="1132"/>
      <c r="R46" s="1133"/>
      <c r="S46" s="1133"/>
      <c r="T46" s="1133"/>
      <c r="U46" s="1133"/>
      <c r="V46" s="1133"/>
      <c r="W46" s="1133"/>
      <c r="X46" s="1133"/>
      <c r="Y46" s="1133"/>
      <c r="Z46" s="1133"/>
      <c r="AA46" s="1133"/>
      <c r="AB46" s="1133"/>
      <c r="AC46" s="1133"/>
      <c r="AD46" s="1133"/>
      <c r="AE46" s="1134"/>
      <c r="AF46" s="1108"/>
      <c r="AG46" s="1109"/>
      <c r="AH46" s="1109"/>
      <c r="AI46" s="1109"/>
      <c r="AJ46" s="1110"/>
      <c r="AK46" s="1069"/>
      <c r="AL46" s="1060"/>
      <c r="AM46" s="1060"/>
      <c r="AN46" s="1060"/>
      <c r="AO46" s="1060"/>
      <c r="AP46" s="1060"/>
      <c r="AQ46" s="1060"/>
      <c r="AR46" s="1060"/>
      <c r="AS46" s="1060"/>
      <c r="AT46" s="1060"/>
      <c r="AU46" s="1060"/>
      <c r="AV46" s="1060"/>
      <c r="AW46" s="1060"/>
      <c r="AX46" s="1060"/>
      <c r="AY46" s="1060"/>
      <c r="AZ46" s="1131"/>
      <c r="BA46" s="1131"/>
      <c r="BB46" s="1131"/>
      <c r="BC46" s="1131"/>
      <c r="BD46" s="1131"/>
      <c r="BE46" s="1121"/>
      <c r="BF46" s="1121"/>
      <c r="BG46" s="1121"/>
      <c r="BH46" s="1121"/>
      <c r="BI46" s="1122"/>
      <c r="BJ46" s="252"/>
      <c r="BK46" s="252"/>
      <c r="BL46" s="252"/>
      <c r="BM46" s="252"/>
      <c r="BN46" s="252"/>
      <c r="BO46" s="265"/>
      <c r="BP46" s="265"/>
      <c r="BQ46" s="262">
        <v>40</v>
      </c>
      <c r="BR46" s="263"/>
      <c r="BS46" s="1103"/>
      <c r="BT46" s="1104"/>
      <c r="BU46" s="1104"/>
      <c r="BV46" s="1104"/>
      <c r="BW46" s="1104"/>
      <c r="BX46" s="1104"/>
      <c r="BY46" s="1104"/>
      <c r="BZ46" s="1104"/>
      <c r="CA46" s="1104"/>
      <c r="CB46" s="1104"/>
      <c r="CC46" s="1104"/>
      <c r="CD46" s="1104"/>
      <c r="CE46" s="1104"/>
      <c r="CF46" s="1104"/>
      <c r="CG46" s="1105"/>
      <c r="CH46" s="1078"/>
      <c r="CI46" s="1079"/>
      <c r="CJ46" s="1079"/>
      <c r="CK46" s="1079"/>
      <c r="CL46" s="1080"/>
      <c r="CM46" s="1078"/>
      <c r="CN46" s="1079"/>
      <c r="CO46" s="1079"/>
      <c r="CP46" s="1079"/>
      <c r="CQ46" s="1080"/>
      <c r="CR46" s="1078"/>
      <c r="CS46" s="1079"/>
      <c r="CT46" s="1079"/>
      <c r="CU46" s="1079"/>
      <c r="CV46" s="1080"/>
      <c r="CW46" s="1078"/>
      <c r="CX46" s="1079"/>
      <c r="CY46" s="1079"/>
      <c r="CZ46" s="1079"/>
      <c r="DA46" s="1080"/>
      <c r="DB46" s="1078"/>
      <c r="DC46" s="1079"/>
      <c r="DD46" s="1079"/>
      <c r="DE46" s="1079"/>
      <c r="DF46" s="1080"/>
      <c r="DG46" s="1078"/>
      <c r="DH46" s="1079"/>
      <c r="DI46" s="1079"/>
      <c r="DJ46" s="1079"/>
      <c r="DK46" s="1080"/>
      <c r="DL46" s="1078"/>
      <c r="DM46" s="1079"/>
      <c r="DN46" s="1079"/>
      <c r="DO46" s="1079"/>
      <c r="DP46" s="1080"/>
      <c r="DQ46" s="1078"/>
      <c r="DR46" s="1079"/>
      <c r="DS46" s="1079"/>
      <c r="DT46" s="1079"/>
      <c r="DU46" s="1080"/>
      <c r="DV46" s="1081"/>
      <c r="DW46" s="1082"/>
      <c r="DX46" s="1082"/>
      <c r="DY46" s="1082"/>
      <c r="DZ46" s="1083"/>
      <c r="EA46" s="246"/>
    </row>
    <row r="47" spans="1:131" s="247" customFormat="1" ht="26.25" customHeight="1" x14ac:dyDescent="0.15">
      <c r="A47" s="261">
        <v>20</v>
      </c>
      <c r="B47" s="1126"/>
      <c r="C47" s="1127"/>
      <c r="D47" s="1127"/>
      <c r="E47" s="1127"/>
      <c r="F47" s="1127"/>
      <c r="G47" s="1127"/>
      <c r="H47" s="1127"/>
      <c r="I47" s="1127"/>
      <c r="J47" s="1127"/>
      <c r="K47" s="1127"/>
      <c r="L47" s="1127"/>
      <c r="M47" s="1127"/>
      <c r="N47" s="1127"/>
      <c r="O47" s="1127"/>
      <c r="P47" s="1128"/>
      <c r="Q47" s="1132"/>
      <c r="R47" s="1133"/>
      <c r="S47" s="1133"/>
      <c r="T47" s="1133"/>
      <c r="U47" s="1133"/>
      <c r="V47" s="1133"/>
      <c r="W47" s="1133"/>
      <c r="X47" s="1133"/>
      <c r="Y47" s="1133"/>
      <c r="Z47" s="1133"/>
      <c r="AA47" s="1133"/>
      <c r="AB47" s="1133"/>
      <c r="AC47" s="1133"/>
      <c r="AD47" s="1133"/>
      <c r="AE47" s="1134"/>
      <c r="AF47" s="1108"/>
      <c r="AG47" s="1109"/>
      <c r="AH47" s="1109"/>
      <c r="AI47" s="1109"/>
      <c r="AJ47" s="1110"/>
      <c r="AK47" s="1069"/>
      <c r="AL47" s="1060"/>
      <c r="AM47" s="1060"/>
      <c r="AN47" s="1060"/>
      <c r="AO47" s="1060"/>
      <c r="AP47" s="1060"/>
      <c r="AQ47" s="1060"/>
      <c r="AR47" s="1060"/>
      <c r="AS47" s="1060"/>
      <c r="AT47" s="1060"/>
      <c r="AU47" s="1060"/>
      <c r="AV47" s="1060"/>
      <c r="AW47" s="1060"/>
      <c r="AX47" s="1060"/>
      <c r="AY47" s="1060"/>
      <c r="AZ47" s="1131"/>
      <c r="BA47" s="1131"/>
      <c r="BB47" s="1131"/>
      <c r="BC47" s="1131"/>
      <c r="BD47" s="1131"/>
      <c r="BE47" s="1121"/>
      <c r="BF47" s="1121"/>
      <c r="BG47" s="1121"/>
      <c r="BH47" s="1121"/>
      <c r="BI47" s="1122"/>
      <c r="BJ47" s="252"/>
      <c r="BK47" s="252"/>
      <c r="BL47" s="252"/>
      <c r="BM47" s="252"/>
      <c r="BN47" s="252"/>
      <c r="BO47" s="265"/>
      <c r="BP47" s="265"/>
      <c r="BQ47" s="262">
        <v>41</v>
      </c>
      <c r="BR47" s="263"/>
      <c r="BS47" s="1103"/>
      <c r="BT47" s="1104"/>
      <c r="BU47" s="1104"/>
      <c r="BV47" s="1104"/>
      <c r="BW47" s="1104"/>
      <c r="BX47" s="1104"/>
      <c r="BY47" s="1104"/>
      <c r="BZ47" s="1104"/>
      <c r="CA47" s="1104"/>
      <c r="CB47" s="1104"/>
      <c r="CC47" s="1104"/>
      <c r="CD47" s="1104"/>
      <c r="CE47" s="1104"/>
      <c r="CF47" s="1104"/>
      <c r="CG47" s="1105"/>
      <c r="CH47" s="1078"/>
      <c r="CI47" s="1079"/>
      <c r="CJ47" s="1079"/>
      <c r="CK47" s="1079"/>
      <c r="CL47" s="1080"/>
      <c r="CM47" s="1078"/>
      <c r="CN47" s="1079"/>
      <c r="CO47" s="1079"/>
      <c r="CP47" s="1079"/>
      <c r="CQ47" s="1080"/>
      <c r="CR47" s="1078"/>
      <c r="CS47" s="1079"/>
      <c r="CT47" s="1079"/>
      <c r="CU47" s="1079"/>
      <c r="CV47" s="1080"/>
      <c r="CW47" s="1078"/>
      <c r="CX47" s="1079"/>
      <c r="CY47" s="1079"/>
      <c r="CZ47" s="1079"/>
      <c r="DA47" s="1080"/>
      <c r="DB47" s="1078"/>
      <c r="DC47" s="1079"/>
      <c r="DD47" s="1079"/>
      <c r="DE47" s="1079"/>
      <c r="DF47" s="1080"/>
      <c r="DG47" s="1078"/>
      <c r="DH47" s="1079"/>
      <c r="DI47" s="1079"/>
      <c r="DJ47" s="1079"/>
      <c r="DK47" s="1080"/>
      <c r="DL47" s="1078"/>
      <c r="DM47" s="1079"/>
      <c r="DN47" s="1079"/>
      <c r="DO47" s="1079"/>
      <c r="DP47" s="1080"/>
      <c r="DQ47" s="1078"/>
      <c r="DR47" s="1079"/>
      <c r="DS47" s="1079"/>
      <c r="DT47" s="1079"/>
      <c r="DU47" s="1080"/>
      <c r="DV47" s="1081"/>
      <c r="DW47" s="1082"/>
      <c r="DX47" s="1082"/>
      <c r="DY47" s="1082"/>
      <c r="DZ47" s="1083"/>
      <c r="EA47" s="246"/>
    </row>
    <row r="48" spans="1:131" s="247" customFormat="1" ht="26.25" customHeight="1" x14ac:dyDescent="0.15">
      <c r="A48" s="261">
        <v>21</v>
      </c>
      <c r="B48" s="1126"/>
      <c r="C48" s="1127"/>
      <c r="D48" s="1127"/>
      <c r="E48" s="1127"/>
      <c r="F48" s="1127"/>
      <c r="G48" s="1127"/>
      <c r="H48" s="1127"/>
      <c r="I48" s="1127"/>
      <c r="J48" s="1127"/>
      <c r="K48" s="1127"/>
      <c r="L48" s="1127"/>
      <c r="M48" s="1127"/>
      <c r="N48" s="1127"/>
      <c r="O48" s="1127"/>
      <c r="P48" s="1128"/>
      <c r="Q48" s="1132"/>
      <c r="R48" s="1133"/>
      <c r="S48" s="1133"/>
      <c r="T48" s="1133"/>
      <c r="U48" s="1133"/>
      <c r="V48" s="1133"/>
      <c r="W48" s="1133"/>
      <c r="X48" s="1133"/>
      <c r="Y48" s="1133"/>
      <c r="Z48" s="1133"/>
      <c r="AA48" s="1133"/>
      <c r="AB48" s="1133"/>
      <c r="AC48" s="1133"/>
      <c r="AD48" s="1133"/>
      <c r="AE48" s="1134"/>
      <c r="AF48" s="1108"/>
      <c r="AG48" s="1109"/>
      <c r="AH48" s="1109"/>
      <c r="AI48" s="1109"/>
      <c r="AJ48" s="1110"/>
      <c r="AK48" s="1069"/>
      <c r="AL48" s="1060"/>
      <c r="AM48" s="1060"/>
      <c r="AN48" s="1060"/>
      <c r="AO48" s="1060"/>
      <c r="AP48" s="1060"/>
      <c r="AQ48" s="1060"/>
      <c r="AR48" s="1060"/>
      <c r="AS48" s="1060"/>
      <c r="AT48" s="1060"/>
      <c r="AU48" s="1060"/>
      <c r="AV48" s="1060"/>
      <c r="AW48" s="1060"/>
      <c r="AX48" s="1060"/>
      <c r="AY48" s="1060"/>
      <c r="AZ48" s="1131"/>
      <c r="BA48" s="1131"/>
      <c r="BB48" s="1131"/>
      <c r="BC48" s="1131"/>
      <c r="BD48" s="1131"/>
      <c r="BE48" s="1121"/>
      <c r="BF48" s="1121"/>
      <c r="BG48" s="1121"/>
      <c r="BH48" s="1121"/>
      <c r="BI48" s="1122"/>
      <c r="BJ48" s="252"/>
      <c r="BK48" s="252"/>
      <c r="BL48" s="252"/>
      <c r="BM48" s="252"/>
      <c r="BN48" s="252"/>
      <c r="BO48" s="265"/>
      <c r="BP48" s="265"/>
      <c r="BQ48" s="262">
        <v>42</v>
      </c>
      <c r="BR48" s="263"/>
      <c r="BS48" s="1103"/>
      <c r="BT48" s="1104"/>
      <c r="BU48" s="1104"/>
      <c r="BV48" s="1104"/>
      <c r="BW48" s="1104"/>
      <c r="BX48" s="1104"/>
      <c r="BY48" s="1104"/>
      <c r="BZ48" s="1104"/>
      <c r="CA48" s="1104"/>
      <c r="CB48" s="1104"/>
      <c r="CC48" s="1104"/>
      <c r="CD48" s="1104"/>
      <c r="CE48" s="1104"/>
      <c r="CF48" s="1104"/>
      <c r="CG48" s="1105"/>
      <c r="CH48" s="1078"/>
      <c r="CI48" s="1079"/>
      <c r="CJ48" s="1079"/>
      <c r="CK48" s="1079"/>
      <c r="CL48" s="1080"/>
      <c r="CM48" s="1078"/>
      <c r="CN48" s="1079"/>
      <c r="CO48" s="1079"/>
      <c r="CP48" s="1079"/>
      <c r="CQ48" s="1080"/>
      <c r="CR48" s="1078"/>
      <c r="CS48" s="1079"/>
      <c r="CT48" s="1079"/>
      <c r="CU48" s="1079"/>
      <c r="CV48" s="1080"/>
      <c r="CW48" s="1078"/>
      <c r="CX48" s="1079"/>
      <c r="CY48" s="1079"/>
      <c r="CZ48" s="1079"/>
      <c r="DA48" s="1080"/>
      <c r="DB48" s="1078"/>
      <c r="DC48" s="1079"/>
      <c r="DD48" s="1079"/>
      <c r="DE48" s="1079"/>
      <c r="DF48" s="1080"/>
      <c r="DG48" s="1078"/>
      <c r="DH48" s="1079"/>
      <c r="DI48" s="1079"/>
      <c r="DJ48" s="1079"/>
      <c r="DK48" s="1080"/>
      <c r="DL48" s="1078"/>
      <c r="DM48" s="1079"/>
      <c r="DN48" s="1079"/>
      <c r="DO48" s="1079"/>
      <c r="DP48" s="1080"/>
      <c r="DQ48" s="1078"/>
      <c r="DR48" s="1079"/>
      <c r="DS48" s="1079"/>
      <c r="DT48" s="1079"/>
      <c r="DU48" s="1080"/>
      <c r="DV48" s="1081"/>
      <c r="DW48" s="1082"/>
      <c r="DX48" s="1082"/>
      <c r="DY48" s="1082"/>
      <c r="DZ48" s="1083"/>
      <c r="EA48" s="246"/>
    </row>
    <row r="49" spans="1:131" s="247" customFormat="1" ht="26.25" customHeight="1" x14ac:dyDescent="0.15">
      <c r="A49" s="261">
        <v>22</v>
      </c>
      <c r="B49" s="1126"/>
      <c r="C49" s="1127"/>
      <c r="D49" s="1127"/>
      <c r="E49" s="1127"/>
      <c r="F49" s="1127"/>
      <c r="G49" s="1127"/>
      <c r="H49" s="1127"/>
      <c r="I49" s="1127"/>
      <c r="J49" s="1127"/>
      <c r="K49" s="1127"/>
      <c r="L49" s="1127"/>
      <c r="M49" s="1127"/>
      <c r="N49" s="1127"/>
      <c r="O49" s="1127"/>
      <c r="P49" s="1128"/>
      <c r="Q49" s="1132"/>
      <c r="R49" s="1133"/>
      <c r="S49" s="1133"/>
      <c r="T49" s="1133"/>
      <c r="U49" s="1133"/>
      <c r="V49" s="1133"/>
      <c r="W49" s="1133"/>
      <c r="X49" s="1133"/>
      <c r="Y49" s="1133"/>
      <c r="Z49" s="1133"/>
      <c r="AA49" s="1133"/>
      <c r="AB49" s="1133"/>
      <c r="AC49" s="1133"/>
      <c r="AD49" s="1133"/>
      <c r="AE49" s="1134"/>
      <c r="AF49" s="1108"/>
      <c r="AG49" s="1109"/>
      <c r="AH49" s="1109"/>
      <c r="AI49" s="1109"/>
      <c r="AJ49" s="1110"/>
      <c r="AK49" s="1069"/>
      <c r="AL49" s="1060"/>
      <c r="AM49" s="1060"/>
      <c r="AN49" s="1060"/>
      <c r="AO49" s="1060"/>
      <c r="AP49" s="1060"/>
      <c r="AQ49" s="1060"/>
      <c r="AR49" s="1060"/>
      <c r="AS49" s="1060"/>
      <c r="AT49" s="1060"/>
      <c r="AU49" s="1060"/>
      <c r="AV49" s="1060"/>
      <c r="AW49" s="1060"/>
      <c r="AX49" s="1060"/>
      <c r="AY49" s="1060"/>
      <c r="AZ49" s="1131"/>
      <c r="BA49" s="1131"/>
      <c r="BB49" s="1131"/>
      <c r="BC49" s="1131"/>
      <c r="BD49" s="1131"/>
      <c r="BE49" s="1121"/>
      <c r="BF49" s="1121"/>
      <c r="BG49" s="1121"/>
      <c r="BH49" s="1121"/>
      <c r="BI49" s="1122"/>
      <c r="BJ49" s="252"/>
      <c r="BK49" s="252"/>
      <c r="BL49" s="252"/>
      <c r="BM49" s="252"/>
      <c r="BN49" s="252"/>
      <c r="BO49" s="265"/>
      <c r="BP49" s="265"/>
      <c r="BQ49" s="262">
        <v>43</v>
      </c>
      <c r="BR49" s="263"/>
      <c r="BS49" s="1103"/>
      <c r="BT49" s="1104"/>
      <c r="BU49" s="1104"/>
      <c r="BV49" s="1104"/>
      <c r="BW49" s="1104"/>
      <c r="BX49" s="1104"/>
      <c r="BY49" s="1104"/>
      <c r="BZ49" s="1104"/>
      <c r="CA49" s="1104"/>
      <c r="CB49" s="1104"/>
      <c r="CC49" s="1104"/>
      <c r="CD49" s="1104"/>
      <c r="CE49" s="1104"/>
      <c r="CF49" s="1104"/>
      <c r="CG49" s="1105"/>
      <c r="CH49" s="1078"/>
      <c r="CI49" s="1079"/>
      <c r="CJ49" s="1079"/>
      <c r="CK49" s="1079"/>
      <c r="CL49" s="1080"/>
      <c r="CM49" s="1078"/>
      <c r="CN49" s="1079"/>
      <c r="CO49" s="1079"/>
      <c r="CP49" s="1079"/>
      <c r="CQ49" s="1080"/>
      <c r="CR49" s="1078"/>
      <c r="CS49" s="1079"/>
      <c r="CT49" s="1079"/>
      <c r="CU49" s="1079"/>
      <c r="CV49" s="1080"/>
      <c r="CW49" s="1078"/>
      <c r="CX49" s="1079"/>
      <c r="CY49" s="1079"/>
      <c r="CZ49" s="1079"/>
      <c r="DA49" s="1080"/>
      <c r="DB49" s="1078"/>
      <c r="DC49" s="1079"/>
      <c r="DD49" s="1079"/>
      <c r="DE49" s="1079"/>
      <c r="DF49" s="1080"/>
      <c r="DG49" s="1078"/>
      <c r="DH49" s="1079"/>
      <c r="DI49" s="1079"/>
      <c r="DJ49" s="1079"/>
      <c r="DK49" s="1080"/>
      <c r="DL49" s="1078"/>
      <c r="DM49" s="1079"/>
      <c r="DN49" s="1079"/>
      <c r="DO49" s="1079"/>
      <c r="DP49" s="1080"/>
      <c r="DQ49" s="1078"/>
      <c r="DR49" s="1079"/>
      <c r="DS49" s="1079"/>
      <c r="DT49" s="1079"/>
      <c r="DU49" s="1080"/>
      <c r="DV49" s="1081"/>
      <c r="DW49" s="1082"/>
      <c r="DX49" s="1082"/>
      <c r="DY49" s="1082"/>
      <c r="DZ49" s="1083"/>
      <c r="EA49" s="246"/>
    </row>
    <row r="50" spans="1:131" s="247" customFormat="1" ht="26.25" customHeight="1" x14ac:dyDescent="0.15">
      <c r="A50" s="261">
        <v>23</v>
      </c>
      <c r="B50" s="1126"/>
      <c r="C50" s="1127"/>
      <c r="D50" s="1127"/>
      <c r="E50" s="1127"/>
      <c r="F50" s="1127"/>
      <c r="G50" s="1127"/>
      <c r="H50" s="1127"/>
      <c r="I50" s="1127"/>
      <c r="J50" s="1127"/>
      <c r="K50" s="1127"/>
      <c r="L50" s="1127"/>
      <c r="M50" s="1127"/>
      <c r="N50" s="1127"/>
      <c r="O50" s="1127"/>
      <c r="P50" s="1128"/>
      <c r="Q50" s="1129"/>
      <c r="R50" s="1112"/>
      <c r="S50" s="1112"/>
      <c r="T50" s="1112"/>
      <c r="U50" s="1112"/>
      <c r="V50" s="1112"/>
      <c r="W50" s="1112"/>
      <c r="X50" s="1112"/>
      <c r="Y50" s="1112"/>
      <c r="Z50" s="1112"/>
      <c r="AA50" s="1112"/>
      <c r="AB50" s="1112"/>
      <c r="AC50" s="1112"/>
      <c r="AD50" s="1112"/>
      <c r="AE50" s="1130"/>
      <c r="AF50" s="1108"/>
      <c r="AG50" s="1109"/>
      <c r="AH50" s="1109"/>
      <c r="AI50" s="1109"/>
      <c r="AJ50" s="1110"/>
      <c r="AK50" s="1111"/>
      <c r="AL50" s="1112"/>
      <c r="AM50" s="1112"/>
      <c r="AN50" s="1112"/>
      <c r="AO50" s="1112"/>
      <c r="AP50" s="1112"/>
      <c r="AQ50" s="1112"/>
      <c r="AR50" s="1112"/>
      <c r="AS50" s="1112"/>
      <c r="AT50" s="1112"/>
      <c r="AU50" s="1112"/>
      <c r="AV50" s="1112"/>
      <c r="AW50" s="1112"/>
      <c r="AX50" s="1112"/>
      <c r="AY50" s="1112"/>
      <c r="AZ50" s="1113"/>
      <c r="BA50" s="1113"/>
      <c r="BB50" s="1113"/>
      <c r="BC50" s="1113"/>
      <c r="BD50" s="1113"/>
      <c r="BE50" s="1121"/>
      <c r="BF50" s="1121"/>
      <c r="BG50" s="1121"/>
      <c r="BH50" s="1121"/>
      <c r="BI50" s="1122"/>
      <c r="BJ50" s="252"/>
      <c r="BK50" s="252"/>
      <c r="BL50" s="252"/>
      <c r="BM50" s="252"/>
      <c r="BN50" s="252"/>
      <c r="BO50" s="265"/>
      <c r="BP50" s="265"/>
      <c r="BQ50" s="262">
        <v>44</v>
      </c>
      <c r="BR50" s="263"/>
      <c r="BS50" s="1103"/>
      <c r="BT50" s="1104"/>
      <c r="BU50" s="1104"/>
      <c r="BV50" s="1104"/>
      <c r="BW50" s="1104"/>
      <c r="BX50" s="1104"/>
      <c r="BY50" s="1104"/>
      <c r="BZ50" s="1104"/>
      <c r="CA50" s="1104"/>
      <c r="CB50" s="1104"/>
      <c r="CC50" s="1104"/>
      <c r="CD50" s="1104"/>
      <c r="CE50" s="1104"/>
      <c r="CF50" s="1104"/>
      <c r="CG50" s="1105"/>
      <c r="CH50" s="1078"/>
      <c r="CI50" s="1079"/>
      <c r="CJ50" s="1079"/>
      <c r="CK50" s="1079"/>
      <c r="CL50" s="1080"/>
      <c r="CM50" s="1078"/>
      <c r="CN50" s="1079"/>
      <c r="CO50" s="1079"/>
      <c r="CP50" s="1079"/>
      <c r="CQ50" s="1080"/>
      <c r="CR50" s="1078"/>
      <c r="CS50" s="1079"/>
      <c r="CT50" s="1079"/>
      <c r="CU50" s="1079"/>
      <c r="CV50" s="1080"/>
      <c r="CW50" s="1078"/>
      <c r="CX50" s="1079"/>
      <c r="CY50" s="1079"/>
      <c r="CZ50" s="1079"/>
      <c r="DA50" s="1080"/>
      <c r="DB50" s="1078"/>
      <c r="DC50" s="1079"/>
      <c r="DD50" s="1079"/>
      <c r="DE50" s="1079"/>
      <c r="DF50" s="1080"/>
      <c r="DG50" s="1078"/>
      <c r="DH50" s="1079"/>
      <c r="DI50" s="1079"/>
      <c r="DJ50" s="1079"/>
      <c r="DK50" s="1080"/>
      <c r="DL50" s="1078"/>
      <c r="DM50" s="1079"/>
      <c r="DN50" s="1079"/>
      <c r="DO50" s="1079"/>
      <c r="DP50" s="1080"/>
      <c r="DQ50" s="1078"/>
      <c r="DR50" s="1079"/>
      <c r="DS50" s="1079"/>
      <c r="DT50" s="1079"/>
      <c r="DU50" s="1080"/>
      <c r="DV50" s="1081"/>
      <c r="DW50" s="1082"/>
      <c r="DX50" s="1082"/>
      <c r="DY50" s="1082"/>
      <c r="DZ50" s="1083"/>
      <c r="EA50" s="246"/>
    </row>
    <row r="51" spans="1:131" s="247" customFormat="1" ht="26.25" customHeight="1" x14ac:dyDescent="0.15">
      <c r="A51" s="261">
        <v>24</v>
      </c>
      <c r="B51" s="1126"/>
      <c r="C51" s="1127"/>
      <c r="D51" s="1127"/>
      <c r="E51" s="1127"/>
      <c r="F51" s="1127"/>
      <c r="G51" s="1127"/>
      <c r="H51" s="1127"/>
      <c r="I51" s="1127"/>
      <c r="J51" s="1127"/>
      <c r="K51" s="1127"/>
      <c r="L51" s="1127"/>
      <c r="M51" s="1127"/>
      <c r="N51" s="1127"/>
      <c r="O51" s="1127"/>
      <c r="P51" s="1128"/>
      <c r="Q51" s="1129"/>
      <c r="R51" s="1112"/>
      <c r="S51" s="1112"/>
      <c r="T51" s="1112"/>
      <c r="U51" s="1112"/>
      <c r="V51" s="1112"/>
      <c r="W51" s="1112"/>
      <c r="X51" s="1112"/>
      <c r="Y51" s="1112"/>
      <c r="Z51" s="1112"/>
      <c r="AA51" s="1112"/>
      <c r="AB51" s="1112"/>
      <c r="AC51" s="1112"/>
      <c r="AD51" s="1112"/>
      <c r="AE51" s="1130"/>
      <c r="AF51" s="1108"/>
      <c r="AG51" s="1109"/>
      <c r="AH51" s="1109"/>
      <c r="AI51" s="1109"/>
      <c r="AJ51" s="1110"/>
      <c r="AK51" s="1111"/>
      <c r="AL51" s="1112"/>
      <c r="AM51" s="1112"/>
      <c r="AN51" s="1112"/>
      <c r="AO51" s="1112"/>
      <c r="AP51" s="1112"/>
      <c r="AQ51" s="1112"/>
      <c r="AR51" s="1112"/>
      <c r="AS51" s="1112"/>
      <c r="AT51" s="1112"/>
      <c r="AU51" s="1112"/>
      <c r="AV51" s="1112"/>
      <c r="AW51" s="1112"/>
      <c r="AX51" s="1112"/>
      <c r="AY51" s="1112"/>
      <c r="AZ51" s="1113"/>
      <c r="BA51" s="1113"/>
      <c r="BB51" s="1113"/>
      <c r="BC51" s="1113"/>
      <c r="BD51" s="1113"/>
      <c r="BE51" s="1121"/>
      <c r="BF51" s="1121"/>
      <c r="BG51" s="1121"/>
      <c r="BH51" s="1121"/>
      <c r="BI51" s="1122"/>
      <c r="BJ51" s="252"/>
      <c r="BK51" s="252"/>
      <c r="BL51" s="252"/>
      <c r="BM51" s="252"/>
      <c r="BN51" s="252"/>
      <c r="BO51" s="265"/>
      <c r="BP51" s="265"/>
      <c r="BQ51" s="262">
        <v>45</v>
      </c>
      <c r="BR51" s="263"/>
      <c r="BS51" s="1103"/>
      <c r="BT51" s="1104"/>
      <c r="BU51" s="1104"/>
      <c r="BV51" s="1104"/>
      <c r="BW51" s="1104"/>
      <c r="BX51" s="1104"/>
      <c r="BY51" s="1104"/>
      <c r="BZ51" s="1104"/>
      <c r="CA51" s="1104"/>
      <c r="CB51" s="1104"/>
      <c r="CC51" s="1104"/>
      <c r="CD51" s="1104"/>
      <c r="CE51" s="1104"/>
      <c r="CF51" s="1104"/>
      <c r="CG51" s="1105"/>
      <c r="CH51" s="1078"/>
      <c r="CI51" s="1079"/>
      <c r="CJ51" s="1079"/>
      <c r="CK51" s="1079"/>
      <c r="CL51" s="1080"/>
      <c r="CM51" s="1078"/>
      <c r="CN51" s="1079"/>
      <c r="CO51" s="1079"/>
      <c r="CP51" s="1079"/>
      <c r="CQ51" s="1080"/>
      <c r="CR51" s="1078"/>
      <c r="CS51" s="1079"/>
      <c r="CT51" s="1079"/>
      <c r="CU51" s="1079"/>
      <c r="CV51" s="1080"/>
      <c r="CW51" s="1078"/>
      <c r="CX51" s="1079"/>
      <c r="CY51" s="1079"/>
      <c r="CZ51" s="1079"/>
      <c r="DA51" s="1080"/>
      <c r="DB51" s="1078"/>
      <c r="DC51" s="1079"/>
      <c r="DD51" s="1079"/>
      <c r="DE51" s="1079"/>
      <c r="DF51" s="1080"/>
      <c r="DG51" s="1078"/>
      <c r="DH51" s="1079"/>
      <c r="DI51" s="1079"/>
      <c r="DJ51" s="1079"/>
      <c r="DK51" s="1080"/>
      <c r="DL51" s="1078"/>
      <c r="DM51" s="1079"/>
      <c r="DN51" s="1079"/>
      <c r="DO51" s="1079"/>
      <c r="DP51" s="1080"/>
      <c r="DQ51" s="1078"/>
      <c r="DR51" s="1079"/>
      <c r="DS51" s="1079"/>
      <c r="DT51" s="1079"/>
      <c r="DU51" s="1080"/>
      <c r="DV51" s="1081"/>
      <c r="DW51" s="1082"/>
      <c r="DX51" s="1082"/>
      <c r="DY51" s="1082"/>
      <c r="DZ51" s="1083"/>
      <c r="EA51" s="246"/>
    </row>
    <row r="52" spans="1:131" s="247" customFormat="1" ht="26.25" customHeight="1" x14ac:dyDescent="0.15">
      <c r="A52" s="261">
        <v>25</v>
      </c>
      <c r="B52" s="1126"/>
      <c r="C52" s="1127"/>
      <c r="D52" s="1127"/>
      <c r="E52" s="1127"/>
      <c r="F52" s="1127"/>
      <c r="G52" s="1127"/>
      <c r="H52" s="1127"/>
      <c r="I52" s="1127"/>
      <c r="J52" s="1127"/>
      <c r="K52" s="1127"/>
      <c r="L52" s="1127"/>
      <c r="M52" s="1127"/>
      <c r="N52" s="1127"/>
      <c r="O52" s="1127"/>
      <c r="P52" s="1128"/>
      <c r="Q52" s="1129"/>
      <c r="R52" s="1112"/>
      <c r="S52" s="1112"/>
      <c r="T52" s="1112"/>
      <c r="U52" s="1112"/>
      <c r="V52" s="1112"/>
      <c r="W52" s="1112"/>
      <c r="X52" s="1112"/>
      <c r="Y52" s="1112"/>
      <c r="Z52" s="1112"/>
      <c r="AA52" s="1112"/>
      <c r="AB52" s="1112"/>
      <c r="AC52" s="1112"/>
      <c r="AD52" s="1112"/>
      <c r="AE52" s="1130"/>
      <c r="AF52" s="1108"/>
      <c r="AG52" s="1109"/>
      <c r="AH52" s="1109"/>
      <c r="AI52" s="1109"/>
      <c r="AJ52" s="1110"/>
      <c r="AK52" s="1111"/>
      <c r="AL52" s="1112"/>
      <c r="AM52" s="1112"/>
      <c r="AN52" s="1112"/>
      <c r="AO52" s="1112"/>
      <c r="AP52" s="1112"/>
      <c r="AQ52" s="1112"/>
      <c r="AR52" s="1112"/>
      <c r="AS52" s="1112"/>
      <c r="AT52" s="1112"/>
      <c r="AU52" s="1112"/>
      <c r="AV52" s="1112"/>
      <c r="AW52" s="1112"/>
      <c r="AX52" s="1112"/>
      <c r="AY52" s="1112"/>
      <c r="AZ52" s="1113"/>
      <c r="BA52" s="1113"/>
      <c r="BB52" s="1113"/>
      <c r="BC52" s="1113"/>
      <c r="BD52" s="1113"/>
      <c r="BE52" s="1121"/>
      <c r="BF52" s="1121"/>
      <c r="BG52" s="1121"/>
      <c r="BH52" s="1121"/>
      <c r="BI52" s="1122"/>
      <c r="BJ52" s="252"/>
      <c r="BK52" s="252"/>
      <c r="BL52" s="252"/>
      <c r="BM52" s="252"/>
      <c r="BN52" s="252"/>
      <c r="BO52" s="265"/>
      <c r="BP52" s="265"/>
      <c r="BQ52" s="262">
        <v>46</v>
      </c>
      <c r="BR52" s="263"/>
      <c r="BS52" s="1103"/>
      <c r="BT52" s="1104"/>
      <c r="BU52" s="1104"/>
      <c r="BV52" s="1104"/>
      <c r="BW52" s="1104"/>
      <c r="BX52" s="1104"/>
      <c r="BY52" s="1104"/>
      <c r="BZ52" s="1104"/>
      <c r="CA52" s="1104"/>
      <c r="CB52" s="1104"/>
      <c r="CC52" s="1104"/>
      <c r="CD52" s="1104"/>
      <c r="CE52" s="1104"/>
      <c r="CF52" s="1104"/>
      <c r="CG52" s="1105"/>
      <c r="CH52" s="1078"/>
      <c r="CI52" s="1079"/>
      <c r="CJ52" s="1079"/>
      <c r="CK52" s="1079"/>
      <c r="CL52" s="1080"/>
      <c r="CM52" s="1078"/>
      <c r="CN52" s="1079"/>
      <c r="CO52" s="1079"/>
      <c r="CP52" s="1079"/>
      <c r="CQ52" s="1080"/>
      <c r="CR52" s="1078"/>
      <c r="CS52" s="1079"/>
      <c r="CT52" s="1079"/>
      <c r="CU52" s="1079"/>
      <c r="CV52" s="1080"/>
      <c r="CW52" s="1078"/>
      <c r="CX52" s="1079"/>
      <c r="CY52" s="1079"/>
      <c r="CZ52" s="1079"/>
      <c r="DA52" s="1080"/>
      <c r="DB52" s="1078"/>
      <c r="DC52" s="1079"/>
      <c r="DD52" s="1079"/>
      <c r="DE52" s="1079"/>
      <c r="DF52" s="1080"/>
      <c r="DG52" s="1078"/>
      <c r="DH52" s="1079"/>
      <c r="DI52" s="1079"/>
      <c r="DJ52" s="1079"/>
      <c r="DK52" s="1080"/>
      <c r="DL52" s="1078"/>
      <c r="DM52" s="1079"/>
      <c r="DN52" s="1079"/>
      <c r="DO52" s="1079"/>
      <c r="DP52" s="1080"/>
      <c r="DQ52" s="1078"/>
      <c r="DR52" s="1079"/>
      <c r="DS52" s="1079"/>
      <c r="DT52" s="1079"/>
      <c r="DU52" s="1080"/>
      <c r="DV52" s="1081"/>
      <c r="DW52" s="1082"/>
      <c r="DX52" s="1082"/>
      <c r="DY52" s="1082"/>
      <c r="DZ52" s="1083"/>
      <c r="EA52" s="246"/>
    </row>
    <row r="53" spans="1:131" s="247" customFormat="1" ht="26.25" customHeight="1" x14ac:dyDescent="0.15">
      <c r="A53" s="261">
        <v>26</v>
      </c>
      <c r="B53" s="1126"/>
      <c r="C53" s="1127"/>
      <c r="D53" s="1127"/>
      <c r="E53" s="1127"/>
      <c r="F53" s="1127"/>
      <c r="G53" s="1127"/>
      <c r="H53" s="1127"/>
      <c r="I53" s="1127"/>
      <c r="J53" s="1127"/>
      <c r="K53" s="1127"/>
      <c r="L53" s="1127"/>
      <c r="M53" s="1127"/>
      <c r="N53" s="1127"/>
      <c r="O53" s="1127"/>
      <c r="P53" s="1128"/>
      <c r="Q53" s="1129"/>
      <c r="R53" s="1112"/>
      <c r="S53" s="1112"/>
      <c r="T53" s="1112"/>
      <c r="U53" s="1112"/>
      <c r="V53" s="1112"/>
      <c r="W53" s="1112"/>
      <c r="X53" s="1112"/>
      <c r="Y53" s="1112"/>
      <c r="Z53" s="1112"/>
      <c r="AA53" s="1112"/>
      <c r="AB53" s="1112"/>
      <c r="AC53" s="1112"/>
      <c r="AD53" s="1112"/>
      <c r="AE53" s="1130"/>
      <c r="AF53" s="1108"/>
      <c r="AG53" s="1109"/>
      <c r="AH53" s="1109"/>
      <c r="AI53" s="1109"/>
      <c r="AJ53" s="1110"/>
      <c r="AK53" s="1111"/>
      <c r="AL53" s="1112"/>
      <c r="AM53" s="1112"/>
      <c r="AN53" s="1112"/>
      <c r="AO53" s="1112"/>
      <c r="AP53" s="1112"/>
      <c r="AQ53" s="1112"/>
      <c r="AR53" s="1112"/>
      <c r="AS53" s="1112"/>
      <c r="AT53" s="1112"/>
      <c r="AU53" s="1112"/>
      <c r="AV53" s="1112"/>
      <c r="AW53" s="1112"/>
      <c r="AX53" s="1112"/>
      <c r="AY53" s="1112"/>
      <c r="AZ53" s="1113"/>
      <c r="BA53" s="1113"/>
      <c r="BB53" s="1113"/>
      <c r="BC53" s="1113"/>
      <c r="BD53" s="1113"/>
      <c r="BE53" s="1121"/>
      <c r="BF53" s="1121"/>
      <c r="BG53" s="1121"/>
      <c r="BH53" s="1121"/>
      <c r="BI53" s="1122"/>
      <c r="BJ53" s="252"/>
      <c r="BK53" s="252"/>
      <c r="BL53" s="252"/>
      <c r="BM53" s="252"/>
      <c r="BN53" s="252"/>
      <c r="BO53" s="265"/>
      <c r="BP53" s="265"/>
      <c r="BQ53" s="262">
        <v>47</v>
      </c>
      <c r="BR53" s="263"/>
      <c r="BS53" s="1103"/>
      <c r="BT53" s="1104"/>
      <c r="BU53" s="1104"/>
      <c r="BV53" s="1104"/>
      <c r="BW53" s="1104"/>
      <c r="BX53" s="1104"/>
      <c r="BY53" s="1104"/>
      <c r="BZ53" s="1104"/>
      <c r="CA53" s="1104"/>
      <c r="CB53" s="1104"/>
      <c r="CC53" s="1104"/>
      <c r="CD53" s="1104"/>
      <c r="CE53" s="1104"/>
      <c r="CF53" s="1104"/>
      <c r="CG53" s="1105"/>
      <c r="CH53" s="1078"/>
      <c r="CI53" s="1079"/>
      <c r="CJ53" s="1079"/>
      <c r="CK53" s="1079"/>
      <c r="CL53" s="1080"/>
      <c r="CM53" s="1078"/>
      <c r="CN53" s="1079"/>
      <c r="CO53" s="1079"/>
      <c r="CP53" s="1079"/>
      <c r="CQ53" s="1080"/>
      <c r="CR53" s="1078"/>
      <c r="CS53" s="1079"/>
      <c r="CT53" s="1079"/>
      <c r="CU53" s="1079"/>
      <c r="CV53" s="1080"/>
      <c r="CW53" s="1078"/>
      <c r="CX53" s="1079"/>
      <c r="CY53" s="1079"/>
      <c r="CZ53" s="1079"/>
      <c r="DA53" s="1080"/>
      <c r="DB53" s="1078"/>
      <c r="DC53" s="1079"/>
      <c r="DD53" s="1079"/>
      <c r="DE53" s="1079"/>
      <c r="DF53" s="1080"/>
      <c r="DG53" s="1078"/>
      <c r="DH53" s="1079"/>
      <c r="DI53" s="1079"/>
      <c r="DJ53" s="1079"/>
      <c r="DK53" s="1080"/>
      <c r="DL53" s="1078"/>
      <c r="DM53" s="1079"/>
      <c r="DN53" s="1079"/>
      <c r="DO53" s="1079"/>
      <c r="DP53" s="1080"/>
      <c r="DQ53" s="1078"/>
      <c r="DR53" s="1079"/>
      <c r="DS53" s="1079"/>
      <c r="DT53" s="1079"/>
      <c r="DU53" s="1080"/>
      <c r="DV53" s="1081"/>
      <c r="DW53" s="1082"/>
      <c r="DX53" s="1082"/>
      <c r="DY53" s="1082"/>
      <c r="DZ53" s="1083"/>
      <c r="EA53" s="246"/>
    </row>
    <row r="54" spans="1:131" s="247" customFormat="1" ht="26.25" customHeight="1" x14ac:dyDescent="0.15">
      <c r="A54" s="261">
        <v>27</v>
      </c>
      <c r="B54" s="1126"/>
      <c r="C54" s="1127"/>
      <c r="D54" s="1127"/>
      <c r="E54" s="1127"/>
      <c r="F54" s="1127"/>
      <c r="G54" s="1127"/>
      <c r="H54" s="1127"/>
      <c r="I54" s="1127"/>
      <c r="J54" s="1127"/>
      <c r="K54" s="1127"/>
      <c r="L54" s="1127"/>
      <c r="M54" s="1127"/>
      <c r="N54" s="1127"/>
      <c r="O54" s="1127"/>
      <c r="P54" s="1128"/>
      <c r="Q54" s="1129"/>
      <c r="R54" s="1112"/>
      <c r="S54" s="1112"/>
      <c r="T54" s="1112"/>
      <c r="U54" s="1112"/>
      <c r="V54" s="1112"/>
      <c r="W54" s="1112"/>
      <c r="X54" s="1112"/>
      <c r="Y54" s="1112"/>
      <c r="Z54" s="1112"/>
      <c r="AA54" s="1112"/>
      <c r="AB54" s="1112"/>
      <c r="AC54" s="1112"/>
      <c r="AD54" s="1112"/>
      <c r="AE54" s="1130"/>
      <c r="AF54" s="1108"/>
      <c r="AG54" s="1109"/>
      <c r="AH54" s="1109"/>
      <c r="AI54" s="1109"/>
      <c r="AJ54" s="1110"/>
      <c r="AK54" s="1111"/>
      <c r="AL54" s="1112"/>
      <c r="AM54" s="1112"/>
      <c r="AN54" s="1112"/>
      <c r="AO54" s="1112"/>
      <c r="AP54" s="1112"/>
      <c r="AQ54" s="1112"/>
      <c r="AR54" s="1112"/>
      <c r="AS54" s="1112"/>
      <c r="AT54" s="1112"/>
      <c r="AU54" s="1112"/>
      <c r="AV54" s="1112"/>
      <c r="AW54" s="1112"/>
      <c r="AX54" s="1112"/>
      <c r="AY54" s="1112"/>
      <c r="AZ54" s="1113"/>
      <c r="BA54" s="1113"/>
      <c r="BB54" s="1113"/>
      <c r="BC54" s="1113"/>
      <c r="BD54" s="1113"/>
      <c r="BE54" s="1121"/>
      <c r="BF54" s="1121"/>
      <c r="BG54" s="1121"/>
      <c r="BH54" s="1121"/>
      <c r="BI54" s="1122"/>
      <c r="BJ54" s="252"/>
      <c r="BK54" s="252"/>
      <c r="BL54" s="252"/>
      <c r="BM54" s="252"/>
      <c r="BN54" s="252"/>
      <c r="BO54" s="265"/>
      <c r="BP54" s="265"/>
      <c r="BQ54" s="262">
        <v>48</v>
      </c>
      <c r="BR54" s="263"/>
      <c r="BS54" s="1103"/>
      <c r="BT54" s="1104"/>
      <c r="BU54" s="1104"/>
      <c r="BV54" s="1104"/>
      <c r="BW54" s="1104"/>
      <c r="BX54" s="1104"/>
      <c r="BY54" s="1104"/>
      <c r="BZ54" s="1104"/>
      <c r="CA54" s="1104"/>
      <c r="CB54" s="1104"/>
      <c r="CC54" s="1104"/>
      <c r="CD54" s="1104"/>
      <c r="CE54" s="1104"/>
      <c r="CF54" s="1104"/>
      <c r="CG54" s="1105"/>
      <c r="CH54" s="1078"/>
      <c r="CI54" s="1079"/>
      <c r="CJ54" s="1079"/>
      <c r="CK54" s="1079"/>
      <c r="CL54" s="1080"/>
      <c r="CM54" s="1078"/>
      <c r="CN54" s="1079"/>
      <c r="CO54" s="1079"/>
      <c r="CP54" s="1079"/>
      <c r="CQ54" s="1080"/>
      <c r="CR54" s="1078"/>
      <c r="CS54" s="1079"/>
      <c r="CT54" s="1079"/>
      <c r="CU54" s="1079"/>
      <c r="CV54" s="1080"/>
      <c r="CW54" s="1078"/>
      <c r="CX54" s="1079"/>
      <c r="CY54" s="1079"/>
      <c r="CZ54" s="1079"/>
      <c r="DA54" s="1080"/>
      <c r="DB54" s="1078"/>
      <c r="DC54" s="1079"/>
      <c r="DD54" s="1079"/>
      <c r="DE54" s="1079"/>
      <c r="DF54" s="1080"/>
      <c r="DG54" s="1078"/>
      <c r="DH54" s="1079"/>
      <c r="DI54" s="1079"/>
      <c r="DJ54" s="1079"/>
      <c r="DK54" s="1080"/>
      <c r="DL54" s="1078"/>
      <c r="DM54" s="1079"/>
      <c r="DN54" s="1079"/>
      <c r="DO54" s="1079"/>
      <c r="DP54" s="1080"/>
      <c r="DQ54" s="1078"/>
      <c r="DR54" s="1079"/>
      <c r="DS54" s="1079"/>
      <c r="DT54" s="1079"/>
      <c r="DU54" s="1080"/>
      <c r="DV54" s="1081"/>
      <c r="DW54" s="1082"/>
      <c r="DX54" s="1082"/>
      <c r="DY54" s="1082"/>
      <c r="DZ54" s="1083"/>
      <c r="EA54" s="246"/>
    </row>
    <row r="55" spans="1:131" s="247" customFormat="1" ht="26.25" customHeight="1" x14ac:dyDescent="0.15">
      <c r="A55" s="261">
        <v>28</v>
      </c>
      <c r="B55" s="1126"/>
      <c r="C55" s="1127"/>
      <c r="D55" s="1127"/>
      <c r="E55" s="1127"/>
      <c r="F55" s="1127"/>
      <c r="G55" s="1127"/>
      <c r="H55" s="1127"/>
      <c r="I55" s="1127"/>
      <c r="J55" s="1127"/>
      <c r="K55" s="1127"/>
      <c r="L55" s="1127"/>
      <c r="M55" s="1127"/>
      <c r="N55" s="1127"/>
      <c r="O55" s="1127"/>
      <c r="P55" s="1128"/>
      <c r="Q55" s="1129"/>
      <c r="R55" s="1112"/>
      <c r="S55" s="1112"/>
      <c r="T55" s="1112"/>
      <c r="U55" s="1112"/>
      <c r="V55" s="1112"/>
      <c r="W55" s="1112"/>
      <c r="X55" s="1112"/>
      <c r="Y55" s="1112"/>
      <c r="Z55" s="1112"/>
      <c r="AA55" s="1112"/>
      <c r="AB55" s="1112"/>
      <c r="AC55" s="1112"/>
      <c r="AD55" s="1112"/>
      <c r="AE55" s="1130"/>
      <c r="AF55" s="1108"/>
      <c r="AG55" s="1109"/>
      <c r="AH55" s="1109"/>
      <c r="AI55" s="1109"/>
      <c r="AJ55" s="1110"/>
      <c r="AK55" s="1111"/>
      <c r="AL55" s="1112"/>
      <c r="AM55" s="1112"/>
      <c r="AN55" s="1112"/>
      <c r="AO55" s="1112"/>
      <c r="AP55" s="1112"/>
      <c r="AQ55" s="1112"/>
      <c r="AR55" s="1112"/>
      <c r="AS55" s="1112"/>
      <c r="AT55" s="1112"/>
      <c r="AU55" s="1112"/>
      <c r="AV55" s="1112"/>
      <c r="AW55" s="1112"/>
      <c r="AX55" s="1112"/>
      <c r="AY55" s="1112"/>
      <c r="AZ55" s="1113"/>
      <c r="BA55" s="1113"/>
      <c r="BB55" s="1113"/>
      <c r="BC55" s="1113"/>
      <c r="BD55" s="1113"/>
      <c r="BE55" s="1121"/>
      <c r="BF55" s="1121"/>
      <c r="BG55" s="1121"/>
      <c r="BH55" s="1121"/>
      <c r="BI55" s="1122"/>
      <c r="BJ55" s="252"/>
      <c r="BK55" s="252"/>
      <c r="BL55" s="252"/>
      <c r="BM55" s="252"/>
      <c r="BN55" s="252"/>
      <c r="BO55" s="265"/>
      <c r="BP55" s="265"/>
      <c r="BQ55" s="262">
        <v>49</v>
      </c>
      <c r="BR55" s="263"/>
      <c r="BS55" s="1103"/>
      <c r="BT55" s="1104"/>
      <c r="BU55" s="1104"/>
      <c r="BV55" s="1104"/>
      <c r="BW55" s="1104"/>
      <c r="BX55" s="1104"/>
      <c r="BY55" s="1104"/>
      <c r="BZ55" s="1104"/>
      <c r="CA55" s="1104"/>
      <c r="CB55" s="1104"/>
      <c r="CC55" s="1104"/>
      <c r="CD55" s="1104"/>
      <c r="CE55" s="1104"/>
      <c r="CF55" s="1104"/>
      <c r="CG55" s="1105"/>
      <c r="CH55" s="1078"/>
      <c r="CI55" s="1079"/>
      <c r="CJ55" s="1079"/>
      <c r="CK55" s="1079"/>
      <c r="CL55" s="1080"/>
      <c r="CM55" s="1078"/>
      <c r="CN55" s="1079"/>
      <c r="CO55" s="1079"/>
      <c r="CP55" s="1079"/>
      <c r="CQ55" s="1080"/>
      <c r="CR55" s="1078"/>
      <c r="CS55" s="1079"/>
      <c r="CT55" s="1079"/>
      <c r="CU55" s="1079"/>
      <c r="CV55" s="1080"/>
      <c r="CW55" s="1078"/>
      <c r="CX55" s="1079"/>
      <c r="CY55" s="1079"/>
      <c r="CZ55" s="1079"/>
      <c r="DA55" s="1080"/>
      <c r="DB55" s="1078"/>
      <c r="DC55" s="1079"/>
      <c r="DD55" s="1079"/>
      <c r="DE55" s="1079"/>
      <c r="DF55" s="1080"/>
      <c r="DG55" s="1078"/>
      <c r="DH55" s="1079"/>
      <c r="DI55" s="1079"/>
      <c r="DJ55" s="1079"/>
      <c r="DK55" s="1080"/>
      <c r="DL55" s="1078"/>
      <c r="DM55" s="1079"/>
      <c r="DN55" s="1079"/>
      <c r="DO55" s="1079"/>
      <c r="DP55" s="1080"/>
      <c r="DQ55" s="1078"/>
      <c r="DR55" s="1079"/>
      <c r="DS55" s="1079"/>
      <c r="DT55" s="1079"/>
      <c r="DU55" s="1080"/>
      <c r="DV55" s="1081"/>
      <c r="DW55" s="1082"/>
      <c r="DX55" s="1082"/>
      <c r="DY55" s="1082"/>
      <c r="DZ55" s="1083"/>
      <c r="EA55" s="246"/>
    </row>
    <row r="56" spans="1:131" s="247" customFormat="1" ht="26.25" customHeight="1" x14ac:dyDescent="0.15">
      <c r="A56" s="261">
        <v>29</v>
      </c>
      <c r="B56" s="1126"/>
      <c r="C56" s="1127"/>
      <c r="D56" s="1127"/>
      <c r="E56" s="1127"/>
      <c r="F56" s="1127"/>
      <c r="G56" s="1127"/>
      <c r="H56" s="1127"/>
      <c r="I56" s="1127"/>
      <c r="J56" s="1127"/>
      <c r="K56" s="1127"/>
      <c r="L56" s="1127"/>
      <c r="M56" s="1127"/>
      <c r="N56" s="1127"/>
      <c r="O56" s="1127"/>
      <c r="P56" s="1128"/>
      <c r="Q56" s="1129"/>
      <c r="R56" s="1112"/>
      <c r="S56" s="1112"/>
      <c r="T56" s="1112"/>
      <c r="U56" s="1112"/>
      <c r="V56" s="1112"/>
      <c r="W56" s="1112"/>
      <c r="X56" s="1112"/>
      <c r="Y56" s="1112"/>
      <c r="Z56" s="1112"/>
      <c r="AA56" s="1112"/>
      <c r="AB56" s="1112"/>
      <c r="AC56" s="1112"/>
      <c r="AD56" s="1112"/>
      <c r="AE56" s="1130"/>
      <c r="AF56" s="1108"/>
      <c r="AG56" s="1109"/>
      <c r="AH56" s="1109"/>
      <c r="AI56" s="1109"/>
      <c r="AJ56" s="1110"/>
      <c r="AK56" s="1111"/>
      <c r="AL56" s="1112"/>
      <c r="AM56" s="1112"/>
      <c r="AN56" s="1112"/>
      <c r="AO56" s="1112"/>
      <c r="AP56" s="1112"/>
      <c r="AQ56" s="1112"/>
      <c r="AR56" s="1112"/>
      <c r="AS56" s="1112"/>
      <c r="AT56" s="1112"/>
      <c r="AU56" s="1112"/>
      <c r="AV56" s="1112"/>
      <c r="AW56" s="1112"/>
      <c r="AX56" s="1112"/>
      <c r="AY56" s="1112"/>
      <c r="AZ56" s="1113"/>
      <c r="BA56" s="1113"/>
      <c r="BB56" s="1113"/>
      <c r="BC56" s="1113"/>
      <c r="BD56" s="1113"/>
      <c r="BE56" s="1121"/>
      <c r="BF56" s="1121"/>
      <c r="BG56" s="1121"/>
      <c r="BH56" s="1121"/>
      <c r="BI56" s="1122"/>
      <c r="BJ56" s="252"/>
      <c r="BK56" s="252"/>
      <c r="BL56" s="252"/>
      <c r="BM56" s="252"/>
      <c r="BN56" s="252"/>
      <c r="BO56" s="265"/>
      <c r="BP56" s="265"/>
      <c r="BQ56" s="262">
        <v>50</v>
      </c>
      <c r="BR56" s="263"/>
      <c r="BS56" s="1103"/>
      <c r="BT56" s="1104"/>
      <c r="BU56" s="1104"/>
      <c r="BV56" s="1104"/>
      <c r="BW56" s="1104"/>
      <c r="BX56" s="1104"/>
      <c r="BY56" s="1104"/>
      <c r="BZ56" s="1104"/>
      <c r="CA56" s="1104"/>
      <c r="CB56" s="1104"/>
      <c r="CC56" s="1104"/>
      <c r="CD56" s="1104"/>
      <c r="CE56" s="1104"/>
      <c r="CF56" s="1104"/>
      <c r="CG56" s="1105"/>
      <c r="CH56" s="1078"/>
      <c r="CI56" s="1079"/>
      <c r="CJ56" s="1079"/>
      <c r="CK56" s="1079"/>
      <c r="CL56" s="1080"/>
      <c r="CM56" s="1078"/>
      <c r="CN56" s="1079"/>
      <c r="CO56" s="1079"/>
      <c r="CP56" s="1079"/>
      <c r="CQ56" s="1080"/>
      <c r="CR56" s="1078"/>
      <c r="CS56" s="1079"/>
      <c r="CT56" s="1079"/>
      <c r="CU56" s="1079"/>
      <c r="CV56" s="1080"/>
      <c r="CW56" s="1078"/>
      <c r="CX56" s="1079"/>
      <c r="CY56" s="1079"/>
      <c r="CZ56" s="1079"/>
      <c r="DA56" s="1080"/>
      <c r="DB56" s="1078"/>
      <c r="DC56" s="1079"/>
      <c r="DD56" s="1079"/>
      <c r="DE56" s="1079"/>
      <c r="DF56" s="1080"/>
      <c r="DG56" s="1078"/>
      <c r="DH56" s="1079"/>
      <c r="DI56" s="1079"/>
      <c r="DJ56" s="1079"/>
      <c r="DK56" s="1080"/>
      <c r="DL56" s="1078"/>
      <c r="DM56" s="1079"/>
      <c r="DN56" s="1079"/>
      <c r="DO56" s="1079"/>
      <c r="DP56" s="1080"/>
      <c r="DQ56" s="1078"/>
      <c r="DR56" s="1079"/>
      <c r="DS56" s="1079"/>
      <c r="DT56" s="1079"/>
      <c r="DU56" s="1080"/>
      <c r="DV56" s="1081"/>
      <c r="DW56" s="1082"/>
      <c r="DX56" s="1082"/>
      <c r="DY56" s="1082"/>
      <c r="DZ56" s="1083"/>
      <c r="EA56" s="246"/>
    </row>
    <row r="57" spans="1:131" s="247" customFormat="1" ht="26.25" customHeight="1" x14ac:dyDescent="0.15">
      <c r="A57" s="261">
        <v>30</v>
      </c>
      <c r="B57" s="1126"/>
      <c r="C57" s="1127"/>
      <c r="D57" s="1127"/>
      <c r="E57" s="1127"/>
      <c r="F57" s="1127"/>
      <c r="G57" s="1127"/>
      <c r="H57" s="1127"/>
      <c r="I57" s="1127"/>
      <c r="J57" s="1127"/>
      <c r="K57" s="1127"/>
      <c r="L57" s="1127"/>
      <c r="M57" s="1127"/>
      <c r="N57" s="1127"/>
      <c r="O57" s="1127"/>
      <c r="P57" s="1128"/>
      <c r="Q57" s="1129"/>
      <c r="R57" s="1112"/>
      <c r="S57" s="1112"/>
      <c r="T57" s="1112"/>
      <c r="U57" s="1112"/>
      <c r="V57" s="1112"/>
      <c r="W57" s="1112"/>
      <c r="X57" s="1112"/>
      <c r="Y57" s="1112"/>
      <c r="Z57" s="1112"/>
      <c r="AA57" s="1112"/>
      <c r="AB57" s="1112"/>
      <c r="AC57" s="1112"/>
      <c r="AD57" s="1112"/>
      <c r="AE57" s="1130"/>
      <c r="AF57" s="1108"/>
      <c r="AG57" s="1109"/>
      <c r="AH57" s="1109"/>
      <c r="AI57" s="1109"/>
      <c r="AJ57" s="1110"/>
      <c r="AK57" s="1111"/>
      <c r="AL57" s="1112"/>
      <c r="AM57" s="1112"/>
      <c r="AN57" s="1112"/>
      <c r="AO57" s="1112"/>
      <c r="AP57" s="1112"/>
      <c r="AQ57" s="1112"/>
      <c r="AR57" s="1112"/>
      <c r="AS57" s="1112"/>
      <c r="AT57" s="1112"/>
      <c r="AU57" s="1112"/>
      <c r="AV57" s="1112"/>
      <c r="AW57" s="1112"/>
      <c r="AX57" s="1112"/>
      <c r="AY57" s="1112"/>
      <c r="AZ57" s="1113"/>
      <c r="BA57" s="1113"/>
      <c r="BB57" s="1113"/>
      <c r="BC57" s="1113"/>
      <c r="BD57" s="1113"/>
      <c r="BE57" s="1121"/>
      <c r="BF57" s="1121"/>
      <c r="BG57" s="1121"/>
      <c r="BH57" s="1121"/>
      <c r="BI57" s="1122"/>
      <c r="BJ57" s="252"/>
      <c r="BK57" s="252"/>
      <c r="BL57" s="252"/>
      <c r="BM57" s="252"/>
      <c r="BN57" s="252"/>
      <c r="BO57" s="265"/>
      <c r="BP57" s="265"/>
      <c r="BQ57" s="262">
        <v>51</v>
      </c>
      <c r="BR57" s="263"/>
      <c r="BS57" s="1103"/>
      <c r="BT57" s="1104"/>
      <c r="BU57" s="1104"/>
      <c r="BV57" s="1104"/>
      <c r="BW57" s="1104"/>
      <c r="BX57" s="1104"/>
      <c r="BY57" s="1104"/>
      <c r="BZ57" s="1104"/>
      <c r="CA57" s="1104"/>
      <c r="CB57" s="1104"/>
      <c r="CC57" s="1104"/>
      <c r="CD57" s="1104"/>
      <c r="CE57" s="1104"/>
      <c r="CF57" s="1104"/>
      <c r="CG57" s="1105"/>
      <c r="CH57" s="1078"/>
      <c r="CI57" s="1079"/>
      <c r="CJ57" s="1079"/>
      <c r="CK57" s="1079"/>
      <c r="CL57" s="1080"/>
      <c r="CM57" s="1078"/>
      <c r="CN57" s="1079"/>
      <c r="CO57" s="1079"/>
      <c r="CP57" s="1079"/>
      <c r="CQ57" s="1080"/>
      <c r="CR57" s="1078"/>
      <c r="CS57" s="1079"/>
      <c r="CT57" s="1079"/>
      <c r="CU57" s="1079"/>
      <c r="CV57" s="1080"/>
      <c r="CW57" s="1078"/>
      <c r="CX57" s="1079"/>
      <c r="CY57" s="1079"/>
      <c r="CZ57" s="1079"/>
      <c r="DA57" s="1080"/>
      <c r="DB57" s="1078"/>
      <c r="DC57" s="1079"/>
      <c r="DD57" s="1079"/>
      <c r="DE57" s="1079"/>
      <c r="DF57" s="1080"/>
      <c r="DG57" s="1078"/>
      <c r="DH57" s="1079"/>
      <c r="DI57" s="1079"/>
      <c r="DJ57" s="1079"/>
      <c r="DK57" s="1080"/>
      <c r="DL57" s="1078"/>
      <c r="DM57" s="1079"/>
      <c r="DN57" s="1079"/>
      <c r="DO57" s="1079"/>
      <c r="DP57" s="1080"/>
      <c r="DQ57" s="1078"/>
      <c r="DR57" s="1079"/>
      <c r="DS57" s="1079"/>
      <c r="DT57" s="1079"/>
      <c r="DU57" s="1080"/>
      <c r="DV57" s="1081"/>
      <c r="DW57" s="1082"/>
      <c r="DX57" s="1082"/>
      <c r="DY57" s="1082"/>
      <c r="DZ57" s="1083"/>
      <c r="EA57" s="246"/>
    </row>
    <row r="58" spans="1:131" s="247" customFormat="1" ht="26.25" customHeight="1" x14ac:dyDescent="0.15">
      <c r="A58" s="261">
        <v>31</v>
      </c>
      <c r="B58" s="1126"/>
      <c r="C58" s="1127"/>
      <c r="D58" s="1127"/>
      <c r="E58" s="1127"/>
      <c r="F58" s="1127"/>
      <c r="G58" s="1127"/>
      <c r="H58" s="1127"/>
      <c r="I58" s="1127"/>
      <c r="J58" s="1127"/>
      <c r="K58" s="1127"/>
      <c r="L58" s="1127"/>
      <c r="M58" s="1127"/>
      <c r="N58" s="1127"/>
      <c r="O58" s="1127"/>
      <c r="P58" s="1128"/>
      <c r="Q58" s="1129"/>
      <c r="R58" s="1112"/>
      <c r="S58" s="1112"/>
      <c r="T58" s="1112"/>
      <c r="U58" s="1112"/>
      <c r="V58" s="1112"/>
      <c r="W58" s="1112"/>
      <c r="X58" s="1112"/>
      <c r="Y58" s="1112"/>
      <c r="Z58" s="1112"/>
      <c r="AA58" s="1112"/>
      <c r="AB58" s="1112"/>
      <c r="AC58" s="1112"/>
      <c r="AD58" s="1112"/>
      <c r="AE58" s="1130"/>
      <c r="AF58" s="1108"/>
      <c r="AG58" s="1109"/>
      <c r="AH58" s="1109"/>
      <c r="AI58" s="1109"/>
      <c r="AJ58" s="1110"/>
      <c r="AK58" s="1111"/>
      <c r="AL58" s="1112"/>
      <c r="AM58" s="1112"/>
      <c r="AN58" s="1112"/>
      <c r="AO58" s="1112"/>
      <c r="AP58" s="1112"/>
      <c r="AQ58" s="1112"/>
      <c r="AR58" s="1112"/>
      <c r="AS58" s="1112"/>
      <c r="AT58" s="1112"/>
      <c r="AU58" s="1112"/>
      <c r="AV58" s="1112"/>
      <c r="AW58" s="1112"/>
      <c r="AX58" s="1112"/>
      <c r="AY58" s="1112"/>
      <c r="AZ58" s="1113"/>
      <c r="BA58" s="1113"/>
      <c r="BB58" s="1113"/>
      <c r="BC58" s="1113"/>
      <c r="BD58" s="1113"/>
      <c r="BE58" s="1121"/>
      <c r="BF58" s="1121"/>
      <c r="BG58" s="1121"/>
      <c r="BH58" s="1121"/>
      <c r="BI58" s="1122"/>
      <c r="BJ58" s="252"/>
      <c r="BK58" s="252"/>
      <c r="BL58" s="252"/>
      <c r="BM58" s="252"/>
      <c r="BN58" s="252"/>
      <c r="BO58" s="265"/>
      <c r="BP58" s="265"/>
      <c r="BQ58" s="262">
        <v>52</v>
      </c>
      <c r="BR58" s="263"/>
      <c r="BS58" s="1103"/>
      <c r="BT58" s="1104"/>
      <c r="BU58" s="1104"/>
      <c r="BV58" s="1104"/>
      <c r="BW58" s="1104"/>
      <c r="BX58" s="1104"/>
      <c r="BY58" s="1104"/>
      <c r="BZ58" s="1104"/>
      <c r="CA58" s="1104"/>
      <c r="CB58" s="1104"/>
      <c r="CC58" s="1104"/>
      <c r="CD58" s="1104"/>
      <c r="CE58" s="1104"/>
      <c r="CF58" s="1104"/>
      <c r="CG58" s="1105"/>
      <c r="CH58" s="1078"/>
      <c r="CI58" s="1079"/>
      <c r="CJ58" s="1079"/>
      <c r="CK58" s="1079"/>
      <c r="CL58" s="1080"/>
      <c r="CM58" s="1078"/>
      <c r="CN58" s="1079"/>
      <c r="CO58" s="1079"/>
      <c r="CP58" s="1079"/>
      <c r="CQ58" s="1080"/>
      <c r="CR58" s="1078"/>
      <c r="CS58" s="1079"/>
      <c r="CT58" s="1079"/>
      <c r="CU58" s="1079"/>
      <c r="CV58" s="1080"/>
      <c r="CW58" s="1078"/>
      <c r="CX58" s="1079"/>
      <c r="CY58" s="1079"/>
      <c r="CZ58" s="1079"/>
      <c r="DA58" s="1080"/>
      <c r="DB58" s="1078"/>
      <c r="DC58" s="1079"/>
      <c r="DD58" s="1079"/>
      <c r="DE58" s="1079"/>
      <c r="DF58" s="1080"/>
      <c r="DG58" s="1078"/>
      <c r="DH58" s="1079"/>
      <c r="DI58" s="1079"/>
      <c r="DJ58" s="1079"/>
      <c r="DK58" s="1080"/>
      <c r="DL58" s="1078"/>
      <c r="DM58" s="1079"/>
      <c r="DN58" s="1079"/>
      <c r="DO58" s="1079"/>
      <c r="DP58" s="1080"/>
      <c r="DQ58" s="1078"/>
      <c r="DR58" s="1079"/>
      <c r="DS58" s="1079"/>
      <c r="DT58" s="1079"/>
      <c r="DU58" s="1080"/>
      <c r="DV58" s="1081"/>
      <c r="DW58" s="1082"/>
      <c r="DX58" s="1082"/>
      <c r="DY58" s="1082"/>
      <c r="DZ58" s="1083"/>
      <c r="EA58" s="246"/>
    </row>
    <row r="59" spans="1:131" s="247" customFormat="1" ht="26.25" customHeight="1" x14ac:dyDescent="0.15">
      <c r="A59" s="261">
        <v>32</v>
      </c>
      <c r="B59" s="1126"/>
      <c r="C59" s="1127"/>
      <c r="D59" s="1127"/>
      <c r="E59" s="1127"/>
      <c r="F59" s="1127"/>
      <c r="G59" s="1127"/>
      <c r="H59" s="1127"/>
      <c r="I59" s="1127"/>
      <c r="J59" s="1127"/>
      <c r="K59" s="1127"/>
      <c r="L59" s="1127"/>
      <c r="M59" s="1127"/>
      <c r="N59" s="1127"/>
      <c r="O59" s="1127"/>
      <c r="P59" s="1128"/>
      <c r="Q59" s="1129"/>
      <c r="R59" s="1112"/>
      <c r="S59" s="1112"/>
      <c r="T59" s="1112"/>
      <c r="U59" s="1112"/>
      <c r="V59" s="1112"/>
      <c r="W59" s="1112"/>
      <c r="X59" s="1112"/>
      <c r="Y59" s="1112"/>
      <c r="Z59" s="1112"/>
      <c r="AA59" s="1112"/>
      <c r="AB59" s="1112"/>
      <c r="AC59" s="1112"/>
      <c r="AD59" s="1112"/>
      <c r="AE59" s="1130"/>
      <c r="AF59" s="1108"/>
      <c r="AG59" s="1109"/>
      <c r="AH59" s="1109"/>
      <c r="AI59" s="1109"/>
      <c r="AJ59" s="1110"/>
      <c r="AK59" s="1111"/>
      <c r="AL59" s="1112"/>
      <c r="AM59" s="1112"/>
      <c r="AN59" s="1112"/>
      <c r="AO59" s="1112"/>
      <c r="AP59" s="1112"/>
      <c r="AQ59" s="1112"/>
      <c r="AR59" s="1112"/>
      <c r="AS59" s="1112"/>
      <c r="AT59" s="1112"/>
      <c r="AU59" s="1112"/>
      <c r="AV59" s="1112"/>
      <c r="AW59" s="1112"/>
      <c r="AX59" s="1112"/>
      <c r="AY59" s="1112"/>
      <c r="AZ59" s="1113"/>
      <c r="BA59" s="1113"/>
      <c r="BB59" s="1113"/>
      <c r="BC59" s="1113"/>
      <c r="BD59" s="1113"/>
      <c r="BE59" s="1121"/>
      <c r="BF59" s="1121"/>
      <c r="BG59" s="1121"/>
      <c r="BH59" s="1121"/>
      <c r="BI59" s="1122"/>
      <c r="BJ59" s="252"/>
      <c r="BK59" s="252"/>
      <c r="BL59" s="252"/>
      <c r="BM59" s="252"/>
      <c r="BN59" s="252"/>
      <c r="BO59" s="265"/>
      <c r="BP59" s="265"/>
      <c r="BQ59" s="262">
        <v>53</v>
      </c>
      <c r="BR59" s="263"/>
      <c r="BS59" s="1103"/>
      <c r="BT59" s="1104"/>
      <c r="BU59" s="1104"/>
      <c r="BV59" s="1104"/>
      <c r="BW59" s="1104"/>
      <c r="BX59" s="1104"/>
      <c r="BY59" s="1104"/>
      <c r="BZ59" s="1104"/>
      <c r="CA59" s="1104"/>
      <c r="CB59" s="1104"/>
      <c r="CC59" s="1104"/>
      <c r="CD59" s="1104"/>
      <c r="CE59" s="1104"/>
      <c r="CF59" s="1104"/>
      <c r="CG59" s="1105"/>
      <c r="CH59" s="1078"/>
      <c r="CI59" s="1079"/>
      <c r="CJ59" s="1079"/>
      <c r="CK59" s="1079"/>
      <c r="CL59" s="1080"/>
      <c r="CM59" s="1078"/>
      <c r="CN59" s="1079"/>
      <c r="CO59" s="1079"/>
      <c r="CP59" s="1079"/>
      <c r="CQ59" s="1080"/>
      <c r="CR59" s="1078"/>
      <c r="CS59" s="1079"/>
      <c r="CT59" s="1079"/>
      <c r="CU59" s="1079"/>
      <c r="CV59" s="1080"/>
      <c r="CW59" s="1078"/>
      <c r="CX59" s="1079"/>
      <c r="CY59" s="1079"/>
      <c r="CZ59" s="1079"/>
      <c r="DA59" s="1080"/>
      <c r="DB59" s="1078"/>
      <c r="DC59" s="1079"/>
      <c r="DD59" s="1079"/>
      <c r="DE59" s="1079"/>
      <c r="DF59" s="1080"/>
      <c r="DG59" s="1078"/>
      <c r="DH59" s="1079"/>
      <c r="DI59" s="1079"/>
      <c r="DJ59" s="1079"/>
      <c r="DK59" s="1080"/>
      <c r="DL59" s="1078"/>
      <c r="DM59" s="1079"/>
      <c r="DN59" s="1079"/>
      <c r="DO59" s="1079"/>
      <c r="DP59" s="1080"/>
      <c r="DQ59" s="1078"/>
      <c r="DR59" s="1079"/>
      <c r="DS59" s="1079"/>
      <c r="DT59" s="1079"/>
      <c r="DU59" s="1080"/>
      <c r="DV59" s="1081"/>
      <c r="DW59" s="1082"/>
      <c r="DX59" s="1082"/>
      <c r="DY59" s="1082"/>
      <c r="DZ59" s="1083"/>
      <c r="EA59" s="246"/>
    </row>
    <row r="60" spans="1:131" s="247" customFormat="1" ht="26.25" customHeight="1" x14ac:dyDescent="0.15">
      <c r="A60" s="261">
        <v>33</v>
      </c>
      <c r="B60" s="1126"/>
      <c r="C60" s="1127"/>
      <c r="D60" s="1127"/>
      <c r="E60" s="1127"/>
      <c r="F60" s="1127"/>
      <c r="G60" s="1127"/>
      <c r="H60" s="1127"/>
      <c r="I60" s="1127"/>
      <c r="J60" s="1127"/>
      <c r="K60" s="1127"/>
      <c r="L60" s="1127"/>
      <c r="M60" s="1127"/>
      <c r="N60" s="1127"/>
      <c r="O60" s="1127"/>
      <c r="P60" s="1128"/>
      <c r="Q60" s="1129"/>
      <c r="R60" s="1112"/>
      <c r="S60" s="1112"/>
      <c r="T60" s="1112"/>
      <c r="U60" s="1112"/>
      <c r="V60" s="1112"/>
      <c r="W60" s="1112"/>
      <c r="X60" s="1112"/>
      <c r="Y60" s="1112"/>
      <c r="Z60" s="1112"/>
      <c r="AA60" s="1112"/>
      <c r="AB60" s="1112"/>
      <c r="AC60" s="1112"/>
      <c r="AD60" s="1112"/>
      <c r="AE60" s="1130"/>
      <c r="AF60" s="1108"/>
      <c r="AG60" s="1109"/>
      <c r="AH60" s="1109"/>
      <c r="AI60" s="1109"/>
      <c r="AJ60" s="1110"/>
      <c r="AK60" s="1111"/>
      <c r="AL60" s="1112"/>
      <c r="AM60" s="1112"/>
      <c r="AN60" s="1112"/>
      <c r="AO60" s="1112"/>
      <c r="AP60" s="1112"/>
      <c r="AQ60" s="1112"/>
      <c r="AR60" s="1112"/>
      <c r="AS60" s="1112"/>
      <c r="AT60" s="1112"/>
      <c r="AU60" s="1112"/>
      <c r="AV60" s="1112"/>
      <c r="AW60" s="1112"/>
      <c r="AX60" s="1112"/>
      <c r="AY60" s="1112"/>
      <c r="AZ60" s="1113"/>
      <c r="BA60" s="1113"/>
      <c r="BB60" s="1113"/>
      <c r="BC60" s="1113"/>
      <c r="BD60" s="1113"/>
      <c r="BE60" s="1121"/>
      <c r="BF60" s="1121"/>
      <c r="BG60" s="1121"/>
      <c r="BH60" s="1121"/>
      <c r="BI60" s="1122"/>
      <c r="BJ60" s="252"/>
      <c r="BK60" s="252"/>
      <c r="BL60" s="252"/>
      <c r="BM60" s="252"/>
      <c r="BN60" s="252"/>
      <c r="BO60" s="265"/>
      <c r="BP60" s="265"/>
      <c r="BQ60" s="262">
        <v>54</v>
      </c>
      <c r="BR60" s="263"/>
      <c r="BS60" s="1103"/>
      <c r="BT60" s="1104"/>
      <c r="BU60" s="1104"/>
      <c r="BV60" s="1104"/>
      <c r="BW60" s="1104"/>
      <c r="BX60" s="1104"/>
      <c r="BY60" s="1104"/>
      <c r="BZ60" s="1104"/>
      <c r="CA60" s="1104"/>
      <c r="CB60" s="1104"/>
      <c r="CC60" s="1104"/>
      <c r="CD60" s="1104"/>
      <c r="CE60" s="1104"/>
      <c r="CF60" s="1104"/>
      <c r="CG60" s="1105"/>
      <c r="CH60" s="1078"/>
      <c r="CI60" s="1079"/>
      <c r="CJ60" s="1079"/>
      <c r="CK60" s="1079"/>
      <c r="CL60" s="1080"/>
      <c r="CM60" s="1078"/>
      <c r="CN60" s="1079"/>
      <c r="CO60" s="1079"/>
      <c r="CP60" s="1079"/>
      <c r="CQ60" s="1080"/>
      <c r="CR60" s="1078"/>
      <c r="CS60" s="1079"/>
      <c r="CT60" s="1079"/>
      <c r="CU60" s="1079"/>
      <c r="CV60" s="1080"/>
      <c r="CW60" s="1078"/>
      <c r="CX60" s="1079"/>
      <c r="CY60" s="1079"/>
      <c r="CZ60" s="1079"/>
      <c r="DA60" s="1080"/>
      <c r="DB60" s="1078"/>
      <c r="DC60" s="1079"/>
      <c r="DD60" s="1079"/>
      <c r="DE60" s="1079"/>
      <c r="DF60" s="1080"/>
      <c r="DG60" s="1078"/>
      <c r="DH60" s="1079"/>
      <c r="DI60" s="1079"/>
      <c r="DJ60" s="1079"/>
      <c r="DK60" s="1080"/>
      <c r="DL60" s="1078"/>
      <c r="DM60" s="1079"/>
      <c r="DN60" s="1079"/>
      <c r="DO60" s="1079"/>
      <c r="DP60" s="1080"/>
      <c r="DQ60" s="1078"/>
      <c r="DR60" s="1079"/>
      <c r="DS60" s="1079"/>
      <c r="DT60" s="1079"/>
      <c r="DU60" s="1080"/>
      <c r="DV60" s="1081"/>
      <c r="DW60" s="1082"/>
      <c r="DX60" s="1082"/>
      <c r="DY60" s="1082"/>
      <c r="DZ60" s="1083"/>
      <c r="EA60" s="246"/>
    </row>
    <row r="61" spans="1:131" s="247" customFormat="1" ht="26.25" customHeight="1" thickBot="1" x14ac:dyDescent="0.2">
      <c r="A61" s="261">
        <v>34</v>
      </c>
      <c r="B61" s="1126"/>
      <c r="C61" s="1127"/>
      <c r="D61" s="1127"/>
      <c r="E61" s="1127"/>
      <c r="F61" s="1127"/>
      <c r="G61" s="1127"/>
      <c r="H61" s="1127"/>
      <c r="I61" s="1127"/>
      <c r="J61" s="1127"/>
      <c r="K61" s="1127"/>
      <c r="L61" s="1127"/>
      <c r="M61" s="1127"/>
      <c r="N61" s="1127"/>
      <c r="O61" s="1127"/>
      <c r="P61" s="1128"/>
      <c r="Q61" s="1129"/>
      <c r="R61" s="1112"/>
      <c r="S61" s="1112"/>
      <c r="T61" s="1112"/>
      <c r="U61" s="1112"/>
      <c r="V61" s="1112"/>
      <c r="W61" s="1112"/>
      <c r="X61" s="1112"/>
      <c r="Y61" s="1112"/>
      <c r="Z61" s="1112"/>
      <c r="AA61" s="1112"/>
      <c r="AB61" s="1112"/>
      <c r="AC61" s="1112"/>
      <c r="AD61" s="1112"/>
      <c r="AE61" s="1130"/>
      <c r="AF61" s="1108"/>
      <c r="AG61" s="1109"/>
      <c r="AH61" s="1109"/>
      <c r="AI61" s="1109"/>
      <c r="AJ61" s="1110"/>
      <c r="AK61" s="1111"/>
      <c r="AL61" s="1112"/>
      <c r="AM61" s="1112"/>
      <c r="AN61" s="1112"/>
      <c r="AO61" s="1112"/>
      <c r="AP61" s="1112"/>
      <c r="AQ61" s="1112"/>
      <c r="AR61" s="1112"/>
      <c r="AS61" s="1112"/>
      <c r="AT61" s="1112"/>
      <c r="AU61" s="1112"/>
      <c r="AV61" s="1112"/>
      <c r="AW61" s="1112"/>
      <c r="AX61" s="1112"/>
      <c r="AY61" s="1112"/>
      <c r="AZ61" s="1113"/>
      <c r="BA61" s="1113"/>
      <c r="BB61" s="1113"/>
      <c r="BC61" s="1113"/>
      <c r="BD61" s="1113"/>
      <c r="BE61" s="1121"/>
      <c r="BF61" s="1121"/>
      <c r="BG61" s="1121"/>
      <c r="BH61" s="1121"/>
      <c r="BI61" s="1122"/>
      <c r="BJ61" s="252"/>
      <c r="BK61" s="252"/>
      <c r="BL61" s="252"/>
      <c r="BM61" s="252"/>
      <c r="BN61" s="252"/>
      <c r="BO61" s="265"/>
      <c r="BP61" s="265"/>
      <c r="BQ61" s="262">
        <v>55</v>
      </c>
      <c r="BR61" s="263"/>
      <c r="BS61" s="1103"/>
      <c r="BT61" s="1104"/>
      <c r="BU61" s="1104"/>
      <c r="BV61" s="1104"/>
      <c r="BW61" s="1104"/>
      <c r="BX61" s="1104"/>
      <c r="BY61" s="1104"/>
      <c r="BZ61" s="1104"/>
      <c r="CA61" s="1104"/>
      <c r="CB61" s="1104"/>
      <c r="CC61" s="1104"/>
      <c r="CD61" s="1104"/>
      <c r="CE61" s="1104"/>
      <c r="CF61" s="1104"/>
      <c r="CG61" s="1105"/>
      <c r="CH61" s="1078"/>
      <c r="CI61" s="1079"/>
      <c r="CJ61" s="1079"/>
      <c r="CK61" s="1079"/>
      <c r="CL61" s="1080"/>
      <c r="CM61" s="1078"/>
      <c r="CN61" s="1079"/>
      <c r="CO61" s="1079"/>
      <c r="CP61" s="1079"/>
      <c r="CQ61" s="1080"/>
      <c r="CR61" s="1078"/>
      <c r="CS61" s="1079"/>
      <c r="CT61" s="1079"/>
      <c r="CU61" s="1079"/>
      <c r="CV61" s="1080"/>
      <c r="CW61" s="1078"/>
      <c r="CX61" s="1079"/>
      <c r="CY61" s="1079"/>
      <c r="CZ61" s="1079"/>
      <c r="DA61" s="1080"/>
      <c r="DB61" s="1078"/>
      <c r="DC61" s="1079"/>
      <c r="DD61" s="1079"/>
      <c r="DE61" s="1079"/>
      <c r="DF61" s="1080"/>
      <c r="DG61" s="1078"/>
      <c r="DH61" s="1079"/>
      <c r="DI61" s="1079"/>
      <c r="DJ61" s="1079"/>
      <c r="DK61" s="1080"/>
      <c r="DL61" s="1078"/>
      <c r="DM61" s="1079"/>
      <c r="DN61" s="1079"/>
      <c r="DO61" s="1079"/>
      <c r="DP61" s="1080"/>
      <c r="DQ61" s="1078"/>
      <c r="DR61" s="1079"/>
      <c r="DS61" s="1079"/>
      <c r="DT61" s="1079"/>
      <c r="DU61" s="1080"/>
      <c r="DV61" s="1081"/>
      <c r="DW61" s="1082"/>
      <c r="DX61" s="1082"/>
      <c r="DY61" s="1082"/>
      <c r="DZ61" s="1083"/>
      <c r="EA61" s="246"/>
    </row>
    <row r="62" spans="1:131" s="247" customFormat="1" ht="26.25" customHeight="1" x14ac:dyDescent="0.15">
      <c r="A62" s="261">
        <v>35</v>
      </c>
      <c r="B62" s="1126"/>
      <c r="C62" s="1127"/>
      <c r="D62" s="1127"/>
      <c r="E62" s="1127"/>
      <c r="F62" s="1127"/>
      <c r="G62" s="1127"/>
      <c r="H62" s="1127"/>
      <c r="I62" s="1127"/>
      <c r="J62" s="1127"/>
      <c r="K62" s="1127"/>
      <c r="L62" s="1127"/>
      <c r="M62" s="1127"/>
      <c r="N62" s="1127"/>
      <c r="O62" s="1127"/>
      <c r="P62" s="1128"/>
      <c r="Q62" s="1129"/>
      <c r="R62" s="1112"/>
      <c r="S62" s="1112"/>
      <c r="T62" s="1112"/>
      <c r="U62" s="1112"/>
      <c r="V62" s="1112"/>
      <c r="W62" s="1112"/>
      <c r="X62" s="1112"/>
      <c r="Y62" s="1112"/>
      <c r="Z62" s="1112"/>
      <c r="AA62" s="1112"/>
      <c r="AB62" s="1112"/>
      <c r="AC62" s="1112"/>
      <c r="AD62" s="1112"/>
      <c r="AE62" s="1130"/>
      <c r="AF62" s="1108"/>
      <c r="AG62" s="1109"/>
      <c r="AH62" s="1109"/>
      <c r="AI62" s="1109"/>
      <c r="AJ62" s="1110"/>
      <c r="AK62" s="1111"/>
      <c r="AL62" s="1112"/>
      <c r="AM62" s="1112"/>
      <c r="AN62" s="1112"/>
      <c r="AO62" s="1112"/>
      <c r="AP62" s="1112"/>
      <c r="AQ62" s="1112"/>
      <c r="AR62" s="1112"/>
      <c r="AS62" s="1112"/>
      <c r="AT62" s="1112"/>
      <c r="AU62" s="1112"/>
      <c r="AV62" s="1112"/>
      <c r="AW62" s="1112"/>
      <c r="AX62" s="1112"/>
      <c r="AY62" s="1112"/>
      <c r="AZ62" s="1113"/>
      <c r="BA62" s="1113"/>
      <c r="BB62" s="1113"/>
      <c r="BC62" s="1113"/>
      <c r="BD62" s="1113"/>
      <c r="BE62" s="1121"/>
      <c r="BF62" s="1121"/>
      <c r="BG62" s="1121"/>
      <c r="BH62" s="1121"/>
      <c r="BI62" s="1122"/>
      <c r="BJ62" s="1123" t="s">
        <v>403</v>
      </c>
      <c r="BK62" s="1124"/>
      <c r="BL62" s="1124"/>
      <c r="BM62" s="1124"/>
      <c r="BN62" s="1125"/>
      <c r="BO62" s="265"/>
      <c r="BP62" s="265"/>
      <c r="BQ62" s="262">
        <v>56</v>
      </c>
      <c r="BR62" s="263"/>
      <c r="BS62" s="1103"/>
      <c r="BT62" s="1104"/>
      <c r="BU62" s="1104"/>
      <c r="BV62" s="1104"/>
      <c r="BW62" s="1104"/>
      <c r="BX62" s="1104"/>
      <c r="BY62" s="1104"/>
      <c r="BZ62" s="1104"/>
      <c r="CA62" s="1104"/>
      <c r="CB62" s="1104"/>
      <c r="CC62" s="1104"/>
      <c r="CD62" s="1104"/>
      <c r="CE62" s="1104"/>
      <c r="CF62" s="1104"/>
      <c r="CG62" s="1105"/>
      <c r="CH62" s="1078"/>
      <c r="CI62" s="1079"/>
      <c r="CJ62" s="1079"/>
      <c r="CK62" s="1079"/>
      <c r="CL62" s="1080"/>
      <c r="CM62" s="1078"/>
      <c r="CN62" s="1079"/>
      <c r="CO62" s="1079"/>
      <c r="CP62" s="1079"/>
      <c r="CQ62" s="1080"/>
      <c r="CR62" s="1078"/>
      <c r="CS62" s="1079"/>
      <c r="CT62" s="1079"/>
      <c r="CU62" s="1079"/>
      <c r="CV62" s="1080"/>
      <c r="CW62" s="1078"/>
      <c r="CX62" s="1079"/>
      <c r="CY62" s="1079"/>
      <c r="CZ62" s="1079"/>
      <c r="DA62" s="1080"/>
      <c r="DB62" s="1078"/>
      <c r="DC62" s="1079"/>
      <c r="DD62" s="1079"/>
      <c r="DE62" s="1079"/>
      <c r="DF62" s="1080"/>
      <c r="DG62" s="1078"/>
      <c r="DH62" s="1079"/>
      <c r="DI62" s="1079"/>
      <c r="DJ62" s="1079"/>
      <c r="DK62" s="1080"/>
      <c r="DL62" s="1078"/>
      <c r="DM62" s="1079"/>
      <c r="DN62" s="1079"/>
      <c r="DO62" s="1079"/>
      <c r="DP62" s="1080"/>
      <c r="DQ62" s="1078"/>
      <c r="DR62" s="1079"/>
      <c r="DS62" s="1079"/>
      <c r="DT62" s="1079"/>
      <c r="DU62" s="1080"/>
      <c r="DV62" s="1081"/>
      <c r="DW62" s="1082"/>
      <c r="DX62" s="1082"/>
      <c r="DY62" s="1082"/>
      <c r="DZ62" s="1083"/>
      <c r="EA62" s="246"/>
    </row>
    <row r="63" spans="1:131" s="247" customFormat="1" ht="26.25" customHeight="1" thickBot="1" x14ac:dyDescent="0.2">
      <c r="A63" s="264" t="s">
        <v>385</v>
      </c>
      <c r="B63" s="1033" t="s">
        <v>404</v>
      </c>
      <c r="C63" s="1034"/>
      <c r="D63" s="1034"/>
      <c r="E63" s="1034"/>
      <c r="F63" s="1034"/>
      <c r="G63" s="1034"/>
      <c r="H63" s="1034"/>
      <c r="I63" s="1034"/>
      <c r="J63" s="1034"/>
      <c r="K63" s="1034"/>
      <c r="L63" s="1034"/>
      <c r="M63" s="1034"/>
      <c r="N63" s="1034"/>
      <c r="O63" s="1034"/>
      <c r="P63" s="1035"/>
      <c r="Q63" s="1051"/>
      <c r="R63" s="1052"/>
      <c r="S63" s="1052"/>
      <c r="T63" s="1052"/>
      <c r="U63" s="1052"/>
      <c r="V63" s="1052"/>
      <c r="W63" s="1052"/>
      <c r="X63" s="1052"/>
      <c r="Y63" s="1052"/>
      <c r="Z63" s="1052"/>
      <c r="AA63" s="1052"/>
      <c r="AB63" s="1052"/>
      <c r="AC63" s="1052"/>
      <c r="AD63" s="1052"/>
      <c r="AE63" s="1117"/>
      <c r="AF63" s="1118">
        <v>4</v>
      </c>
      <c r="AG63" s="1048"/>
      <c r="AH63" s="1048"/>
      <c r="AI63" s="1048"/>
      <c r="AJ63" s="1119"/>
      <c r="AK63" s="1120"/>
      <c r="AL63" s="1052"/>
      <c r="AM63" s="1052"/>
      <c r="AN63" s="1052"/>
      <c r="AO63" s="1052"/>
      <c r="AP63" s="1048"/>
      <c r="AQ63" s="1048"/>
      <c r="AR63" s="1048"/>
      <c r="AS63" s="1048"/>
      <c r="AT63" s="1048"/>
      <c r="AU63" s="1048"/>
      <c r="AV63" s="1048"/>
      <c r="AW63" s="1048"/>
      <c r="AX63" s="1048"/>
      <c r="AY63" s="1048"/>
      <c r="AZ63" s="1114"/>
      <c r="BA63" s="1114"/>
      <c r="BB63" s="1114"/>
      <c r="BC63" s="1114"/>
      <c r="BD63" s="1114"/>
      <c r="BE63" s="1049"/>
      <c r="BF63" s="1049"/>
      <c r="BG63" s="1049"/>
      <c r="BH63" s="1049"/>
      <c r="BI63" s="1050"/>
      <c r="BJ63" s="1115" t="s">
        <v>405</v>
      </c>
      <c r="BK63" s="1040"/>
      <c r="BL63" s="1040"/>
      <c r="BM63" s="1040"/>
      <c r="BN63" s="1116"/>
      <c r="BO63" s="265"/>
      <c r="BP63" s="265"/>
      <c r="BQ63" s="262">
        <v>57</v>
      </c>
      <c r="BR63" s="263"/>
      <c r="BS63" s="1103"/>
      <c r="BT63" s="1104"/>
      <c r="BU63" s="1104"/>
      <c r="BV63" s="1104"/>
      <c r="BW63" s="1104"/>
      <c r="BX63" s="1104"/>
      <c r="BY63" s="1104"/>
      <c r="BZ63" s="1104"/>
      <c r="CA63" s="1104"/>
      <c r="CB63" s="1104"/>
      <c r="CC63" s="1104"/>
      <c r="CD63" s="1104"/>
      <c r="CE63" s="1104"/>
      <c r="CF63" s="1104"/>
      <c r="CG63" s="1105"/>
      <c r="CH63" s="1078"/>
      <c r="CI63" s="1079"/>
      <c r="CJ63" s="1079"/>
      <c r="CK63" s="1079"/>
      <c r="CL63" s="1080"/>
      <c r="CM63" s="1078"/>
      <c r="CN63" s="1079"/>
      <c r="CO63" s="1079"/>
      <c r="CP63" s="1079"/>
      <c r="CQ63" s="1080"/>
      <c r="CR63" s="1078"/>
      <c r="CS63" s="1079"/>
      <c r="CT63" s="1079"/>
      <c r="CU63" s="1079"/>
      <c r="CV63" s="1080"/>
      <c r="CW63" s="1078"/>
      <c r="CX63" s="1079"/>
      <c r="CY63" s="1079"/>
      <c r="CZ63" s="1079"/>
      <c r="DA63" s="1080"/>
      <c r="DB63" s="1078"/>
      <c r="DC63" s="1079"/>
      <c r="DD63" s="1079"/>
      <c r="DE63" s="1079"/>
      <c r="DF63" s="1080"/>
      <c r="DG63" s="1078"/>
      <c r="DH63" s="1079"/>
      <c r="DI63" s="1079"/>
      <c r="DJ63" s="1079"/>
      <c r="DK63" s="1080"/>
      <c r="DL63" s="1078"/>
      <c r="DM63" s="1079"/>
      <c r="DN63" s="1079"/>
      <c r="DO63" s="1079"/>
      <c r="DP63" s="1080"/>
      <c r="DQ63" s="1078"/>
      <c r="DR63" s="1079"/>
      <c r="DS63" s="1079"/>
      <c r="DT63" s="1079"/>
      <c r="DU63" s="1080"/>
      <c r="DV63" s="1081"/>
      <c r="DW63" s="1082"/>
      <c r="DX63" s="1082"/>
      <c r="DY63" s="1082"/>
      <c r="DZ63" s="1083"/>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103"/>
      <c r="BT64" s="1104"/>
      <c r="BU64" s="1104"/>
      <c r="BV64" s="1104"/>
      <c r="BW64" s="1104"/>
      <c r="BX64" s="1104"/>
      <c r="BY64" s="1104"/>
      <c r="BZ64" s="1104"/>
      <c r="CA64" s="1104"/>
      <c r="CB64" s="1104"/>
      <c r="CC64" s="1104"/>
      <c r="CD64" s="1104"/>
      <c r="CE64" s="1104"/>
      <c r="CF64" s="1104"/>
      <c r="CG64" s="1105"/>
      <c r="CH64" s="1078"/>
      <c r="CI64" s="1079"/>
      <c r="CJ64" s="1079"/>
      <c r="CK64" s="1079"/>
      <c r="CL64" s="1080"/>
      <c r="CM64" s="1078"/>
      <c r="CN64" s="1079"/>
      <c r="CO64" s="1079"/>
      <c r="CP64" s="1079"/>
      <c r="CQ64" s="1080"/>
      <c r="CR64" s="1078"/>
      <c r="CS64" s="1079"/>
      <c r="CT64" s="1079"/>
      <c r="CU64" s="1079"/>
      <c r="CV64" s="1080"/>
      <c r="CW64" s="1078"/>
      <c r="CX64" s="1079"/>
      <c r="CY64" s="1079"/>
      <c r="CZ64" s="1079"/>
      <c r="DA64" s="1080"/>
      <c r="DB64" s="1078"/>
      <c r="DC64" s="1079"/>
      <c r="DD64" s="1079"/>
      <c r="DE64" s="1079"/>
      <c r="DF64" s="1080"/>
      <c r="DG64" s="1078"/>
      <c r="DH64" s="1079"/>
      <c r="DI64" s="1079"/>
      <c r="DJ64" s="1079"/>
      <c r="DK64" s="1080"/>
      <c r="DL64" s="1078"/>
      <c r="DM64" s="1079"/>
      <c r="DN64" s="1079"/>
      <c r="DO64" s="1079"/>
      <c r="DP64" s="1080"/>
      <c r="DQ64" s="1078"/>
      <c r="DR64" s="1079"/>
      <c r="DS64" s="1079"/>
      <c r="DT64" s="1079"/>
      <c r="DU64" s="1080"/>
      <c r="DV64" s="1081"/>
      <c r="DW64" s="1082"/>
      <c r="DX64" s="1082"/>
      <c r="DY64" s="1082"/>
      <c r="DZ64" s="1083"/>
      <c r="EA64" s="246"/>
    </row>
    <row r="65" spans="1:131" s="247" customFormat="1" ht="26.25" customHeight="1" thickBot="1" x14ac:dyDescent="0.2">
      <c r="A65" s="252" t="s">
        <v>406</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103"/>
      <c r="BT65" s="1104"/>
      <c r="BU65" s="1104"/>
      <c r="BV65" s="1104"/>
      <c r="BW65" s="1104"/>
      <c r="BX65" s="1104"/>
      <c r="BY65" s="1104"/>
      <c r="BZ65" s="1104"/>
      <c r="CA65" s="1104"/>
      <c r="CB65" s="1104"/>
      <c r="CC65" s="1104"/>
      <c r="CD65" s="1104"/>
      <c r="CE65" s="1104"/>
      <c r="CF65" s="1104"/>
      <c r="CG65" s="1105"/>
      <c r="CH65" s="1078"/>
      <c r="CI65" s="1079"/>
      <c r="CJ65" s="1079"/>
      <c r="CK65" s="1079"/>
      <c r="CL65" s="1080"/>
      <c r="CM65" s="1078"/>
      <c r="CN65" s="1079"/>
      <c r="CO65" s="1079"/>
      <c r="CP65" s="1079"/>
      <c r="CQ65" s="1080"/>
      <c r="CR65" s="1078"/>
      <c r="CS65" s="1079"/>
      <c r="CT65" s="1079"/>
      <c r="CU65" s="1079"/>
      <c r="CV65" s="1080"/>
      <c r="CW65" s="1078"/>
      <c r="CX65" s="1079"/>
      <c r="CY65" s="1079"/>
      <c r="CZ65" s="1079"/>
      <c r="DA65" s="1080"/>
      <c r="DB65" s="1078"/>
      <c r="DC65" s="1079"/>
      <c r="DD65" s="1079"/>
      <c r="DE65" s="1079"/>
      <c r="DF65" s="1080"/>
      <c r="DG65" s="1078"/>
      <c r="DH65" s="1079"/>
      <c r="DI65" s="1079"/>
      <c r="DJ65" s="1079"/>
      <c r="DK65" s="1080"/>
      <c r="DL65" s="1078"/>
      <c r="DM65" s="1079"/>
      <c r="DN65" s="1079"/>
      <c r="DO65" s="1079"/>
      <c r="DP65" s="1080"/>
      <c r="DQ65" s="1078"/>
      <c r="DR65" s="1079"/>
      <c r="DS65" s="1079"/>
      <c r="DT65" s="1079"/>
      <c r="DU65" s="1080"/>
      <c r="DV65" s="1081"/>
      <c r="DW65" s="1082"/>
      <c r="DX65" s="1082"/>
      <c r="DY65" s="1082"/>
      <c r="DZ65" s="1083"/>
      <c r="EA65" s="246"/>
    </row>
    <row r="66" spans="1:131" s="247" customFormat="1" ht="26.25" customHeight="1" x14ac:dyDescent="0.15">
      <c r="A66" s="1084" t="s">
        <v>407</v>
      </c>
      <c r="B66" s="1085"/>
      <c r="C66" s="1085"/>
      <c r="D66" s="1085"/>
      <c r="E66" s="1085"/>
      <c r="F66" s="1085"/>
      <c r="G66" s="1085"/>
      <c r="H66" s="1085"/>
      <c r="I66" s="1085"/>
      <c r="J66" s="1085"/>
      <c r="K66" s="1085"/>
      <c r="L66" s="1085"/>
      <c r="M66" s="1085"/>
      <c r="N66" s="1085"/>
      <c r="O66" s="1085"/>
      <c r="P66" s="1086"/>
      <c r="Q66" s="1090" t="s">
        <v>408</v>
      </c>
      <c r="R66" s="1091"/>
      <c r="S66" s="1091"/>
      <c r="T66" s="1091"/>
      <c r="U66" s="1092"/>
      <c r="V66" s="1090" t="s">
        <v>409</v>
      </c>
      <c r="W66" s="1091"/>
      <c r="X66" s="1091"/>
      <c r="Y66" s="1091"/>
      <c r="Z66" s="1092"/>
      <c r="AA66" s="1090" t="s">
        <v>410</v>
      </c>
      <c r="AB66" s="1091"/>
      <c r="AC66" s="1091"/>
      <c r="AD66" s="1091"/>
      <c r="AE66" s="1092"/>
      <c r="AF66" s="1096" t="s">
        <v>411</v>
      </c>
      <c r="AG66" s="1097"/>
      <c r="AH66" s="1097"/>
      <c r="AI66" s="1097"/>
      <c r="AJ66" s="1098"/>
      <c r="AK66" s="1090" t="s">
        <v>412</v>
      </c>
      <c r="AL66" s="1085"/>
      <c r="AM66" s="1085"/>
      <c r="AN66" s="1085"/>
      <c r="AO66" s="1086"/>
      <c r="AP66" s="1090" t="s">
        <v>413</v>
      </c>
      <c r="AQ66" s="1091"/>
      <c r="AR66" s="1091"/>
      <c r="AS66" s="1091"/>
      <c r="AT66" s="1092"/>
      <c r="AU66" s="1090" t="s">
        <v>414</v>
      </c>
      <c r="AV66" s="1091"/>
      <c r="AW66" s="1091"/>
      <c r="AX66" s="1091"/>
      <c r="AY66" s="1092"/>
      <c r="AZ66" s="1090" t="s">
        <v>372</v>
      </c>
      <c r="BA66" s="1091"/>
      <c r="BB66" s="1091"/>
      <c r="BC66" s="1091"/>
      <c r="BD66" s="1106"/>
      <c r="BE66" s="265"/>
      <c r="BF66" s="265"/>
      <c r="BG66" s="265"/>
      <c r="BH66" s="265"/>
      <c r="BI66" s="265"/>
      <c r="BJ66" s="265"/>
      <c r="BK66" s="265"/>
      <c r="BL66" s="265"/>
      <c r="BM66" s="265"/>
      <c r="BN66" s="265"/>
      <c r="BO66" s="265"/>
      <c r="BP66" s="265"/>
      <c r="BQ66" s="262">
        <v>60</v>
      </c>
      <c r="BR66" s="267"/>
      <c r="BS66" s="1042"/>
      <c r="BT66" s="1043"/>
      <c r="BU66" s="1043"/>
      <c r="BV66" s="1043"/>
      <c r="BW66" s="1043"/>
      <c r="BX66" s="1043"/>
      <c r="BY66" s="1043"/>
      <c r="BZ66" s="1043"/>
      <c r="CA66" s="1043"/>
      <c r="CB66" s="1043"/>
      <c r="CC66" s="1043"/>
      <c r="CD66" s="1043"/>
      <c r="CE66" s="1043"/>
      <c r="CF66" s="1043"/>
      <c r="CG66" s="1044"/>
      <c r="CH66" s="1045"/>
      <c r="CI66" s="1046"/>
      <c r="CJ66" s="1046"/>
      <c r="CK66" s="1046"/>
      <c r="CL66" s="1047"/>
      <c r="CM66" s="1045"/>
      <c r="CN66" s="1046"/>
      <c r="CO66" s="1046"/>
      <c r="CP66" s="1046"/>
      <c r="CQ66" s="1047"/>
      <c r="CR66" s="1045"/>
      <c r="CS66" s="1046"/>
      <c r="CT66" s="1046"/>
      <c r="CU66" s="1046"/>
      <c r="CV66" s="1047"/>
      <c r="CW66" s="1045"/>
      <c r="CX66" s="1046"/>
      <c r="CY66" s="1046"/>
      <c r="CZ66" s="1046"/>
      <c r="DA66" s="1047"/>
      <c r="DB66" s="1045"/>
      <c r="DC66" s="1046"/>
      <c r="DD66" s="1046"/>
      <c r="DE66" s="1046"/>
      <c r="DF66" s="1047"/>
      <c r="DG66" s="1045"/>
      <c r="DH66" s="1046"/>
      <c r="DI66" s="1046"/>
      <c r="DJ66" s="1046"/>
      <c r="DK66" s="1047"/>
      <c r="DL66" s="1045"/>
      <c r="DM66" s="1046"/>
      <c r="DN66" s="1046"/>
      <c r="DO66" s="1046"/>
      <c r="DP66" s="1047"/>
      <c r="DQ66" s="1045"/>
      <c r="DR66" s="1046"/>
      <c r="DS66" s="1046"/>
      <c r="DT66" s="1046"/>
      <c r="DU66" s="1047"/>
      <c r="DV66" s="1030"/>
      <c r="DW66" s="1031"/>
      <c r="DX66" s="1031"/>
      <c r="DY66" s="1031"/>
      <c r="DZ66" s="1032"/>
      <c r="EA66" s="246"/>
    </row>
    <row r="67" spans="1:131" s="247" customFormat="1" ht="26.25" customHeight="1" thickBot="1" x14ac:dyDescent="0.2">
      <c r="A67" s="1087"/>
      <c r="B67" s="1088"/>
      <c r="C67" s="1088"/>
      <c r="D67" s="1088"/>
      <c r="E67" s="1088"/>
      <c r="F67" s="1088"/>
      <c r="G67" s="1088"/>
      <c r="H67" s="1088"/>
      <c r="I67" s="1088"/>
      <c r="J67" s="1088"/>
      <c r="K67" s="1088"/>
      <c r="L67" s="1088"/>
      <c r="M67" s="1088"/>
      <c r="N67" s="1088"/>
      <c r="O67" s="1088"/>
      <c r="P67" s="1089"/>
      <c r="Q67" s="1093"/>
      <c r="R67" s="1094"/>
      <c r="S67" s="1094"/>
      <c r="T67" s="1094"/>
      <c r="U67" s="1095"/>
      <c r="V67" s="1093"/>
      <c r="W67" s="1094"/>
      <c r="X67" s="1094"/>
      <c r="Y67" s="1094"/>
      <c r="Z67" s="1095"/>
      <c r="AA67" s="1093"/>
      <c r="AB67" s="1094"/>
      <c r="AC67" s="1094"/>
      <c r="AD67" s="1094"/>
      <c r="AE67" s="1095"/>
      <c r="AF67" s="1099"/>
      <c r="AG67" s="1100"/>
      <c r="AH67" s="1100"/>
      <c r="AI67" s="1100"/>
      <c r="AJ67" s="1101"/>
      <c r="AK67" s="1102"/>
      <c r="AL67" s="1088"/>
      <c r="AM67" s="1088"/>
      <c r="AN67" s="1088"/>
      <c r="AO67" s="1089"/>
      <c r="AP67" s="1093"/>
      <c r="AQ67" s="1094"/>
      <c r="AR67" s="1094"/>
      <c r="AS67" s="1094"/>
      <c r="AT67" s="1095"/>
      <c r="AU67" s="1093"/>
      <c r="AV67" s="1094"/>
      <c r="AW67" s="1094"/>
      <c r="AX67" s="1094"/>
      <c r="AY67" s="1095"/>
      <c r="AZ67" s="1093"/>
      <c r="BA67" s="1094"/>
      <c r="BB67" s="1094"/>
      <c r="BC67" s="1094"/>
      <c r="BD67" s="1107"/>
      <c r="BE67" s="265"/>
      <c r="BF67" s="265"/>
      <c r="BG67" s="265"/>
      <c r="BH67" s="265"/>
      <c r="BI67" s="265"/>
      <c r="BJ67" s="265"/>
      <c r="BK67" s="265"/>
      <c r="BL67" s="265"/>
      <c r="BM67" s="265"/>
      <c r="BN67" s="265"/>
      <c r="BO67" s="265"/>
      <c r="BP67" s="265"/>
      <c r="BQ67" s="262">
        <v>61</v>
      </c>
      <c r="BR67" s="267"/>
      <c r="BS67" s="1042"/>
      <c r="BT67" s="1043"/>
      <c r="BU67" s="1043"/>
      <c r="BV67" s="1043"/>
      <c r="BW67" s="1043"/>
      <c r="BX67" s="1043"/>
      <c r="BY67" s="1043"/>
      <c r="BZ67" s="1043"/>
      <c r="CA67" s="1043"/>
      <c r="CB67" s="1043"/>
      <c r="CC67" s="1043"/>
      <c r="CD67" s="1043"/>
      <c r="CE67" s="1043"/>
      <c r="CF67" s="1043"/>
      <c r="CG67" s="1044"/>
      <c r="CH67" s="1045"/>
      <c r="CI67" s="1046"/>
      <c r="CJ67" s="1046"/>
      <c r="CK67" s="1046"/>
      <c r="CL67" s="1047"/>
      <c r="CM67" s="1045"/>
      <c r="CN67" s="1046"/>
      <c r="CO67" s="1046"/>
      <c r="CP67" s="1046"/>
      <c r="CQ67" s="1047"/>
      <c r="CR67" s="1045"/>
      <c r="CS67" s="1046"/>
      <c r="CT67" s="1046"/>
      <c r="CU67" s="1046"/>
      <c r="CV67" s="1047"/>
      <c r="CW67" s="1045"/>
      <c r="CX67" s="1046"/>
      <c r="CY67" s="1046"/>
      <c r="CZ67" s="1046"/>
      <c r="DA67" s="1047"/>
      <c r="DB67" s="1045"/>
      <c r="DC67" s="1046"/>
      <c r="DD67" s="1046"/>
      <c r="DE67" s="1046"/>
      <c r="DF67" s="1047"/>
      <c r="DG67" s="1045"/>
      <c r="DH67" s="1046"/>
      <c r="DI67" s="1046"/>
      <c r="DJ67" s="1046"/>
      <c r="DK67" s="1047"/>
      <c r="DL67" s="1045"/>
      <c r="DM67" s="1046"/>
      <c r="DN67" s="1046"/>
      <c r="DO67" s="1046"/>
      <c r="DP67" s="1047"/>
      <c r="DQ67" s="1045"/>
      <c r="DR67" s="1046"/>
      <c r="DS67" s="1046"/>
      <c r="DT67" s="1046"/>
      <c r="DU67" s="1047"/>
      <c r="DV67" s="1030"/>
      <c r="DW67" s="1031"/>
      <c r="DX67" s="1031"/>
      <c r="DY67" s="1031"/>
      <c r="DZ67" s="1032"/>
      <c r="EA67" s="246"/>
    </row>
    <row r="68" spans="1:131" s="247" customFormat="1" ht="26.25" customHeight="1" thickTop="1" x14ac:dyDescent="0.15">
      <c r="A68" s="258">
        <v>1</v>
      </c>
      <c r="B68" s="1074" t="s">
        <v>581</v>
      </c>
      <c r="C68" s="1075"/>
      <c r="D68" s="1075"/>
      <c r="E68" s="1075"/>
      <c r="F68" s="1075"/>
      <c r="G68" s="1075"/>
      <c r="H68" s="1075"/>
      <c r="I68" s="1075"/>
      <c r="J68" s="1075"/>
      <c r="K68" s="1075"/>
      <c r="L68" s="1075"/>
      <c r="M68" s="1075"/>
      <c r="N68" s="1075"/>
      <c r="O68" s="1075"/>
      <c r="P68" s="1076"/>
      <c r="Q68" s="1077">
        <v>1146</v>
      </c>
      <c r="R68" s="1071"/>
      <c r="S68" s="1071"/>
      <c r="T68" s="1071"/>
      <c r="U68" s="1071"/>
      <c r="V68" s="1071">
        <v>1142</v>
      </c>
      <c r="W68" s="1071"/>
      <c r="X68" s="1071"/>
      <c r="Y68" s="1071"/>
      <c r="Z68" s="1071"/>
      <c r="AA68" s="1071">
        <v>5</v>
      </c>
      <c r="AB68" s="1071"/>
      <c r="AC68" s="1071"/>
      <c r="AD68" s="1071"/>
      <c r="AE68" s="1071"/>
      <c r="AF68" s="1071">
        <v>5</v>
      </c>
      <c r="AG68" s="1071"/>
      <c r="AH68" s="1071"/>
      <c r="AI68" s="1071"/>
      <c r="AJ68" s="1071"/>
      <c r="AK68" s="1071">
        <v>1</v>
      </c>
      <c r="AL68" s="1071"/>
      <c r="AM68" s="1071"/>
      <c r="AN68" s="1071"/>
      <c r="AO68" s="1071"/>
      <c r="AP68" s="1071">
        <v>375</v>
      </c>
      <c r="AQ68" s="1071"/>
      <c r="AR68" s="1071"/>
      <c r="AS68" s="1071"/>
      <c r="AT68" s="1071"/>
      <c r="AU68" s="1071">
        <v>38</v>
      </c>
      <c r="AV68" s="1071"/>
      <c r="AW68" s="1071"/>
      <c r="AX68" s="1071"/>
      <c r="AY68" s="1071"/>
      <c r="AZ68" s="1072"/>
      <c r="BA68" s="1072"/>
      <c r="BB68" s="1072"/>
      <c r="BC68" s="1072"/>
      <c r="BD68" s="1073"/>
      <c r="BE68" s="265"/>
      <c r="BF68" s="265"/>
      <c r="BG68" s="265"/>
      <c r="BH68" s="265"/>
      <c r="BI68" s="265"/>
      <c r="BJ68" s="265"/>
      <c r="BK68" s="265"/>
      <c r="BL68" s="265"/>
      <c r="BM68" s="265"/>
      <c r="BN68" s="265"/>
      <c r="BO68" s="265"/>
      <c r="BP68" s="265"/>
      <c r="BQ68" s="262">
        <v>62</v>
      </c>
      <c r="BR68" s="267"/>
      <c r="BS68" s="1042"/>
      <c r="BT68" s="1043"/>
      <c r="BU68" s="1043"/>
      <c r="BV68" s="1043"/>
      <c r="BW68" s="1043"/>
      <c r="BX68" s="1043"/>
      <c r="BY68" s="1043"/>
      <c r="BZ68" s="1043"/>
      <c r="CA68" s="1043"/>
      <c r="CB68" s="1043"/>
      <c r="CC68" s="1043"/>
      <c r="CD68" s="1043"/>
      <c r="CE68" s="1043"/>
      <c r="CF68" s="1043"/>
      <c r="CG68" s="1044"/>
      <c r="CH68" s="1045"/>
      <c r="CI68" s="1046"/>
      <c r="CJ68" s="1046"/>
      <c r="CK68" s="1046"/>
      <c r="CL68" s="1047"/>
      <c r="CM68" s="1045"/>
      <c r="CN68" s="1046"/>
      <c r="CO68" s="1046"/>
      <c r="CP68" s="1046"/>
      <c r="CQ68" s="1047"/>
      <c r="CR68" s="1045"/>
      <c r="CS68" s="1046"/>
      <c r="CT68" s="1046"/>
      <c r="CU68" s="1046"/>
      <c r="CV68" s="1047"/>
      <c r="CW68" s="1045"/>
      <c r="CX68" s="1046"/>
      <c r="CY68" s="1046"/>
      <c r="CZ68" s="1046"/>
      <c r="DA68" s="1047"/>
      <c r="DB68" s="1045"/>
      <c r="DC68" s="1046"/>
      <c r="DD68" s="1046"/>
      <c r="DE68" s="1046"/>
      <c r="DF68" s="1047"/>
      <c r="DG68" s="1045"/>
      <c r="DH68" s="1046"/>
      <c r="DI68" s="1046"/>
      <c r="DJ68" s="1046"/>
      <c r="DK68" s="1047"/>
      <c r="DL68" s="1045"/>
      <c r="DM68" s="1046"/>
      <c r="DN68" s="1046"/>
      <c r="DO68" s="1046"/>
      <c r="DP68" s="1047"/>
      <c r="DQ68" s="1045"/>
      <c r="DR68" s="1046"/>
      <c r="DS68" s="1046"/>
      <c r="DT68" s="1046"/>
      <c r="DU68" s="1047"/>
      <c r="DV68" s="1030"/>
      <c r="DW68" s="1031"/>
      <c r="DX68" s="1031"/>
      <c r="DY68" s="1031"/>
      <c r="DZ68" s="1032"/>
      <c r="EA68" s="246"/>
    </row>
    <row r="69" spans="1:131" s="247" customFormat="1" ht="26.25" customHeight="1" x14ac:dyDescent="0.15">
      <c r="A69" s="261">
        <v>2</v>
      </c>
      <c r="B69" s="1063" t="s">
        <v>582</v>
      </c>
      <c r="C69" s="1064"/>
      <c r="D69" s="1064"/>
      <c r="E69" s="1064"/>
      <c r="F69" s="1064"/>
      <c r="G69" s="1064"/>
      <c r="H69" s="1064"/>
      <c r="I69" s="1064"/>
      <c r="J69" s="1064"/>
      <c r="K69" s="1064"/>
      <c r="L69" s="1064"/>
      <c r="M69" s="1064"/>
      <c r="N69" s="1064"/>
      <c r="O69" s="1064"/>
      <c r="P69" s="1065"/>
      <c r="Q69" s="1066">
        <v>3405</v>
      </c>
      <c r="R69" s="1060"/>
      <c r="S69" s="1060"/>
      <c r="T69" s="1060"/>
      <c r="U69" s="1060"/>
      <c r="V69" s="1060">
        <v>3337</v>
      </c>
      <c r="W69" s="1060"/>
      <c r="X69" s="1060"/>
      <c r="Y69" s="1060"/>
      <c r="Z69" s="1060"/>
      <c r="AA69" s="1060">
        <v>69</v>
      </c>
      <c r="AB69" s="1060"/>
      <c r="AC69" s="1060"/>
      <c r="AD69" s="1060"/>
      <c r="AE69" s="1060"/>
      <c r="AF69" s="1060">
        <v>69</v>
      </c>
      <c r="AG69" s="1060"/>
      <c r="AH69" s="1060"/>
      <c r="AI69" s="1060"/>
      <c r="AJ69" s="1060"/>
      <c r="AK69" s="1060">
        <v>523</v>
      </c>
      <c r="AL69" s="1060"/>
      <c r="AM69" s="1060"/>
      <c r="AN69" s="1060"/>
      <c r="AO69" s="1060"/>
      <c r="AP69" s="1060" t="s">
        <v>580</v>
      </c>
      <c r="AQ69" s="1060"/>
      <c r="AR69" s="1060"/>
      <c r="AS69" s="1060"/>
      <c r="AT69" s="1060"/>
      <c r="AU69" s="1060" t="s">
        <v>580</v>
      </c>
      <c r="AV69" s="1060"/>
      <c r="AW69" s="1060"/>
      <c r="AX69" s="1060"/>
      <c r="AY69" s="1060"/>
      <c r="AZ69" s="1061"/>
      <c r="BA69" s="1061"/>
      <c r="BB69" s="1061"/>
      <c r="BC69" s="1061"/>
      <c r="BD69" s="1062"/>
      <c r="BE69" s="265"/>
      <c r="BF69" s="265"/>
      <c r="BG69" s="265"/>
      <c r="BH69" s="265"/>
      <c r="BI69" s="265"/>
      <c r="BJ69" s="265"/>
      <c r="BK69" s="265"/>
      <c r="BL69" s="265"/>
      <c r="BM69" s="265"/>
      <c r="BN69" s="265"/>
      <c r="BO69" s="265"/>
      <c r="BP69" s="265"/>
      <c r="BQ69" s="262">
        <v>63</v>
      </c>
      <c r="BR69" s="267"/>
      <c r="BS69" s="1042"/>
      <c r="BT69" s="1043"/>
      <c r="BU69" s="1043"/>
      <c r="BV69" s="1043"/>
      <c r="BW69" s="1043"/>
      <c r="BX69" s="1043"/>
      <c r="BY69" s="1043"/>
      <c r="BZ69" s="1043"/>
      <c r="CA69" s="1043"/>
      <c r="CB69" s="1043"/>
      <c r="CC69" s="1043"/>
      <c r="CD69" s="1043"/>
      <c r="CE69" s="1043"/>
      <c r="CF69" s="1043"/>
      <c r="CG69" s="1044"/>
      <c r="CH69" s="1045"/>
      <c r="CI69" s="1046"/>
      <c r="CJ69" s="1046"/>
      <c r="CK69" s="1046"/>
      <c r="CL69" s="1047"/>
      <c r="CM69" s="1045"/>
      <c r="CN69" s="1046"/>
      <c r="CO69" s="1046"/>
      <c r="CP69" s="1046"/>
      <c r="CQ69" s="1047"/>
      <c r="CR69" s="1045"/>
      <c r="CS69" s="1046"/>
      <c r="CT69" s="1046"/>
      <c r="CU69" s="1046"/>
      <c r="CV69" s="1047"/>
      <c r="CW69" s="1045"/>
      <c r="CX69" s="1046"/>
      <c r="CY69" s="1046"/>
      <c r="CZ69" s="1046"/>
      <c r="DA69" s="1047"/>
      <c r="DB69" s="1045"/>
      <c r="DC69" s="1046"/>
      <c r="DD69" s="1046"/>
      <c r="DE69" s="1046"/>
      <c r="DF69" s="1047"/>
      <c r="DG69" s="1045"/>
      <c r="DH69" s="1046"/>
      <c r="DI69" s="1046"/>
      <c r="DJ69" s="1046"/>
      <c r="DK69" s="1047"/>
      <c r="DL69" s="1045"/>
      <c r="DM69" s="1046"/>
      <c r="DN69" s="1046"/>
      <c r="DO69" s="1046"/>
      <c r="DP69" s="1047"/>
      <c r="DQ69" s="1045"/>
      <c r="DR69" s="1046"/>
      <c r="DS69" s="1046"/>
      <c r="DT69" s="1046"/>
      <c r="DU69" s="1047"/>
      <c r="DV69" s="1030"/>
      <c r="DW69" s="1031"/>
      <c r="DX69" s="1031"/>
      <c r="DY69" s="1031"/>
      <c r="DZ69" s="1032"/>
      <c r="EA69" s="246"/>
    </row>
    <row r="70" spans="1:131" s="247" customFormat="1" ht="26.25" customHeight="1" x14ac:dyDescent="0.15">
      <c r="A70" s="261">
        <v>3</v>
      </c>
      <c r="B70" s="1063" t="s">
        <v>583</v>
      </c>
      <c r="C70" s="1064"/>
      <c r="D70" s="1064"/>
      <c r="E70" s="1064"/>
      <c r="F70" s="1064"/>
      <c r="G70" s="1064"/>
      <c r="H70" s="1064"/>
      <c r="I70" s="1064"/>
      <c r="J70" s="1064"/>
      <c r="K70" s="1064"/>
      <c r="L70" s="1064"/>
      <c r="M70" s="1064"/>
      <c r="N70" s="1064"/>
      <c r="O70" s="1064"/>
      <c r="P70" s="1065"/>
      <c r="Q70" s="1066">
        <v>3192</v>
      </c>
      <c r="R70" s="1060"/>
      <c r="S70" s="1060"/>
      <c r="T70" s="1060"/>
      <c r="U70" s="1060"/>
      <c r="V70" s="1060">
        <v>3322</v>
      </c>
      <c r="W70" s="1060"/>
      <c r="X70" s="1060"/>
      <c r="Y70" s="1060"/>
      <c r="Z70" s="1060"/>
      <c r="AA70" s="1060">
        <v>-130</v>
      </c>
      <c r="AB70" s="1060"/>
      <c r="AC70" s="1060"/>
      <c r="AD70" s="1060"/>
      <c r="AE70" s="1060"/>
      <c r="AF70" s="1060">
        <v>824</v>
      </c>
      <c r="AG70" s="1060"/>
      <c r="AH70" s="1060"/>
      <c r="AI70" s="1060"/>
      <c r="AJ70" s="1060"/>
      <c r="AK70" s="1060">
        <v>866</v>
      </c>
      <c r="AL70" s="1060"/>
      <c r="AM70" s="1060"/>
      <c r="AN70" s="1060"/>
      <c r="AO70" s="1060"/>
      <c r="AP70" s="1060">
        <v>1210</v>
      </c>
      <c r="AQ70" s="1060"/>
      <c r="AR70" s="1060"/>
      <c r="AS70" s="1060"/>
      <c r="AT70" s="1060"/>
      <c r="AU70" s="1060" t="s">
        <v>580</v>
      </c>
      <c r="AV70" s="1060"/>
      <c r="AW70" s="1060"/>
      <c r="AX70" s="1060"/>
      <c r="AY70" s="1060"/>
      <c r="AZ70" s="1061"/>
      <c r="BA70" s="1061"/>
      <c r="BB70" s="1061"/>
      <c r="BC70" s="1061"/>
      <c r="BD70" s="1062"/>
      <c r="BE70" s="265"/>
      <c r="BF70" s="265"/>
      <c r="BG70" s="265"/>
      <c r="BH70" s="265"/>
      <c r="BI70" s="265"/>
      <c r="BJ70" s="265"/>
      <c r="BK70" s="265"/>
      <c r="BL70" s="265"/>
      <c r="BM70" s="265"/>
      <c r="BN70" s="265"/>
      <c r="BO70" s="265"/>
      <c r="BP70" s="265"/>
      <c r="BQ70" s="262">
        <v>64</v>
      </c>
      <c r="BR70" s="267"/>
      <c r="BS70" s="1042"/>
      <c r="BT70" s="1043"/>
      <c r="BU70" s="1043"/>
      <c r="BV70" s="1043"/>
      <c r="BW70" s="1043"/>
      <c r="BX70" s="1043"/>
      <c r="BY70" s="1043"/>
      <c r="BZ70" s="1043"/>
      <c r="CA70" s="1043"/>
      <c r="CB70" s="1043"/>
      <c r="CC70" s="1043"/>
      <c r="CD70" s="1043"/>
      <c r="CE70" s="1043"/>
      <c r="CF70" s="1043"/>
      <c r="CG70" s="1044"/>
      <c r="CH70" s="1045"/>
      <c r="CI70" s="1046"/>
      <c r="CJ70" s="1046"/>
      <c r="CK70" s="1046"/>
      <c r="CL70" s="1047"/>
      <c r="CM70" s="1045"/>
      <c r="CN70" s="1046"/>
      <c r="CO70" s="1046"/>
      <c r="CP70" s="1046"/>
      <c r="CQ70" s="1047"/>
      <c r="CR70" s="1045"/>
      <c r="CS70" s="1046"/>
      <c r="CT70" s="1046"/>
      <c r="CU70" s="1046"/>
      <c r="CV70" s="1047"/>
      <c r="CW70" s="1045"/>
      <c r="CX70" s="1046"/>
      <c r="CY70" s="1046"/>
      <c r="CZ70" s="1046"/>
      <c r="DA70" s="1047"/>
      <c r="DB70" s="1045"/>
      <c r="DC70" s="1046"/>
      <c r="DD70" s="1046"/>
      <c r="DE70" s="1046"/>
      <c r="DF70" s="1047"/>
      <c r="DG70" s="1045"/>
      <c r="DH70" s="1046"/>
      <c r="DI70" s="1046"/>
      <c r="DJ70" s="1046"/>
      <c r="DK70" s="1047"/>
      <c r="DL70" s="1045"/>
      <c r="DM70" s="1046"/>
      <c r="DN70" s="1046"/>
      <c r="DO70" s="1046"/>
      <c r="DP70" s="1047"/>
      <c r="DQ70" s="1045"/>
      <c r="DR70" s="1046"/>
      <c r="DS70" s="1046"/>
      <c r="DT70" s="1046"/>
      <c r="DU70" s="1047"/>
      <c r="DV70" s="1030"/>
      <c r="DW70" s="1031"/>
      <c r="DX70" s="1031"/>
      <c r="DY70" s="1031"/>
      <c r="DZ70" s="1032"/>
      <c r="EA70" s="246"/>
    </row>
    <row r="71" spans="1:131" s="247" customFormat="1" ht="26.25" customHeight="1" x14ac:dyDescent="0.15">
      <c r="A71" s="261">
        <v>4</v>
      </c>
      <c r="B71" s="1063" t="s">
        <v>584</v>
      </c>
      <c r="C71" s="1064"/>
      <c r="D71" s="1064"/>
      <c r="E71" s="1064"/>
      <c r="F71" s="1064"/>
      <c r="G71" s="1064"/>
      <c r="H71" s="1064"/>
      <c r="I71" s="1064"/>
      <c r="J71" s="1064"/>
      <c r="K71" s="1064"/>
      <c r="L71" s="1064"/>
      <c r="M71" s="1064"/>
      <c r="N71" s="1064"/>
      <c r="O71" s="1064"/>
      <c r="P71" s="1065"/>
      <c r="Q71" s="1066">
        <v>846</v>
      </c>
      <c r="R71" s="1060"/>
      <c r="S71" s="1060"/>
      <c r="T71" s="1060"/>
      <c r="U71" s="1060"/>
      <c r="V71" s="1060">
        <v>848</v>
      </c>
      <c r="W71" s="1060"/>
      <c r="X71" s="1060"/>
      <c r="Y71" s="1060"/>
      <c r="Z71" s="1060"/>
      <c r="AA71" s="1060">
        <v>-2</v>
      </c>
      <c r="AB71" s="1060"/>
      <c r="AC71" s="1060"/>
      <c r="AD71" s="1060"/>
      <c r="AE71" s="1060"/>
      <c r="AF71" s="1060">
        <v>246</v>
      </c>
      <c r="AG71" s="1060"/>
      <c r="AH71" s="1060"/>
      <c r="AI71" s="1060"/>
      <c r="AJ71" s="1060"/>
      <c r="AK71" s="1060">
        <v>274</v>
      </c>
      <c r="AL71" s="1060"/>
      <c r="AM71" s="1060"/>
      <c r="AN71" s="1060"/>
      <c r="AO71" s="1060"/>
      <c r="AP71" s="1060">
        <v>504</v>
      </c>
      <c r="AQ71" s="1060"/>
      <c r="AR71" s="1060"/>
      <c r="AS71" s="1060"/>
      <c r="AT71" s="1060"/>
      <c r="AU71" s="1060">
        <v>183</v>
      </c>
      <c r="AV71" s="1060"/>
      <c r="AW71" s="1060"/>
      <c r="AX71" s="1060"/>
      <c r="AY71" s="1060"/>
      <c r="AZ71" s="1061"/>
      <c r="BA71" s="1061"/>
      <c r="BB71" s="1061"/>
      <c r="BC71" s="1061"/>
      <c r="BD71" s="1062"/>
      <c r="BE71" s="265"/>
      <c r="BF71" s="265"/>
      <c r="BG71" s="265"/>
      <c r="BH71" s="265"/>
      <c r="BI71" s="265"/>
      <c r="BJ71" s="265"/>
      <c r="BK71" s="265"/>
      <c r="BL71" s="265"/>
      <c r="BM71" s="265"/>
      <c r="BN71" s="265"/>
      <c r="BO71" s="265"/>
      <c r="BP71" s="265"/>
      <c r="BQ71" s="262">
        <v>65</v>
      </c>
      <c r="BR71" s="267"/>
      <c r="BS71" s="1042"/>
      <c r="BT71" s="1043"/>
      <c r="BU71" s="1043"/>
      <c r="BV71" s="1043"/>
      <c r="BW71" s="1043"/>
      <c r="BX71" s="1043"/>
      <c r="BY71" s="1043"/>
      <c r="BZ71" s="1043"/>
      <c r="CA71" s="1043"/>
      <c r="CB71" s="1043"/>
      <c r="CC71" s="1043"/>
      <c r="CD71" s="1043"/>
      <c r="CE71" s="1043"/>
      <c r="CF71" s="1043"/>
      <c r="CG71" s="1044"/>
      <c r="CH71" s="1045"/>
      <c r="CI71" s="1046"/>
      <c r="CJ71" s="1046"/>
      <c r="CK71" s="1046"/>
      <c r="CL71" s="1047"/>
      <c r="CM71" s="1045"/>
      <c r="CN71" s="1046"/>
      <c r="CO71" s="1046"/>
      <c r="CP71" s="1046"/>
      <c r="CQ71" s="1047"/>
      <c r="CR71" s="1045"/>
      <c r="CS71" s="1046"/>
      <c r="CT71" s="1046"/>
      <c r="CU71" s="1046"/>
      <c r="CV71" s="1047"/>
      <c r="CW71" s="1045"/>
      <c r="CX71" s="1046"/>
      <c r="CY71" s="1046"/>
      <c r="CZ71" s="1046"/>
      <c r="DA71" s="1047"/>
      <c r="DB71" s="1045"/>
      <c r="DC71" s="1046"/>
      <c r="DD71" s="1046"/>
      <c r="DE71" s="1046"/>
      <c r="DF71" s="1047"/>
      <c r="DG71" s="1045"/>
      <c r="DH71" s="1046"/>
      <c r="DI71" s="1046"/>
      <c r="DJ71" s="1046"/>
      <c r="DK71" s="1047"/>
      <c r="DL71" s="1045"/>
      <c r="DM71" s="1046"/>
      <c r="DN71" s="1046"/>
      <c r="DO71" s="1046"/>
      <c r="DP71" s="1047"/>
      <c r="DQ71" s="1045"/>
      <c r="DR71" s="1046"/>
      <c r="DS71" s="1046"/>
      <c r="DT71" s="1046"/>
      <c r="DU71" s="1047"/>
      <c r="DV71" s="1030"/>
      <c r="DW71" s="1031"/>
      <c r="DX71" s="1031"/>
      <c r="DY71" s="1031"/>
      <c r="DZ71" s="1032"/>
      <c r="EA71" s="246"/>
    </row>
    <row r="72" spans="1:131" s="247" customFormat="1" ht="26.25" customHeight="1" x14ac:dyDescent="0.15">
      <c r="A72" s="261">
        <v>5</v>
      </c>
      <c r="B72" s="1063" t="s">
        <v>585</v>
      </c>
      <c r="C72" s="1064"/>
      <c r="D72" s="1064"/>
      <c r="E72" s="1064"/>
      <c r="F72" s="1064"/>
      <c r="G72" s="1064"/>
      <c r="H72" s="1064"/>
      <c r="I72" s="1064"/>
      <c r="J72" s="1064"/>
      <c r="K72" s="1064"/>
      <c r="L72" s="1064"/>
      <c r="M72" s="1064"/>
      <c r="N72" s="1064"/>
      <c r="O72" s="1064"/>
      <c r="P72" s="1065"/>
      <c r="Q72" s="1066">
        <v>752</v>
      </c>
      <c r="R72" s="1060"/>
      <c r="S72" s="1060"/>
      <c r="T72" s="1060"/>
      <c r="U72" s="1060"/>
      <c r="V72" s="1060">
        <v>741</v>
      </c>
      <c r="W72" s="1060"/>
      <c r="X72" s="1060"/>
      <c r="Y72" s="1060"/>
      <c r="Z72" s="1060"/>
      <c r="AA72" s="1060">
        <v>10</v>
      </c>
      <c r="AB72" s="1060"/>
      <c r="AC72" s="1060"/>
      <c r="AD72" s="1060"/>
      <c r="AE72" s="1060"/>
      <c r="AF72" s="1060">
        <v>10</v>
      </c>
      <c r="AG72" s="1060"/>
      <c r="AH72" s="1060"/>
      <c r="AI72" s="1060"/>
      <c r="AJ72" s="1060"/>
      <c r="AK72" s="1060" t="s">
        <v>580</v>
      </c>
      <c r="AL72" s="1060"/>
      <c r="AM72" s="1060"/>
      <c r="AN72" s="1060"/>
      <c r="AO72" s="1060"/>
      <c r="AP72" s="1060" t="s">
        <v>580</v>
      </c>
      <c r="AQ72" s="1060"/>
      <c r="AR72" s="1060"/>
      <c r="AS72" s="1060"/>
      <c r="AT72" s="1060"/>
      <c r="AU72" s="1060" t="s">
        <v>580</v>
      </c>
      <c r="AV72" s="1060"/>
      <c r="AW72" s="1060"/>
      <c r="AX72" s="1060"/>
      <c r="AY72" s="1060"/>
      <c r="AZ72" s="1061"/>
      <c r="BA72" s="1061"/>
      <c r="BB72" s="1061"/>
      <c r="BC72" s="1061"/>
      <c r="BD72" s="1062"/>
      <c r="BE72" s="265"/>
      <c r="BF72" s="265"/>
      <c r="BG72" s="265"/>
      <c r="BH72" s="265"/>
      <c r="BI72" s="265"/>
      <c r="BJ72" s="265"/>
      <c r="BK72" s="265"/>
      <c r="BL72" s="265"/>
      <c r="BM72" s="265"/>
      <c r="BN72" s="265"/>
      <c r="BO72" s="265"/>
      <c r="BP72" s="265"/>
      <c r="BQ72" s="262">
        <v>66</v>
      </c>
      <c r="BR72" s="267"/>
      <c r="BS72" s="1042"/>
      <c r="BT72" s="1043"/>
      <c r="BU72" s="1043"/>
      <c r="BV72" s="1043"/>
      <c r="BW72" s="1043"/>
      <c r="BX72" s="1043"/>
      <c r="BY72" s="1043"/>
      <c r="BZ72" s="1043"/>
      <c r="CA72" s="1043"/>
      <c r="CB72" s="1043"/>
      <c r="CC72" s="1043"/>
      <c r="CD72" s="1043"/>
      <c r="CE72" s="1043"/>
      <c r="CF72" s="1043"/>
      <c r="CG72" s="1044"/>
      <c r="CH72" s="1045"/>
      <c r="CI72" s="1046"/>
      <c r="CJ72" s="1046"/>
      <c r="CK72" s="1046"/>
      <c r="CL72" s="1047"/>
      <c r="CM72" s="1045"/>
      <c r="CN72" s="1046"/>
      <c r="CO72" s="1046"/>
      <c r="CP72" s="1046"/>
      <c r="CQ72" s="1047"/>
      <c r="CR72" s="1045"/>
      <c r="CS72" s="1046"/>
      <c r="CT72" s="1046"/>
      <c r="CU72" s="1046"/>
      <c r="CV72" s="1047"/>
      <c r="CW72" s="1045"/>
      <c r="CX72" s="1046"/>
      <c r="CY72" s="1046"/>
      <c r="CZ72" s="1046"/>
      <c r="DA72" s="1047"/>
      <c r="DB72" s="1045"/>
      <c r="DC72" s="1046"/>
      <c r="DD72" s="1046"/>
      <c r="DE72" s="1046"/>
      <c r="DF72" s="1047"/>
      <c r="DG72" s="1045"/>
      <c r="DH72" s="1046"/>
      <c r="DI72" s="1046"/>
      <c r="DJ72" s="1046"/>
      <c r="DK72" s="1047"/>
      <c r="DL72" s="1045"/>
      <c r="DM72" s="1046"/>
      <c r="DN72" s="1046"/>
      <c r="DO72" s="1046"/>
      <c r="DP72" s="1047"/>
      <c r="DQ72" s="1045"/>
      <c r="DR72" s="1046"/>
      <c r="DS72" s="1046"/>
      <c r="DT72" s="1046"/>
      <c r="DU72" s="1047"/>
      <c r="DV72" s="1030"/>
      <c r="DW72" s="1031"/>
      <c r="DX72" s="1031"/>
      <c r="DY72" s="1031"/>
      <c r="DZ72" s="1032"/>
      <c r="EA72" s="246"/>
    </row>
    <row r="73" spans="1:131" s="247" customFormat="1" ht="26.25" customHeight="1" x14ac:dyDescent="0.15">
      <c r="A73" s="261">
        <v>6</v>
      </c>
      <c r="B73" s="1063" t="s">
        <v>586</v>
      </c>
      <c r="C73" s="1064"/>
      <c r="D73" s="1064"/>
      <c r="E73" s="1064"/>
      <c r="F73" s="1064"/>
      <c r="G73" s="1064"/>
      <c r="H73" s="1064"/>
      <c r="I73" s="1064"/>
      <c r="J73" s="1064"/>
      <c r="K73" s="1064"/>
      <c r="L73" s="1064"/>
      <c r="M73" s="1064"/>
      <c r="N73" s="1064"/>
      <c r="O73" s="1064"/>
      <c r="P73" s="1065"/>
      <c r="Q73" s="1066">
        <v>6058</v>
      </c>
      <c r="R73" s="1060"/>
      <c r="S73" s="1060"/>
      <c r="T73" s="1060"/>
      <c r="U73" s="1060"/>
      <c r="V73" s="1060">
        <v>5913</v>
      </c>
      <c r="W73" s="1060"/>
      <c r="X73" s="1060"/>
      <c r="Y73" s="1060"/>
      <c r="Z73" s="1060"/>
      <c r="AA73" s="1060">
        <v>145</v>
      </c>
      <c r="AB73" s="1060"/>
      <c r="AC73" s="1060"/>
      <c r="AD73" s="1060"/>
      <c r="AE73" s="1060"/>
      <c r="AF73" s="1060">
        <v>145</v>
      </c>
      <c r="AG73" s="1060"/>
      <c r="AH73" s="1060"/>
      <c r="AI73" s="1060"/>
      <c r="AJ73" s="1060"/>
      <c r="AK73" s="1060" t="s">
        <v>580</v>
      </c>
      <c r="AL73" s="1060"/>
      <c r="AM73" s="1060"/>
      <c r="AN73" s="1060"/>
      <c r="AO73" s="1060"/>
      <c r="AP73" s="1060" t="s">
        <v>580</v>
      </c>
      <c r="AQ73" s="1060"/>
      <c r="AR73" s="1060"/>
      <c r="AS73" s="1060"/>
      <c r="AT73" s="1060"/>
      <c r="AU73" s="1060" t="s">
        <v>580</v>
      </c>
      <c r="AV73" s="1060"/>
      <c r="AW73" s="1060"/>
      <c r="AX73" s="1060"/>
      <c r="AY73" s="1060"/>
      <c r="AZ73" s="1061"/>
      <c r="BA73" s="1061"/>
      <c r="BB73" s="1061"/>
      <c r="BC73" s="1061"/>
      <c r="BD73" s="1062"/>
      <c r="BE73" s="265"/>
      <c r="BF73" s="265"/>
      <c r="BG73" s="265"/>
      <c r="BH73" s="265"/>
      <c r="BI73" s="265"/>
      <c r="BJ73" s="265"/>
      <c r="BK73" s="265"/>
      <c r="BL73" s="265"/>
      <c r="BM73" s="265"/>
      <c r="BN73" s="265"/>
      <c r="BO73" s="265"/>
      <c r="BP73" s="265"/>
      <c r="BQ73" s="262">
        <v>67</v>
      </c>
      <c r="BR73" s="267"/>
      <c r="BS73" s="1042"/>
      <c r="BT73" s="1043"/>
      <c r="BU73" s="1043"/>
      <c r="BV73" s="1043"/>
      <c r="BW73" s="1043"/>
      <c r="BX73" s="1043"/>
      <c r="BY73" s="1043"/>
      <c r="BZ73" s="1043"/>
      <c r="CA73" s="1043"/>
      <c r="CB73" s="1043"/>
      <c r="CC73" s="1043"/>
      <c r="CD73" s="1043"/>
      <c r="CE73" s="1043"/>
      <c r="CF73" s="1043"/>
      <c r="CG73" s="1044"/>
      <c r="CH73" s="1045"/>
      <c r="CI73" s="1046"/>
      <c r="CJ73" s="1046"/>
      <c r="CK73" s="1046"/>
      <c r="CL73" s="1047"/>
      <c r="CM73" s="1045"/>
      <c r="CN73" s="1046"/>
      <c r="CO73" s="1046"/>
      <c r="CP73" s="1046"/>
      <c r="CQ73" s="1047"/>
      <c r="CR73" s="1045"/>
      <c r="CS73" s="1046"/>
      <c r="CT73" s="1046"/>
      <c r="CU73" s="1046"/>
      <c r="CV73" s="1047"/>
      <c r="CW73" s="1045"/>
      <c r="CX73" s="1046"/>
      <c r="CY73" s="1046"/>
      <c r="CZ73" s="1046"/>
      <c r="DA73" s="1047"/>
      <c r="DB73" s="1045"/>
      <c r="DC73" s="1046"/>
      <c r="DD73" s="1046"/>
      <c r="DE73" s="1046"/>
      <c r="DF73" s="1047"/>
      <c r="DG73" s="1045"/>
      <c r="DH73" s="1046"/>
      <c r="DI73" s="1046"/>
      <c r="DJ73" s="1046"/>
      <c r="DK73" s="1047"/>
      <c r="DL73" s="1045"/>
      <c r="DM73" s="1046"/>
      <c r="DN73" s="1046"/>
      <c r="DO73" s="1046"/>
      <c r="DP73" s="1047"/>
      <c r="DQ73" s="1045"/>
      <c r="DR73" s="1046"/>
      <c r="DS73" s="1046"/>
      <c r="DT73" s="1046"/>
      <c r="DU73" s="1047"/>
      <c r="DV73" s="1030"/>
      <c r="DW73" s="1031"/>
      <c r="DX73" s="1031"/>
      <c r="DY73" s="1031"/>
      <c r="DZ73" s="1032"/>
      <c r="EA73" s="246"/>
    </row>
    <row r="74" spans="1:131" s="247" customFormat="1" ht="26.25" customHeight="1" x14ac:dyDescent="0.15">
      <c r="A74" s="261">
        <v>7</v>
      </c>
      <c r="B74" s="1063" t="s">
        <v>587</v>
      </c>
      <c r="C74" s="1064"/>
      <c r="D74" s="1064"/>
      <c r="E74" s="1064"/>
      <c r="F74" s="1064"/>
      <c r="G74" s="1064"/>
      <c r="H74" s="1064"/>
      <c r="I74" s="1064"/>
      <c r="J74" s="1064"/>
      <c r="K74" s="1064"/>
      <c r="L74" s="1064"/>
      <c r="M74" s="1064"/>
      <c r="N74" s="1064"/>
      <c r="O74" s="1064"/>
      <c r="P74" s="1065"/>
      <c r="Q74" s="1066">
        <v>292</v>
      </c>
      <c r="R74" s="1060"/>
      <c r="S74" s="1060"/>
      <c r="T74" s="1060"/>
      <c r="U74" s="1060"/>
      <c r="V74" s="1060">
        <v>267</v>
      </c>
      <c r="W74" s="1060"/>
      <c r="X74" s="1060"/>
      <c r="Y74" s="1060"/>
      <c r="Z74" s="1060"/>
      <c r="AA74" s="1060">
        <v>25</v>
      </c>
      <c r="AB74" s="1060"/>
      <c r="AC74" s="1060"/>
      <c r="AD74" s="1060"/>
      <c r="AE74" s="1060"/>
      <c r="AF74" s="1060">
        <v>25</v>
      </c>
      <c r="AG74" s="1060"/>
      <c r="AH74" s="1060"/>
      <c r="AI74" s="1060"/>
      <c r="AJ74" s="1060"/>
      <c r="AK74" s="1060">
        <v>26</v>
      </c>
      <c r="AL74" s="1060"/>
      <c r="AM74" s="1060"/>
      <c r="AN74" s="1060"/>
      <c r="AO74" s="1060"/>
      <c r="AP74" s="1060" t="s">
        <v>580</v>
      </c>
      <c r="AQ74" s="1060"/>
      <c r="AR74" s="1060"/>
      <c r="AS74" s="1060"/>
      <c r="AT74" s="1060"/>
      <c r="AU74" s="1060" t="s">
        <v>580</v>
      </c>
      <c r="AV74" s="1060"/>
      <c r="AW74" s="1060"/>
      <c r="AX74" s="1060"/>
      <c r="AY74" s="1060"/>
      <c r="AZ74" s="1061"/>
      <c r="BA74" s="1061"/>
      <c r="BB74" s="1061"/>
      <c r="BC74" s="1061"/>
      <c r="BD74" s="1062"/>
      <c r="BE74" s="265"/>
      <c r="BF74" s="265"/>
      <c r="BG74" s="265"/>
      <c r="BH74" s="265"/>
      <c r="BI74" s="265"/>
      <c r="BJ74" s="265"/>
      <c r="BK74" s="265"/>
      <c r="BL74" s="265"/>
      <c r="BM74" s="265"/>
      <c r="BN74" s="265"/>
      <c r="BO74" s="265"/>
      <c r="BP74" s="265"/>
      <c r="BQ74" s="262">
        <v>68</v>
      </c>
      <c r="BR74" s="267"/>
      <c r="BS74" s="1042"/>
      <c r="BT74" s="1043"/>
      <c r="BU74" s="1043"/>
      <c r="BV74" s="1043"/>
      <c r="BW74" s="1043"/>
      <c r="BX74" s="1043"/>
      <c r="BY74" s="1043"/>
      <c r="BZ74" s="1043"/>
      <c r="CA74" s="1043"/>
      <c r="CB74" s="1043"/>
      <c r="CC74" s="1043"/>
      <c r="CD74" s="1043"/>
      <c r="CE74" s="1043"/>
      <c r="CF74" s="1043"/>
      <c r="CG74" s="1044"/>
      <c r="CH74" s="1045"/>
      <c r="CI74" s="1046"/>
      <c r="CJ74" s="1046"/>
      <c r="CK74" s="1046"/>
      <c r="CL74" s="1047"/>
      <c r="CM74" s="1045"/>
      <c r="CN74" s="1046"/>
      <c r="CO74" s="1046"/>
      <c r="CP74" s="1046"/>
      <c r="CQ74" s="1047"/>
      <c r="CR74" s="1045"/>
      <c r="CS74" s="1046"/>
      <c r="CT74" s="1046"/>
      <c r="CU74" s="1046"/>
      <c r="CV74" s="1047"/>
      <c r="CW74" s="1045"/>
      <c r="CX74" s="1046"/>
      <c r="CY74" s="1046"/>
      <c r="CZ74" s="1046"/>
      <c r="DA74" s="1047"/>
      <c r="DB74" s="1045"/>
      <c r="DC74" s="1046"/>
      <c r="DD74" s="1046"/>
      <c r="DE74" s="1046"/>
      <c r="DF74" s="1047"/>
      <c r="DG74" s="1045"/>
      <c r="DH74" s="1046"/>
      <c r="DI74" s="1046"/>
      <c r="DJ74" s="1046"/>
      <c r="DK74" s="1047"/>
      <c r="DL74" s="1045"/>
      <c r="DM74" s="1046"/>
      <c r="DN74" s="1046"/>
      <c r="DO74" s="1046"/>
      <c r="DP74" s="1047"/>
      <c r="DQ74" s="1045"/>
      <c r="DR74" s="1046"/>
      <c r="DS74" s="1046"/>
      <c r="DT74" s="1046"/>
      <c r="DU74" s="1047"/>
      <c r="DV74" s="1030"/>
      <c r="DW74" s="1031"/>
      <c r="DX74" s="1031"/>
      <c r="DY74" s="1031"/>
      <c r="DZ74" s="1032"/>
      <c r="EA74" s="246"/>
    </row>
    <row r="75" spans="1:131" s="247" customFormat="1" ht="26.25" customHeight="1" x14ac:dyDescent="0.15">
      <c r="A75" s="261">
        <v>8</v>
      </c>
      <c r="B75" s="1063" t="s">
        <v>588</v>
      </c>
      <c r="C75" s="1064"/>
      <c r="D75" s="1064"/>
      <c r="E75" s="1064"/>
      <c r="F75" s="1064"/>
      <c r="G75" s="1064"/>
      <c r="H75" s="1064"/>
      <c r="I75" s="1064"/>
      <c r="J75" s="1064"/>
      <c r="K75" s="1064"/>
      <c r="L75" s="1064"/>
      <c r="M75" s="1064"/>
      <c r="N75" s="1064"/>
      <c r="O75" s="1064"/>
      <c r="P75" s="1065"/>
      <c r="Q75" s="1067">
        <v>110326</v>
      </c>
      <c r="R75" s="1068"/>
      <c r="S75" s="1068"/>
      <c r="T75" s="1068"/>
      <c r="U75" s="1069"/>
      <c r="V75" s="1070">
        <v>108567</v>
      </c>
      <c r="W75" s="1068"/>
      <c r="X75" s="1068"/>
      <c r="Y75" s="1068"/>
      <c r="Z75" s="1069"/>
      <c r="AA75" s="1070">
        <v>1760</v>
      </c>
      <c r="AB75" s="1068"/>
      <c r="AC75" s="1068"/>
      <c r="AD75" s="1068"/>
      <c r="AE75" s="1069"/>
      <c r="AF75" s="1070">
        <v>1760</v>
      </c>
      <c r="AG75" s="1068"/>
      <c r="AH75" s="1068"/>
      <c r="AI75" s="1068"/>
      <c r="AJ75" s="1069"/>
      <c r="AK75" s="1070">
        <v>0</v>
      </c>
      <c r="AL75" s="1068"/>
      <c r="AM75" s="1068"/>
      <c r="AN75" s="1068"/>
      <c r="AO75" s="1069"/>
      <c r="AP75" s="1070" t="s">
        <v>580</v>
      </c>
      <c r="AQ75" s="1068"/>
      <c r="AR75" s="1068"/>
      <c r="AS75" s="1068"/>
      <c r="AT75" s="1069"/>
      <c r="AU75" s="1070" t="s">
        <v>580</v>
      </c>
      <c r="AV75" s="1068"/>
      <c r="AW75" s="1068"/>
      <c r="AX75" s="1068"/>
      <c r="AY75" s="1069"/>
      <c r="AZ75" s="1061"/>
      <c r="BA75" s="1061"/>
      <c r="BB75" s="1061"/>
      <c r="BC75" s="1061"/>
      <c r="BD75" s="1062"/>
      <c r="BE75" s="265"/>
      <c r="BF75" s="265"/>
      <c r="BG75" s="265"/>
      <c r="BH75" s="265"/>
      <c r="BI75" s="265"/>
      <c r="BJ75" s="265"/>
      <c r="BK75" s="265"/>
      <c r="BL75" s="265"/>
      <c r="BM75" s="265"/>
      <c r="BN75" s="265"/>
      <c r="BO75" s="265"/>
      <c r="BP75" s="265"/>
      <c r="BQ75" s="262">
        <v>69</v>
      </c>
      <c r="BR75" s="267"/>
      <c r="BS75" s="1042"/>
      <c r="BT75" s="1043"/>
      <c r="BU75" s="1043"/>
      <c r="BV75" s="1043"/>
      <c r="BW75" s="1043"/>
      <c r="BX75" s="1043"/>
      <c r="BY75" s="1043"/>
      <c r="BZ75" s="1043"/>
      <c r="CA75" s="1043"/>
      <c r="CB75" s="1043"/>
      <c r="CC75" s="1043"/>
      <c r="CD75" s="1043"/>
      <c r="CE75" s="1043"/>
      <c r="CF75" s="1043"/>
      <c r="CG75" s="1044"/>
      <c r="CH75" s="1045"/>
      <c r="CI75" s="1046"/>
      <c r="CJ75" s="1046"/>
      <c r="CK75" s="1046"/>
      <c r="CL75" s="1047"/>
      <c r="CM75" s="1045"/>
      <c r="CN75" s="1046"/>
      <c r="CO75" s="1046"/>
      <c r="CP75" s="1046"/>
      <c r="CQ75" s="1047"/>
      <c r="CR75" s="1045"/>
      <c r="CS75" s="1046"/>
      <c r="CT75" s="1046"/>
      <c r="CU75" s="1046"/>
      <c r="CV75" s="1047"/>
      <c r="CW75" s="1045"/>
      <c r="CX75" s="1046"/>
      <c r="CY75" s="1046"/>
      <c r="CZ75" s="1046"/>
      <c r="DA75" s="1047"/>
      <c r="DB75" s="1045"/>
      <c r="DC75" s="1046"/>
      <c r="DD75" s="1046"/>
      <c r="DE75" s="1046"/>
      <c r="DF75" s="1047"/>
      <c r="DG75" s="1045"/>
      <c r="DH75" s="1046"/>
      <c r="DI75" s="1046"/>
      <c r="DJ75" s="1046"/>
      <c r="DK75" s="1047"/>
      <c r="DL75" s="1045"/>
      <c r="DM75" s="1046"/>
      <c r="DN75" s="1046"/>
      <c r="DO75" s="1046"/>
      <c r="DP75" s="1047"/>
      <c r="DQ75" s="1045"/>
      <c r="DR75" s="1046"/>
      <c r="DS75" s="1046"/>
      <c r="DT75" s="1046"/>
      <c r="DU75" s="1047"/>
      <c r="DV75" s="1030"/>
      <c r="DW75" s="1031"/>
      <c r="DX75" s="1031"/>
      <c r="DY75" s="1031"/>
      <c r="DZ75" s="1032"/>
      <c r="EA75" s="246"/>
    </row>
    <row r="76" spans="1:131" s="247" customFormat="1" ht="26.25" customHeight="1" x14ac:dyDescent="0.15">
      <c r="A76" s="261">
        <v>9</v>
      </c>
      <c r="B76" s="1063"/>
      <c r="C76" s="1064"/>
      <c r="D76" s="1064"/>
      <c r="E76" s="1064"/>
      <c r="F76" s="1064"/>
      <c r="G76" s="1064"/>
      <c r="H76" s="1064"/>
      <c r="I76" s="1064"/>
      <c r="J76" s="1064"/>
      <c r="K76" s="1064"/>
      <c r="L76" s="1064"/>
      <c r="M76" s="1064"/>
      <c r="N76" s="1064"/>
      <c r="O76" s="1064"/>
      <c r="P76" s="1065"/>
      <c r="Q76" s="1067"/>
      <c r="R76" s="1068"/>
      <c r="S76" s="1068"/>
      <c r="T76" s="1068"/>
      <c r="U76" s="1069"/>
      <c r="V76" s="1070"/>
      <c r="W76" s="1068"/>
      <c r="X76" s="1068"/>
      <c r="Y76" s="1068"/>
      <c r="Z76" s="1069"/>
      <c r="AA76" s="1070"/>
      <c r="AB76" s="1068"/>
      <c r="AC76" s="1068"/>
      <c r="AD76" s="1068"/>
      <c r="AE76" s="1069"/>
      <c r="AF76" s="1070"/>
      <c r="AG76" s="1068"/>
      <c r="AH76" s="1068"/>
      <c r="AI76" s="1068"/>
      <c r="AJ76" s="1069"/>
      <c r="AK76" s="1070"/>
      <c r="AL76" s="1068"/>
      <c r="AM76" s="1068"/>
      <c r="AN76" s="1068"/>
      <c r="AO76" s="1069"/>
      <c r="AP76" s="1070"/>
      <c r="AQ76" s="1068"/>
      <c r="AR76" s="1068"/>
      <c r="AS76" s="1068"/>
      <c r="AT76" s="1069"/>
      <c r="AU76" s="1070"/>
      <c r="AV76" s="1068"/>
      <c r="AW76" s="1068"/>
      <c r="AX76" s="1068"/>
      <c r="AY76" s="1069"/>
      <c r="AZ76" s="1061"/>
      <c r="BA76" s="1061"/>
      <c r="BB76" s="1061"/>
      <c r="BC76" s="1061"/>
      <c r="BD76" s="1062"/>
      <c r="BE76" s="265"/>
      <c r="BF76" s="265"/>
      <c r="BG76" s="265"/>
      <c r="BH76" s="265"/>
      <c r="BI76" s="265"/>
      <c r="BJ76" s="265"/>
      <c r="BK76" s="265"/>
      <c r="BL76" s="265"/>
      <c r="BM76" s="265"/>
      <c r="BN76" s="265"/>
      <c r="BO76" s="265"/>
      <c r="BP76" s="265"/>
      <c r="BQ76" s="262">
        <v>70</v>
      </c>
      <c r="BR76" s="267"/>
      <c r="BS76" s="1042"/>
      <c r="BT76" s="1043"/>
      <c r="BU76" s="1043"/>
      <c r="BV76" s="1043"/>
      <c r="BW76" s="1043"/>
      <c r="BX76" s="1043"/>
      <c r="BY76" s="1043"/>
      <c r="BZ76" s="1043"/>
      <c r="CA76" s="1043"/>
      <c r="CB76" s="1043"/>
      <c r="CC76" s="1043"/>
      <c r="CD76" s="1043"/>
      <c r="CE76" s="1043"/>
      <c r="CF76" s="1043"/>
      <c r="CG76" s="1044"/>
      <c r="CH76" s="1045"/>
      <c r="CI76" s="1046"/>
      <c r="CJ76" s="1046"/>
      <c r="CK76" s="1046"/>
      <c r="CL76" s="1047"/>
      <c r="CM76" s="1045"/>
      <c r="CN76" s="1046"/>
      <c r="CO76" s="1046"/>
      <c r="CP76" s="1046"/>
      <c r="CQ76" s="1047"/>
      <c r="CR76" s="1045"/>
      <c r="CS76" s="1046"/>
      <c r="CT76" s="1046"/>
      <c r="CU76" s="1046"/>
      <c r="CV76" s="1047"/>
      <c r="CW76" s="1045"/>
      <c r="CX76" s="1046"/>
      <c r="CY76" s="1046"/>
      <c r="CZ76" s="1046"/>
      <c r="DA76" s="1047"/>
      <c r="DB76" s="1045"/>
      <c r="DC76" s="1046"/>
      <c r="DD76" s="1046"/>
      <c r="DE76" s="1046"/>
      <c r="DF76" s="1047"/>
      <c r="DG76" s="1045"/>
      <c r="DH76" s="1046"/>
      <c r="DI76" s="1046"/>
      <c r="DJ76" s="1046"/>
      <c r="DK76" s="1047"/>
      <c r="DL76" s="1045"/>
      <c r="DM76" s="1046"/>
      <c r="DN76" s="1046"/>
      <c r="DO76" s="1046"/>
      <c r="DP76" s="1047"/>
      <c r="DQ76" s="1045"/>
      <c r="DR76" s="1046"/>
      <c r="DS76" s="1046"/>
      <c r="DT76" s="1046"/>
      <c r="DU76" s="1047"/>
      <c r="DV76" s="1030"/>
      <c r="DW76" s="1031"/>
      <c r="DX76" s="1031"/>
      <c r="DY76" s="1031"/>
      <c r="DZ76" s="1032"/>
      <c r="EA76" s="246"/>
    </row>
    <row r="77" spans="1:131" s="247" customFormat="1" ht="26.25" customHeight="1" x14ac:dyDescent="0.15">
      <c r="A77" s="261">
        <v>10</v>
      </c>
      <c r="B77" s="1063"/>
      <c r="C77" s="1064"/>
      <c r="D77" s="1064"/>
      <c r="E77" s="1064"/>
      <c r="F77" s="1064"/>
      <c r="G77" s="1064"/>
      <c r="H77" s="1064"/>
      <c r="I77" s="1064"/>
      <c r="J77" s="1064"/>
      <c r="K77" s="1064"/>
      <c r="L77" s="1064"/>
      <c r="M77" s="1064"/>
      <c r="N77" s="1064"/>
      <c r="O77" s="1064"/>
      <c r="P77" s="1065"/>
      <c r="Q77" s="1067"/>
      <c r="R77" s="1068"/>
      <c r="S77" s="1068"/>
      <c r="T77" s="1068"/>
      <c r="U77" s="1069"/>
      <c r="V77" s="1070"/>
      <c r="W77" s="1068"/>
      <c r="X77" s="1068"/>
      <c r="Y77" s="1068"/>
      <c r="Z77" s="1069"/>
      <c r="AA77" s="1070"/>
      <c r="AB77" s="1068"/>
      <c r="AC77" s="1068"/>
      <c r="AD77" s="1068"/>
      <c r="AE77" s="1069"/>
      <c r="AF77" s="1070"/>
      <c r="AG77" s="1068"/>
      <c r="AH77" s="1068"/>
      <c r="AI77" s="1068"/>
      <c r="AJ77" s="1069"/>
      <c r="AK77" s="1070"/>
      <c r="AL77" s="1068"/>
      <c r="AM77" s="1068"/>
      <c r="AN77" s="1068"/>
      <c r="AO77" s="1069"/>
      <c r="AP77" s="1070"/>
      <c r="AQ77" s="1068"/>
      <c r="AR77" s="1068"/>
      <c r="AS77" s="1068"/>
      <c r="AT77" s="1069"/>
      <c r="AU77" s="1070"/>
      <c r="AV77" s="1068"/>
      <c r="AW77" s="1068"/>
      <c r="AX77" s="1068"/>
      <c r="AY77" s="1069"/>
      <c r="AZ77" s="1061"/>
      <c r="BA77" s="1061"/>
      <c r="BB77" s="1061"/>
      <c r="BC77" s="1061"/>
      <c r="BD77" s="1062"/>
      <c r="BE77" s="265"/>
      <c r="BF77" s="265"/>
      <c r="BG77" s="265"/>
      <c r="BH77" s="265"/>
      <c r="BI77" s="265"/>
      <c r="BJ77" s="265"/>
      <c r="BK77" s="265"/>
      <c r="BL77" s="265"/>
      <c r="BM77" s="265"/>
      <c r="BN77" s="265"/>
      <c r="BO77" s="265"/>
      <c r="BP77" s="265"/>
      <c r="BQ77" s="262">
        <v>71</v>
      </c>
      <c r="BR77" s="267"/>
      <c r="BS77" s="1042"/>
      <c r="BT77" s="1043"/>
      <c r="BU77" s="1043"/>
      <c r="BV77" s="1043"/>
      <c r="BW77" s="1043"/>
      <c r="BX77" s="1043"/>
      <c r="BY77" s="1043"/>
      <c r="BZ77" s="1043"/>
      <c r="CA77" s="1043"/>
      <c r="CB77" s="1043"/>
      <c r="CC77" s="1043"/>
      <c r="CD77" s="1043"/>
      <c r="CE77" s="1043"/>
      <c r="CF77" s="1043"/>
      <c r="CG77" s="1044"/>
      <c r="CH77" s="1045"/>
      <c r="CI77" s="1046"/>
      <c r="CJ77" s="1046"/>
      <c r="CK77" s="1046"/>
      <c r="CL77" s="1047"/>
      <c r="CM77" s="1045"/>
      <c r="CN77" s="1046"/>
      <c r="CO77" s="1046"/>
      <c r="CP77" s="1046"/>
      <c r="CQ77" s="1047"/>
      <c r="CR77" s="1045"/>
      <c r="CS77" s="1046"/>
      <c r="CT77" s="1046"/>
      <c r="CU77" s="1046"/>
      <c r="CV77" s="1047"/>
      <c r="CW77" s="1045"/>
      <c r="CX77" s="1046"/>
      <c r="CY77" s="1046"/>
      <c r="CZ77" s="1046"/>
      <c r="DA77" s="1047"/>
      <c r="DB77" s="1045"/>
      <c r="DC77" s="1046"/>
      <c r="DD77" s="1046"/>
      <c r="DE77" s="1046"/>
      <c r="DF77" s="1047"/>
      <c r="DG77" s="1045"/>
      <c r="DH77" s="1046"/>
      <c r="DI77" s="1046"/>
      <c r="DJ77" s="1046"/>
      <c r="DK77" s="1047"/>
      <c r="DL77" s="1045"/>
      <c r="DM77" s="1046"/>
      <c r="DN77" s="1046"/>
      <c r="DO77" s="1046"/>
      <c r="DP77" s="1047"/>
      <c r="DQ77" s="1045"/>
      <c r="DR77" s="1046"/>
      <c r="DS77" s="1046"/>
      <c r="DT77" s="1046"/>
      <c r="DU77" s="1047"/>
      <c r="DV77" s="1030"/>
      <c r="DW77" s="1031"/>
      <c r="DX77" s="1031"/>
      <c r="DY77" s="1031"/>
      <c r="DZ77" s="1032"/>
      <c r="EA77" s="246"/>
    </row>
    <row r="78" spans="1:131" s="247" customFormat="1" ht="26.25" customHeight="1" x14ac:dyDescent="0.15">
      <c r="A78" s="261">
        <v>11</v>
      </c>
      <c r="B78" s="1063"/>
      <c r="C78" s="1064"/>
      <c r="D78" s="1064"/>
      <c r="E78" s="1064"/>
      <c r="F78" s="1064"/>
      <c r="G78" s="1064"/>
      <c r="H78" s="1064"/>
      <c r="I78" s="1064"/>
      <c r="J78" s="1064"/>
      <c r="K78" s="1064"/>
      <c r="L78" s="1064"/>
      <c r="M78" s="1064"/>
      <c r="N78" s="1064"/>
      <c r="O78" s="1064"/>
      <c r="P78" s="1065"/>
      <c r="Q78" s="1066"/>
      <c r="R78" s="1060"/>
      <c r="S78" s="1060"/>
      <c r="T78" s="1060"/>
      <c r="U78" s="1060"/>
      <c r="V78" s="1060"/>
      <c r="W78" s="1060"/>
      <c r="X78" s="1060"/>
      <c r="Y78" s="1060"/>
      <c r="Z78" s="1060"/>
      <c r="AA78" s="1060"/>
      <c r="AB78" s="1060"/>
      <c r="AC78" s="1060"/>
      <c r="AD78" s="1060"/>
      <c r="AE78" s="1060"/>
      <c r="AF78" s="1060"/>
      <c r="AG78" s="1060"/>
      <c r="AH78" s="1060"/>
      <c r="AI78" s="1060"/>
      <c r="AJ78" s="1060"/>
      <c r="AK78" s="1060"/>
      <c r="AL78" s="1060"/>
      <c r="AM78" s="1060"/>
      <c r="AN78" s="1060"/>
      <c r="AO78" s="1060"/>
      <c r="AP78" s="1060"/>
      <c r="AQ78" s="1060"/>
      <c r="AR78" s="1060"/>
      <c r="AS78" s="1060"/>
      <c r="AT78" s="1060"/>
      <c r="AU78" s="1060"/>
      <c r="AV78" s="1060"/>
      <c r="AW78" s="1060"/>
      <c r="AX78" s="1060"/>
      <c r="AY78" s="1060"/>
      <c r="AZ78" s="1061"/>
      <c r="BA78" s="1061"/>
      <c r="BB78" s="1061"/>
      <c r="BC78" s="1061"/>
      <c r="BD78" s="1062"/>
      <c r="BE78" s="265"/>
      <c r="BF78" s="265"/>
      <c r="BG78" s="265"/>
      <c r="BH78" s="265"/>
      <c r="BI78" s="265"/>
      <c r="BJ78" s="268"/>
      <c r="BK78" s="268"/>
      <c r="BL78" s="268"/>
      <c r="BM78" s="268"/>
      <c r="BN78" s="268"/>
      <c r="BO78" s="265"/>
      <c r="BP78" s="265"/>
      <c r="BQ78" s="262">
        <v>72</v>
      </c>
      <c r="BR78" s="267"/>
      <c r="BS78" s="1042"/>
      <c r="BT78" s="1043"/>
      <c r="BU78" s="1043"/>
      <c r="BV78" s="1043"/>
      <c r="BW78" s="1043"/>
      <c r="BX78" s="1043"/>
      <c r="BY78" s="1043"/>
      <c r="BZ78" s="1043"/>
      <c r="CA78" s="1043"/>
      <c r="CB78" s="1043"/>
      <c r="CC78" s="1043"/>
      <c r="CD78" s="1043"/>
      <c r="CE78" s="1043"/>
      <c r="CF78" s="1043"/>
      <c r="CG78" s="1044"/>
      <c r="CH78" s="1045"/>
      <c r="CI78" s="1046"/>
      <c r="CJ78" s="1046"/>
      <c r="CK78" s="1046"/>
      <c r="CL78" s="1047"/>
      <c r="CM78" s="1045"/>
      <c r="CN78" s="1046"/>
      <c r="CO78" s="1046"/>
      <c r="CP78" s="1046"/>
      <c r="CQ78" s="1047"/>
      <c r="CR78" s="1045"/>
      <c r="CS78" s="1046"/>
      <c r="CT78" s="1046"/>
      <c r="CU78" s="1046"/>
      <c r="CV78" s="1047"/>
      <c r="CW78" s="1045"/>
      <c r="CX78" s="1046"/>
      <c r="CY78" s="1046"/>
      <c r="CZ78" s="1046"/>
      <c r="DA78" s="1047"/>
      <c r="DB78" s="1045"/>
      <c r="DC78" s="1046"/>
      <c r="DD78" s="1046"/>
      <c r="DE78" s="1046"/>
      <c r="DF78" s="1047"/>
      <c r="DG78" s="1045"/>
      <c r="DH78" s="1046"/>
      <c r="DI78" s="1046"/>
      <c r="DJ78" s="1046"/>
      <c r="DK78" s="1047"/>
      <c r="DL78" s="1045"/>
      <c r="DM78" s="1046"/>
      <c r="DN78" s="1046"/>
      <c r="DO78" s="1046"/>
      <c r="DP78" s="1047"/>
      <c r="DQ78" s="1045"/>
      <c r="DR78" s="1046"/>
      <c r="DS78" s="1046"/>
      <c r="DT78" s="1046"/>
      <c r="DU78" s="1047"/>
      <c r="DV78" s="1030"/>
      <c r="DW78" s="1031"/>
      <c r="DX78" s="1031"/>
      <c r="DY78" s="1031"/>
      <c r="DZ78" s="1032"/>
      <c r="EA78" s="246"/>
    </row>
    <row r="79" spans="1:131" s="247" customFormat="1" ht="26.25" customHeight="1" x14ac:dyDescent="0.15">
      <c r="A79" s="261">
        <v>12</v>
      </c>
      <c r="B79" s="1063"/>
      <c r="C79" s="1064"/>
      <c r="D79" s="1064"/>
      <c r="E79" s="1064"/>
      <c r="F79" s="1064"/>
      <c r="G79" s="1064"/>
      <c r="H79" s="1064"/>
      <c r="I79" s="1064"/>
      <c r="J79" s="1064"/>
      <c r="K79" s="1064"/>
      <c r="L79" s="1064"/>
      <c r="M79" s="1064"/>
      <c r="N79" s="1064"/>
      <c r="O79" s="1064"/>
      <c r="P79" s="1065"/>
      <c r="Q79" s="1066"/>
      <c r="R79" s="1060"/>
      <c r="S79" s="1060"/>
      <c r="T79" s="1060"/>
      <c r="U79" s="1060"/>
      <c r="V79" s="1060"/>
      <c r="W79" s="1060"/>
      <c r="X79" s="1060"/>
      <c r="Y79" s="1060"/>
      <c r="Z79" s="1060"/>
      <c r="AA79" s="1060"/>
      <c r="AB79" s="1060"/>
      <c r="AC79" s="1060"/>
      <c r="AD79" s="1060"/>
      <c r="AE79" s="1060"/>
      <c r="AF79" s="1060"/>
      <c r="AG79" s="1060"/>
      <c r="AH79" s="1060"/>
      <c r="AI79" s="1060"/>
      <c r="AJ79" s="1060"/>
      <c r="AK79" s="1060"/>
      <c r="AL79" s="1060"/>
      <c r="AM79" s="1060"/>
      <c r="AN79" s="1060"/>
      <c r="AO79" s="1060"/>
      <c r="AP79" s="1060"/>
      <c r="AQ79" s="1060"/>
      <c r="AR79" s="1060"/>
      <c r="AS79" s="1060"/>
      <c r="AT79" s="1060"/>
      <c r="AU79" s="1060"/>
      <c r="AV79" s="1060"/>
      <c r="AW79" s="1060"/>
      <c r="AX79" s="1060"/>
      <c r="AY79" s="1060"/>
      <c r="AZ79" s="1061"/>
      <c r="BA79" s="1061"/>
      <c r="BB79" s="1061"/>
      <c r="BC79" s="1061"/>
      <c r="BD79" s="1062"/>
      <c r="BE79" s="265"/>
      <c r="BF79" s="265"/>
      <c r="BG79" s="265"/>
      <c r="BH79" s="265"/>
      <c r="BI79" s="265"/>
      <c r="BJ79" s="268"/>
      <c r="BK79" s="268"/>
      <c r="BL79" s="268"/>
      <c r="BM79" s="268"/>
      <c r="BN79" s="268"/>
      <c r="BO79" s="265"/>
      <c r="BP79" s="265"/>
      <c r="BQ79" s="262">
        <v>73</v>
      </c>
      <c r="BR79" s="267"/>
      <c r="BS79" s="1042"/>
      <c r="BT79" s="1043"/>
      <c r="BU79" s="1043"/>
      <c r="BV79" s="1043"/>
      <c r="BW79" s="1043"/>
      <c r="BX79" s="1043"/>
      <c r="BY79" s="1043"/>
      <c r="BZ79" s="1043"/>
      <c r="CA79" s="1043"/>
      <c r="CB79" s="1043"/>
      <c r="CC79" s="1043"/>
      <c r="CD79" s="1043"/>
      <c r="CE79" s="1043"/>
      <c r="CF79" s="1043"/>
      <c r="CG79" s="1044"/>
      <c r="CH79" s="1045"/>
      <c r="CI79" s="1046"/>
      <c r="CJ79" s="1046"/>
      <c r="CK79" s="1046"/>
      <c r="CL79" s="1047"/>
      <c r="CM79" s="1045"/>
      <c r="CN79" s="1046"/>
      <c r="CO79" s="1046"/>
      <c r="CP79" s="1046"/>
      <c r="CQ79" s="1047"/>
      <c r="CR79" s="1045"/>
      <c r="CS79" s="1046"/>
      <c r="CT79" s="1046"/>
      <c r="CU79" s="1046"/>
      <c r="CV79" s="1047"/>
      <c r="CW79" s="1045"/>
      <c r="CX79" s="1046"/>
      <c r="CY79" s="1046"/>
      <c r="CZ79" s="1046"/>
      <c r="DA79" s="1047"/>
      <c r="DB79" s="1045"/>
      <c r="DC79" s="1046"/>
      <c r="DD79" s="1046"/>
      <c r="DE79" s="1046"/>
      <c r="DF79" s="1047"/>
      <c r="DG79" s="1045"/>
      <c r="DH79" s="1046"/>
      <c r="DI79" s="1046"/>
      <c r="DJ79" s="1046"/>
      <c r="DK79" s="1047"/>
      <c r="DL79" s="1045"/>
      <c r="DM79" s="1046"/>
      <c r="DN79" s="1046"/>
      <c r="DO79" s="1046"/>
      <c r="DP79" s="1047"/>
      <c r="DQ79" s="1045"/>
      <c r="DR79" s="1046"/>
      <c r="DS79" s="1046"/>
      <c r="DT79" s="1046"/>
      <c r="DU79" s="1047"/>
      <c r="DV79" s="1030"/>
      <c r="DW79" s="1031"/>
      <c r="DX79" s="1031"/>
      <c r="DY79" s="1031"/>
      <c r="DZ79" s="1032"/>
      <c r="EA79" s="246"/>
    </row>
    <row r="80" spans="1:131" s="247" customFormat="1" ht="26.25" customHeight="1" x14ac:dyDescent="0.15">
      <c r="A80" s="261">
        <v>13</v>
      </c>
      <c r="B80" s="1063"/>
      <c r="C80" s="1064"/>
      <c r="D80" s="1064"/>
      <c r="E80" s="1064"/>
      <c r="F80" s="1064"/>
      <c r="G80" s="1064"/>
      <c r="H80" s="1064"/>
      <c r="I80" s="1064"/>
      <c r="J80" s="1064"/>
      <c r="K80" s="1064"/>
      <c r="L80" s="1064"/>
      <c r="M80" s="1064"/>
      <c r="N80" s="1064"/>
      <c r="O80" s="1064"/>
      <c r="P80" s="1065"/>
      <c r="Q80" s="1066"/>
      <c r="R80" s="1060"/>
      <c r="S80" s="1060"/>
      <c r="T80" s="1060"/>
      <c r="U80" s="1060"/>
      <c r="V80" s="1060"/>
      <c r="W80" s="1060"/>
      <c r="X80" s="1060"/>
      <c r="Y80" s="1060"/>
      <c r="Z80" s="1060"/>
      <c r="AA80" s="1060"/>
      <c r="AB80" s="1060"/>
      <c r="AC80" s="1060"/>
      <c r="AD80" s="1060"/>
      <c r="AE80" s="1060"/>
      <c r="AF80" s="1060"/>
      <c r="AG80" s="1060"/>
      <c r="AH80" s="1060"/>
      <c r="AI80" s="1060"/>
      <c r="AJ80" s="1060"/>
      <c r="AK80" s="1060"/>
      <c r="AL80" s="1060"/>
      <c r="AM80" s="1060"/>
      <c r="AN80" s="1060"/>
      <c r="AO80" s="1060"/>
      <c r="AP80" s="1060"/>
      <c r="AQ80" s="1060"/>
      <c r="AR80" s="1060"/>
      <c r="AS80" s="1060"/>
      <c r="AT80" s="1060"/>
      <c r="AU80" s="1060"/>
      <c r="AV80" s="1060"/>
      <c r="AW80" s="1060"/>
      <c r="AX80" s="1060"/>
      <c r="AY80" s="1060"/>
      <c r="AZ80" s="1061"/>
      <c r="BA80" s="1061"/>
      <c r="BB80" s="1061"/>
      <c r="BC80" s="1061"/>
      <c r="BD80" s="1062"/>
      <c r="BE80" s="265"/>
      <c r="BF80" s="265"/>
      <c r="BG80" s="265"/>
      <c r="BH80" s="265"/>
      <c r="BI80" s="265"/>
      <c r="BJ80" s="265"/>
      <c r="BK80" s="265"/>
      <c r="BL80" s="265"/>
      <c r="BM80" s="265"/>
      <c r="BN80" s="265"/>
      <c r="BO80" s="265"/>
      <c r="BP80" s="265"/>
      <c r="BQ80" s="262">
        <v>74</v>
      </c>
      <c r="BR80" s="267"/>
      <c r="BS80" s="1042"/>
      <c r="BT80" s="1043"/>
      <c r="BU80" s="1043"/>
      <c r="BV80" s="1043"/>
      <c r="BW80" s="1043"/>
      <c r="BX80" s="1043"/>
      <c r="BY80" s="1043"/>
      <c r="BZ80" s="1043"/>
      <c r="CA80" s="1043"/>
      <c r="CB80" s="1043"/>
      <c r="CC80" s="1043"/>
      <c r="CD80" s="1043"/>
      <c r="CE80" s="1043"/>
      <c r="CF80" s="1043"/>
      <c r="CG80" s="1044"/>
      <c r="CH80" s="1045"/>
      <c r="CI80" s="1046"/>
      <c r="CJ80" s="1046"/>
      <c r="CK80" s="1046"/>
      <c r="CL80" s="1047"/>
      <c r="CM80" s="1045"/>
      <c r="CN80" s="1046"/>
      <c r="CO80" s="1046"/>
      <c r="CP80" s="1046"/>
      <c r="CQ80" s="1047"/>
      <c r="CR80" s="1045"/>
      <c r="CS80" s="1046"/>
      <c r="CT80" s="1046"/>
      <c r="CU80" s="1046"/>
      <c r="CV80" s="1047"/>
      <c r="CW80" s="1045"/>
      <c r="CX80" s="1046"/>
      <c r="CY80" s="1046"/>
      <c r="CZ80" s="1046"/>
      <c r="DA80" s="1047"/>
      <c r="DB80" s="1045"/>
      <c r="DC80" s="1046"/>
      <c r="DD80" s="1046"/>
      <c r="DE80" s="1046"/>
      <c r="DF80" s="1047"/>
      <c r="DG80" s="1045"/>
      <c r="DH80" s="1046"/>
      <c r="DI80" s="1046"/>
      <c r="DJ80" s="1046"/>
      <c r="DK80" s="1047"/>
      <c r="DL80" s="1045"/>
      <c r="DM80" s="1046"/>
      <c r="DN80" s="1046"/>
      <c r="DO80" s="1046"/>
      <c r="DP80" s="1047"/>
      <c r="DQ80" s="1045"/>
      <c r="DR80" s="1046"/>
      <c r="DS80" s="1046"/>
      <c r="DT80" s="1046"/>
      <c r="DU80" s="1047"/>
      <c r="DV80" s="1030"/>
      <c r="DW80" s="1031"/>
      <c r="DX80" s="1031"/>
      <c r="DY80" s="1031"/>
      <c r="DZ80" s="1032"/>
      <c r="EA80" s="246"/>
    </row>
    <row r="81" spans="1:131" s="247" customFormat="1" ht="26.25" customHeight="1" x14ac:dyDescent="0.15">
      <c r="A81" s="261">
        <v>14</v>
      </c>
      <c r="B81" s="1063"/>
      <c r="C81" s="1064"/>
      <c r="D81" s="1064"/>
      <c r="E81" s="1064"/>
      <c r="F81" s="1064"/>
      <c r="G81" s="1064"/>
      <c r="H81" s="1064"/>
      <c r="I81" s="1064"/>
      <c r="J81" s="1064"/>
      <c r="K81" s="1064"/>
      <c r="L81" s="1064"/>
      <c r="M81" s="1064"/>
      <c r="N81" s="1064"/>
      <c r="O81" s="1064"/>
      <c r="P81" s="1065"/>
      <c r="Q81" s="1066"/>
      <c r="R81" s="1060"/>
      <c r="S81" s="1060"/>
      <c r="T81" s="1060"/>
      <c r="U81" s="1060"/>
      <c r="V81" s="1060"/>
      <c r="W81" s="1060"/>
      <c r="X81" s="1060"/>
      <c r="Y81" s="1060"/>
      <c r="Z81" s="1060"/>
      <c r="AA81" s="1060"/>
      <c r="AB81" s="1060"/>
      <c r="AC81" s="1060"/>
      <c r="AD81" s="1060"/>
      <c r="AE81" s="1060"/>
      <c r="AF81" s="1060"/>
      <c r="AG81" s="1060"/>
      <c r="AH81" s="1060"/>
      <c r="AI81" s="1060"/>
      <c r="AJ81" s="1060"/>
      <c r="AK81" s="1060"/>
      <c r="AL81" s="1060"/>
      <c r="AM81" s="1060"/>
      <c r="AN81" s="1060"/>
      <c r="AO81" s="1060"/>
      <c r="AP81" s="1060"/>
      <c r="AQ81" s="1060"/>
      <c r="AR81" s="1060"/>
      <c r="AS81" s="1060"/>
      <c r="AT81" s="1060"/>
      <c r="AU81" s="1060"/>
      <c r="AV81" s="1060"/>
      <c r="AW81" s="1060"/>
      <c r="AX81" s="1060"/>
      <c r="AY81" s="1060"/>
      <c r="AZ81" s="1061"/>
      <c r="BA81" s="1061"/>
      <c r="BB81" s="1061"/>
      <c r="BC81" s="1061"/>
      <c r="BD81" s="1062"/>
      <c r="BE81" s="265"/>
      <c r="BF81" s="265"/>
      <c r="BG81" s="265"/>
      <c r="BH81" s="265"/>
      <c r="BI81" s="265"/>
      <c r="BJ81" s="265"/>
      <c r="BK81" s="265"/>
      <c r="BL81" s="265"/>
      <c r="BM81" s="265"/>
      <c r="BN81" s="265"/>
      <c r="BO81" s="265"/>
      <c r="BP81" s="265"/>
      <c r="BQ81" s="262">
        <v>75</v>
      </c>
      <c r="BR81" s="267"/>
      <c r="BS81" s="1042"/>
      <c r="BT81" s="1043"/>
      <c r="BU81" s="1043"/>
      <c r="BV81" s="1043"/>
      <c r="BW81" s="1043"/>
      <c r="BX81" s="1043"/>
      <c r="BY81" s="1043"/>
      <c r="BZ81" s="1043"/>
      <c r="CA81" s="1043"/>
      <c r="CB81" s="1043"/>
      <c r="CC81" s="1043"/>
      <c r="CD81" s="1043"/>
      <c r="CE81" s="1043"/>
      <c r="CF81" s="1043"/>
      <c r="CG81" s="1044"/>
      <c r="CH81" s="1045"/>
      <c r="CI81" s="1046"/>
      <c r="CJ81" s="1046"/>
      <c r="CK81" s="1046"/>
      <c r="CL81" s="1047"/>
      <c r="CM81" s="1045"/>
      <c r="CN81" s="1046"/>
      <c r="CO81" s="1046"/>
      <c r="CP81" s="1046"/>
      <c r="CQ81" s="1047"/>
      <c r="CR81" s="1045"/>
      <c r="CS81" s="1046"/>
      <c r="CT81" s="1046"/>
      <c r="CU81" s="1046"/>
      <c r="CV81" s="1047"/>
      <c r="CW81" s="1045"/>
      <c r="CX81" s="1046"/>
      <c r="CY81" s="1046"/>
      <c r="CZ81" s="1046"/>
      <c r="DA81" s="1047"/>
      <c r="DB81" s="1045"/>
      <c r="DC81" s="1046"/>
      <c r="DD81" s="1046"/>
      <c r="DE81" s="1046"/>
      <c r="DF81" s="1047"/>
      <c r="DG81" s="1045"/>
      <c r="DH81" s="1046"/>
      <c r="DI81" s="1046"/>
      <c r="DJ81" s="1046"/>
      <c r="DK81" s="1047"/>
      <c r="DL81" s="1045"/>
      <c r="DM81" s="1046"/>
      <c r="DN81" s="1046"/>
      <c r="DO81" s="1046"/>
      <c r="DP81" s="1047"/>
      <c r="DQ81" s="1045"/>
      <c r="DR81" s="1046"/>
      <c r="DS81" s="1046"/>
      <c r="DT81" s="1046"/>
      <c r="DU81" s="1047"/>
      <c r="DV81" s="1030"/>
      <c r="DW81" s="1031"/>
      <c r="DX81" s="1031"/>
      <c r="DY81" s="1031"/>
      <c r="DZ81" s="1032"/>
      <c r="EA81" s="246"/>
    </row>
    <row r="82" spans="1:131" s="247" customFormat="1" ht="26.25" customHeight="1" x14ac:dyDescent="0.15">
      <c r="A82" s="261">
        <v>15</v>
      </c>
      <c r="B82" s="1063"/>
      <c r="C82" s="1064"/>
      <c r="D82" s="1064"/>
      <c r="E82" s="1064"/>
      <c r="F82" s="1064"/>
      <c r="G82" s="1064"/>
      <c r="H82" s="1064"/>
      <c r="I82" s="1064"/>
      <c r="J82" s="1064"/>
      <c r="K82" s="1064"/>
      <c r="L82" s="1064"/>
      <c r="M82" s="1064"/>
      <c r="N82" s="1064"/>
      <c r="O82" s="1064"/>
      <c r="P82" s="1065"/>
      <c r="Q82" s="1066"/>
      <c r="R82" s="1060"/>
      <c r="S82" s="1060"/>
      <c r="T82" s="1060"/>
      <c r="U82" s="1060"/>
      <c r="V82" s="1060"/>
      <c r="W82" s="1060"/>
      <c r="X82" s="1060"/>
      <c r="Y82" s="1060"/>
      <c r="Z82" s="1060"/>
      <c r="AA82" s="1060"/>
      <c r="AB82" s="1060"/>
      <c r="AC82" s="1060"/>
      <c r="AD82" s="1060"/>
      <c r="AE82" s="1060"/>
      <c r="AF82" s="1060"/>
      <c r="AG82" s="1060"/>
      <c r="AH82" s="1060"/>
      <c r="AI82" s="1060"/>
      <c r="AJ82" s="1060"/>
      <c r="AK82" s="1060"/>
      <c r="AL82" s="1060"/>
      <c r="AM82" s="1060"/>
      <c r="AN82" s="1060"/>
      <c r="AO82" s="1060"/>
      <c r="AP82" s="1060"/>
      <c r="AQ82" s="1060"/>
      <c r="AR82" s="1060"/>
      <c r="AS82" s="1060"/>
      <c r="AT82" s="1060"/>
      <c r="AU82" s="1060"/>
      <c r="AV82" s="1060"/>
      <c r="AW82" s="1060"/>
      <c r="AX82" s="1060"/>
      <c r="AY82" s="1060"/>
      <c r="AZ82" s="1061"/>
      <c r="BA82" s="1061"/>
      <c r="BB82" s="1061"/>
      <c r="BC82" s="1061"/>
      <c r="BD82" s="1062"/>
      <c r="BE82" s="265"/>
      <c r="BF82" s="265"/>
      <c r="BG82" s="265"/>
      <c r="BH82" s="265"/>
      <c r="BI82" s="265"/>
      <c r="BJ82" s="265"/>
      <c r="BK82" s="265"/>
      <c r="BL82" s="265"/>
      <c r="BM82" s="265"/>
      <c r="BN82" s="265"/>
      <c r="BO82" s="265"/>
      <c r="BP82" s="265"/>
      <c r="BQ82" s="262">
        <v>76</v>
      </c>
      <c r="BR82" s="267"/>
      <c r="BS82" s="1042"/>
      <c r="BT82" s="1043"/>
      <c r="BU82" s="1043"/>
      <c r="BV82" s="1043"/>
      <c r="BW82" s="1043"/>
      <c r="BX82" s="1043"/>
      <c r="BY82" s="1043"/>
      <c r="BZ82" s="1043"/>
      <c r="CA82" s="1043"/>
      <c r="CB82" s="1043"/>
      <c r="CC82" s="1043"/>
      <c r="CD82" s="1043"/>
      <c r="CE82" s="1043"/>
      <c r="CF82" s="1043"/>
      <c r="CG82" s="1044"/>
      <c r="CH82" s="1045"/>
      <c r="CI82" s="1046"/>
      <c r="CJ82" s="1046"/>
      <c r="CK82" s="1046"/>
      <c r="CL82" s="1047"/>
      <c r="CM82" s="1045"/>
      <c r="CN82" s="1046"/>
      <c r="CO82" s="1046"/>
      <c r="CP82" s="1046"/>
      <c r="CQ82" s="1047"/>
      <c r="CR82" s="1045"/>
      <c r="CS82" s="1046"/>
      <c r="CT82" s="1046"/>
      <c r="CU82" s="1046"/>
      <c r="CV82" s="1047"/>
      <c r="CW82" s="1045"/>
      <c r="CX82" s="1046"/>
      <c r="CY82" s="1046"/>
      <c r="CZ82" s="1046"/>
      <c r="DA82" s="1047"/>
      <c r="DB82" s="1045"/>
      <c r="DC82" s="1046"/>
      <c r="DD82" s="1046"/>
      <c r="DE82" s="1046"/>
      <c r="DF82" s="1047"/>
      <c r="DG82" s="1045"/>
      <c r="DH82" s="1046"/>
      <c r="DI82" s="1046"/>
      <c r="DJ82" s="1046"/>
      <c r="DK82" s="1047"/>
      <c r="DL82" s="1045"/>
      <c r="DM82" s="1046"/>
      <c r="DN82" s="1046"/>
      <c r="DO82" s="1046"/>
      <c r="DP82" s="1047"/>
      <c r="DQ82" s="1045"/>
      <c r="DR82" s="1046"/>
      <c r="DS82" s="1046"/>
      <c r="DT82" s="1046"/>
      <c r="DU82" s="1047"/>
      <c r="DV82" s="1030"/>
      <c r="DW82" s="1031"/>
      <c r="DX82" s="1031"/>
      <c r="DY82" s="1031"/>
      <c r="DZ82" s="1032"/>
      <c r="EA82" s="246"/>
    </row>
    <row r="83" spans="1:131" s="247" customFormat="1" ht="26.25" customHeight="1" x14ac:dyDescent="0.15">
      <c r="A83" s="261">
        <v>16</v>
      </c>
      <c r="B83" s="1063"/>
      <c r="C83" s="1064"/>
      <c r="D83" s="1064"/>
      <c r="E83" s="1064"/>
      <c r="F83" s="1064"/>
      <c r="G83" s="1064"/>
      <c r="H83" s="1064"/>
      <c r="I83" s="1064"/>
      <c r="J83" s="1064"/>
      <c r="K83" s="1064"/>
      <c r="L83" s="1064"/>
      <c r="M83" s="1064"/>
      <c r="N83" s="1064"/>
      <c r="O83" s="1064"/>
      <c r="P83" s="1065"/>
      <c r="Q83" s="1066"/>
      <c r="R83" s="1060"/>
      <c r="S83" s="1060"/>
      <c r="T83" s="1060"/>
      <c r="U83" s="1060"/>
      <c r="V83" s="1060"/>
      <c r="W83" s="1060"/>
      <c r="X83" s="1060"/>
      <c r="Y83" s="1060"/>
      <c r="Z83" s="1060"/>
      <c r="AA83" s="1060"/>
      <c r="AB83" s="1060"/>
      <c r="AC83" s="1060"/>
      <c r="AD83" s="1060"/>
      <c r="AE83" s="1060"/>
      <c r="AF83" s="1060"/>
      <c r="AG83" s="1060"/>
      <c r="AH83" s="1060"/>
      <c r="AI83" s="1060"/>
      <c r="AJ83" s="1060"/>
      <c r="AK83" s="1060"/>
      <c r="AL83" s="1060"/>
      <c r="AM83" s="1060"/>
      <c r="AN83" s="1060"/>
      <c r="AO83" s="1060"/>
      <c r="AP83" s="1060"/>
      <c r="AQ83" s="1060"/>
      <c r="AR83" s="1060"/>
      <c r="AS83" s="1060"/>
      <c r="AT83" s="1060"/>
      <c r="AU83" s="1060"/>
      <c r="AV83" s="1060"/>
      <c r="AW83" s="1060"/>
      <c r="AX83" s="1060"/>
      <c r="AY83" s="1060"/>
      <c r="AZ83" s="1061"/>
      <c r="BA83" s="1061"/>
      <c r="BB83" s="1061"/>
      <c r="BC83" s="1061"/>
      <c r="BD83" s="1062"/>
      <c r="BE83" s="265"/>
      <c r="BF83" s="265"/>
      <c r="BG83" s="265"/>
      <c r="BH83" s="265"/>
      <c r="BI83" s="265"/>
      <c r="BJ83" s="265"/>
      <c r="BK83" s="265"/>
      <c r="BL83" s="265"/>
      <c r="BM83" s="265"/>
      <c r="BN83" s="265"/>
      <c r="BO83" s="265"/>
      <c r="BP83" s="265"/>
      <c r="BQ83" s="262">
        <v>77</v>
      </c>
      <c r="BR83" s="267"/>
      <c r="BS83" s="1042"/>
      <c r="BT83" s="1043"/>
      <c r="BU83" s="1043"/>
      <c r="BV83" s="1043"/>
      <c r="BW83" s="1043"/>
      <c r="BX83" s="1043"/>
      <c r="BY83" s="1043"/>
      <c r="BZ83" s="1043"/>
      <c r="CA83" s="1043"/>
      <c r="CB83" s="1043"/>
      <c r="CC83" s="1043"/>
      <c r="CD83" s="1043"/>
      <c r="CE83" s="1043"/>
      <c r="CF83" s="1043"/>
      <c r="CG83" s="1044"/>
      <c r="CH83" s="1045"/>
      <c r="CI83" s="1046"/>
      <c r="CJ83" s="1046"/>
      <c r="CK83" s="1046"/>
      <c r="CL83" s="1047"/>
      <c r="CM83" s="1045"/>
      <c r="CN83" s="1046"/>
      <c r="CO83" s="1046"/>
      <c r="CP83" s="1046"/>
      <c r="CQ83" s="1047"/>
      <c r="CR83" s="1045"/>
      <c r="CS83" s="1046"/>
      <c r="CT83" s="1046"/>
      <c r="CU83" s="1046"/>
      <c r="CV83" s="1047"/>
      <c r="CW83" s="1045"/>
      <c r="CX83" s="1046"/>
      <c r="CY83" s="1046"/>
      <c r="CZ83" s="1046"/>
      <c r="DA83" s="1047"/>
      <c r="DB83" s="1045"/>
      <c r="DC83" s="1046"/>
      <c r="DD83" s="1046"/>
      <c r="DE83" s="1046"/>
      <c r="DF83" s="1047"/>
      <c r="DG83" s="1045"/>
      <c r="DH83" s="1046"/>
      <c r="DI83" s="1046"/>
      <c r="DJ83" s="1046"/>
      <c r="DK83" s="1047"/>
      <c r="DL83" s="1045"/>
      <c r="DM83" s="1046"/>
      <c r="DN83" s="1046"/>
      <c r="DO83" s="1046"/>
      <c r="DP83" s="1047"/>
      <c r="DQ83" s="1045"/>
      <c r="DR83" s="1046"/>
      <c r="DS83" s="1046"/>
      <c r="DT83" s="1046"/>
      <c r="DU83" s="1047"/>
      <c r="DV83" s="1030"/>
      <c r="DW83" s="1031"/>
      <c r="DX83" s="1031"/>
      <c r="DY83" s="1031"/>
      <c r="DZ83" s="1032"/>
      <c r="EA83" s="246"/>
    </row>
    <row r="84" spans="1:131" s="247" customFormat="1" ht="26.25" customHeight="1" x14ac:dyDescent="0.15">
      <c r="A84" s="261">
        <v>17</v>
      </c>
      <c r="B84" s="1063"/>
      <c r="C84" s="1064"/>
      <c r="D84" s="1064"/>
      <c r="E84" s="1064"/>
      <c r="F84" s="1064"/>
      <c r="G84" s="1064"/>
      <c r="H84" s="1064"/>
      <c r="I84" s="1064"/>
      <c r="J84" s="1064"/>
      <c r="K84" s="1064"/>
      <c r="L84" s="1064"/>
      <c r="M84" s="1064"/>
      <c r="N84" s="1064"/>
      <c r="O84" s="1064"/>
      <c r="P84" s="1065"/>
      <c r="Q84" s="1066"/>
      <c r="R84" s="1060"/>
      <c r="S84" s="1060"/>
      <c r="T84" s="1060"/>
      <c r="U84" s="1060"/>
      <c r="V84" s="1060"/>
      <c r="W84" s="1060"/>
      <c r="X84" s="1060"/>
      <c r="Y84" s="1060"/>
      <c r="Z84" s="1060"/>
      <c r="AA84" s="1060"/>
      <c r="AB84" s="1060"/>
      <c r="AC84" s="1060"/>
      <c r="AD84" s="1060"/>
      <c r="AE84" s="1060"/>
      <c r="AF84" s="1060"/>
      <c r="AG84" s="1060"/>
      <c r="AH84" s="1060"/>
      <c r="AI84" s="1060"/>
      <c r="AJ84" s="1060"/>
      <c r="AK84" s="1060"/>
      <c r="AL84" s="1060"/>
      <c r="AM84" s="1060"/>
      <c r="AN84" s="1060"/>
      <c r="AO84" s="1060"/>
      <c r="AP84" s="1060"/>
      <c r="AQ84" s="1060"/>
      <c r="AR84" s="1060"/>
      <c r="AS84" s="1060"/>
      <c r="AT84" s="1060"/>
      <c r="AU84" s="1060"/>
      <c r="AV84" s="1060"/>
      <c r="AW84" s="1060"/>
      <c r="AX84" s="1060"/>
      <c r="AY84" s="1060"/>
      <c r="AZ84" s="1061"/>
      <c r="BA84" s="1061"/>
      <c r="BB84" s="1061"/>
      <c r="BC84" s="1061"/>
      <c r="BD84" s="1062"/>
      <c r="BE84" s="265"/>
      <c r="BF84" s="265"/>
      <c r="BG84" s="265"/>
      <c r="BH84" s="265"/>
      <c r="BI84" s="265"/>
      <c r="BJ84" s="265"/>
      <c r="BK84" s="265"/>
      <c r="BL84" s="265"/>
      <c r="BM84" s="265"/>
      <c r="BN84" s="265"/>
      <c r="BO84" s="265"/>
      <c r="BP84" s="265"/>
      <c r="BQ84" s="262">
        <v>78</v>
      </c>
      <c r="BR84" s="267"/>
      <c r="BS84" s="1042"/>
      <c r="BT84" s="1043"/>
      <c r="BU84" s="1043"/>
      <c r="BV84" s="1043"/>
      <c r="BW84" s="1043"/>
      <c r="BX84" s="1043"/>
      <c r="BY84" s="1043"/>
      <c r="BZ84" s="1043"/>
      <c r="CA84" s="1043"/>
      <c r="CB84" s="1043"/>
      <c r="CC84" s="1043"/>
      <c r="CD84" s="1043"/>
      <c r="CE84" s="1043"/>
      <c r="CF84" s="1043"/>
      <c r="CG84" s="1044"/>
      <c r="CH84" s="1045"/>
      <c r="CI84" s="1046"/>
      <c r="CJ84" s="1046"/>
      <c r="CK84" s="1046"/>
      <c r="CL84" s="1047"/>
      <c r="CM84" s="1045"/>
      <c r="CN84" s="1046"/>
      <c r="CO84" s="1046"/>
      <c r="CP84" s="1046"/>
      <c r="CQ84" s="1047"/>
      <c r="CR84" s="1045"/>
      <c r="CS84" s="1046"/>
      <c r="CT84" s="1046"/>
      <c r="CU84" s="1046"/>
      <c r="CV84" s="1047"/>
      <c r="CW84" s="1045"/>
      <c r="CX84" s="1046"/>
      <c r="CY84" s="1046"/>
      <c r="CZ84" s="1046"/>
      <c r="DA84" s="1047"/>
      <c r="DB84" s="1045"/>
      <c r="DC84" s="1046"/>
      <c r="DD84" s="1046"/>
      <c r="DE84" s="1046"/>
      <c r="DF84" s="1047"/>
      <c r="DG84" s="1045"/>
      <c r="DH84" s="1046"/>
      <c r="DI84" s="1046"/>
      <c r="DJ84" s="1046"/>
      <c r="DK84" s="1047"/>
      <c r="DL84" s="1045"/>
      <c r="DM84" s="1046"/>
      <c r="DN84" s="1046"/>
      <c r="DO84" s="1046"/>
      <c r="DP84" s="1047"/>
      <c r="DQ84" s="1045"/>
      <c r="DR84" s="1046"/>
      <c r="DS84" s="1046"/>
      <c r="DT84" s="1046"/>
      <c r="DU84" s="1047"/>
      <c r="DV84" s="1030"/>
      <c r="DW84" s="1031"/>
      <c r="DX84" s="1031"/>
      <c r="DY84" s="1031"/>
      <c r="DZ84" s="1032"/>
      <c r="EA84" s="246"/>
    </row>
    <row r="85" spans="1:131" s="247" customFormat="1" ht="26.25" customHeight="1" x14ac:dyDescent="0.15">
      <c r="A85" s="261">
        <v>18</v>
      </c>
      <c r="B85" s="1063"/>
      <c r="C85" s="1064"/>
      <c r="D85" s="1064"/>
      <c r="E85" s="1064"/>
      <c r="F85" s="1064"/>
      <c r="G85" s="1064"/>
      <c r="H85" s="1064"/>
      <c r="I85" s="1064"/>
      <c r="J85" s="1064"/>
      <c r="K85" s="1064"/>
      <c r="L85" s="1064"/>
      <c r="M85" s="1064"/>
      <c r="N85" s="1064"/>
      <c r="O85" s="1064"/>
      <c r="P85" s="1065"/>
      <c r="Q85" s="1066"/>
      <c r="R85" s="1060"/>
      <c r="S85" s="1060"/>
      <c r="T85" s="1060"/>
      <c r="U85" s="1060"/>
      <c r="V85" s="1060"/>
      <c r="W85" s="1060"/>
      <c r="X85" s="1060"/>
      <c r="Y85" s="1060"/>
      <c r="Z85" s="1060"/>
      <c r="AA85" s="1060"/>
      <c r="AB85" s="1060"/>
      <c r="AC85" s="1060"/>
      <c r="AD85" s="1060"/>
      <c r="AE85" s="1060"/>
      <c r="AF85" s="1060"/>
      <c r="AG85" s="1060"/>
      <c r="AH85" s="1060"/>
      <c r="AI85" s="1060"/>
      <c r="AJ85" s="1060"/>
      <c r="AK85" s="1060"/>
      <c r="AL85" s="1060"/>
      <c r="AM85" s="1060"/>
      <c r="AN85" s="1060"/>
      <c r="AO85" s="1060"/>
      <c r="AP85" s="1060"/>
      <c r="AQ85" s="1060"/>
      <c r="AR85" s="1060"/>
      <c r="AS85" s="1060"/>
      <c r="AT85" s="1060"/>
      <c r="AU85" s="1060"/>
      <c r="AV85" s="1060"/>
      <c r="AW85" s="1060"/>
      <c r="AX85" s="1060"/>
      <c r="AY85" s="1060"/>
      <c r="AZ85" s="1061"/>
      <c r="BA85" s="1061"/>
      <c r="BB85" s="1061"/>
      <c r="BC85" s="1061"/>
      <c r="BD85" s="1062"/>
      <c r="BE85" s="265"/>
      <c r="BF85" s="265"/>
      <c r="BG85" s="265"/>
      <c r="BH85" s="265"/>
      <c r="BI85" s="265"/>
      <c r="BJ85" s="265"/>
      <c r="BK85" s="265"/>
      <c r="BL85" s="265"/>
      <c r="BM85" s="265"/>
      <c r="BN85" s="265"/>
      <c r="BO85" s="265"/>
      <c r="BP85" s="265"/>
      <c r="BQ85" s="262">
        <v>79</v>
      </c>
      <c r="BR85" s="267"/>
      <c r="BS85" s="1042"/>
      <c r="BT85" s="1043"/>
      <c r="BU85" s="1043"/>
      <c r="BV85" s="1043"/>
      <c r="BW85" s="1043"/>
      <c r="BX85" s="1043"/>
      <c r="BY85" s="1043"/>
      <c r="BZ85" s="1043"/>
      <c r="CA85" s="1043"/>
      <c r="CB85" s="1043"/>
      <c r="CC85" s="1043"/>
      <c r="CD85" s="1043"/>
      <c r="CE85" s="1043"/>
      <c r="CF85" s="1043"/>
      <c r="CG85" s="1044"/>
      <c r="CH85" s="1045"/>
      <c r="CI85" s="1046"/>
      <c r="CJ85" s="1046"/>
      <c r="CK85" s="1046"/>
      <c r="CL85" s="1047"/>
      <c r="CM85" s="1045"/>
      <c r="CN85" s="1046"/>
      <c r="CO85" s="1046"/>
      <c r="CP85" s="1046"/>
      <c r="CQ85" s="1047"/>
      <c r="CR85" s="1045"/>
      <c r="CS85" s="1046"/>
      <c r="CT85" s="1046"/>
      <c r="CU85" s="1046"/>
      <c r="CV85" s="1047"/>
      <c r="CW85" s="1045"/>
      <c r="CX85" s="1046"/>
      <c r="CY85" s="1046"/>
      <c r="CZ85" s="1046"/>
      <c r="DA85" s="1047"/>
      <c r="DB85" s="1045"/>
      <c r="DC85" s="1046"/>
      <c r="DD85" s="1046"/>
      <c r="DE85" s="1046"/>
      <c r="DF85" s="1047"/>
      <c r="DG85" s="1045"/>
      <c r="DH85" s="1046"/>
      <c r="DI85" s="1046"/>
      <c r="DJ85" s="1046"/>
      <c r="DK85" s="1047"/>
      <c r="DL85" s="1045"/>
      <c r="DM85" s="1046"/>
      <c r="DN85" s="1046"/>
      <c r="DO85" s="1046"/>
      <c r="DP85" s="1047"/>
      <c r="DQ85" s="1045"/>
      <c r="DR85" s="1046"/>
      <c r="DS85" s="1046"/>
      <c r="DT85" s="1046"/>
      <c r="DU85" s="1047"/>
      <c r="DV85" s="1030"/>
      <c r="DW85" s="1031"/>
      <c r="DX85" s="1031"/>
      <c r="DY85" s="1031"/>
      <c r="DZ85" s="1032"/>
      <c r="EA85" s="246"/>
    </row>
    <row r="86" spans="1:131" s="247" customFormat="1" ht="26.25" customHeight="1" x14ac:dyDescent="0.15">
      <c r="A86" s="261">
        <v>19</v>
      </c>
      <c r="B86" s="1063"/>
      <c r="C86" s="1064"/>
      <c r="D86" s="1064"/>
      <c r="E86" s="1064"/>
      <c r="F86" s="1064"/>
      <c r="G86" s="1064"/>
      <c r="H86" s="1064"/>
      <c r="I86" s="1064"/>
      <c r="J86" s="1064"/>
      <c r="K86" s="1064"/>
      <c r="L86" s="1064"/>
      <c r="M86" s="1064"/>
      <c r="N86" s="1064"/>
      <c r="O86" s="1064"/>
      <c r="P86" s="1065"/>
      <c r="Q86" s="1066"/>
      <c r="R86" s="1060"/>
      <c r="S86" s="1060"/>
      <c r="T86" s="1060"/>
      <c r="U86" s="1060"/>
      <c r="V86" s="1060"/>
      <c r="W86" s="1060"/>
      <c r="X86" s="1060"/>
      <c r="Y86" s="1060"/>
      <c r="Z86" s="1060"/>
      <c r="AA86" s="1060"/>
      <c r="AB86" s="1060"/>
      <c r="AC86" s="1060"/>
      <c r="AD86" s="1060"/>
      <c r="AE86" s="1060"/>
      <c r="AF86" s="1060"/>
      <c r="AG86" s="1060"/>
      <c r="AH86" s="1060"/>
      <c r="AI86" s="1060"/>
      <c r="AJ86" s="1060"/>
      <c r="AK86" s="1060"/>
      <c r="AL86" s="1060"/>
      <c r="AM86" s="1060"/>
      <c r="AN86" s="1060"/>
      <c r="AO86" s="1060"/>
      <c r="AP86" s="1060"/>
      <c r="AQ86" s="1060"/>
      <c r="AR86" s="1060"/>
      <c r="AS86" s="1060"/>
      <c r="AT86" s="1060"/>
      <c r="AU86" s="1060"/>
      <c r="AV86" s="1060"/>
      <c r="AW86" s="1060"/>
      <c r="AX86" s="1060"/>
      <c r="AY86" s="1060"/>
      <c r="AZ86" s="1061"/>
      <c r="BA86" s="1061"/>
      <c r="BB86" s="1061"/>
      <c r="BC86" s="1061"/>
      <c r="BD86" s="1062"/>
      <c r="BE86" s="265"/>
      <c r="BF86" s="265"/>
      <c r="BG86" s="265"/>
      <c r="BH86" s="265"/>
      <c r="BI86" s="265"/>
      <c r="BJ86" s="265"/>
      <c r="BK86" s="265"/>
      <c r="BL86" s="265"/>
      <c r="BM86" s="265"/>
      <c r="BN86" s="265"/>
      <c r="BO86" s="265"/>
      <c r="BP86" s="265"/>
      <c r="BQ86" s="262">
        <v>80</v>
      </c>
      <c r="BR86" s="267"/>
      <c r="BS86" s="1042"/>
      <c r="BT86" s="1043"/>
      <c r="BU86" s="1043"/>
      <c r="BV86" s="1043"/>
      <c r="BW86" s="1043"/>
      <c r="BX86" s="1043"/>
      <c r="BY86" s="1043"/>
      <c r="BZ86" s="1043"/>
      <c r="CA86" s="1043"/>
      <c r="CB86" s="1043"/>
      <c r="CC86" s="1043"/>
      <c r="CD86" s="1043"/>
      <c r="CE86" s="1043"/>
      <c r="CF86" s="1043"/>
      <c r="CG86" s="1044"/>
      <c r="CH86" s="1045"/>
      <c r="CI86" s="1046"/>
      <c r="CJ86" s="1046"/>
      <c r="CK86" s="1046"/>
      <c r="CL86" s="1047"/>
      <c r="CM86" s="1045"/>
      <c r="CN86" s="1046"/>
      <c r="CO86" s="1046"/>
      <c r="CP86" s="1046"/>
      <c r="CQ86" s="1047"/>
      <c r="CR86" s="1045"/>
      <c r="CS86" s="1046"/>
      <c r="CT86" s="1046"/>
      <c r="CU86" s="1046"/>
      <c r="CV86" s="1047"/>
      <c r="CW86" s="1045"/>
      <c r="CX86" s="1046"/>
      <c r="CY86" s="1046"/>
      <c r="CZ86" s="1046"/>
      <c r="DA86" s="1047"/>
      <c r="DB86" s="1045"/>
      <c r="DC86" s="1046"/>
      <c r="DD86" s="1046"/>
      <c r="DE86" s="1046"/>
      <c r="DF86" s="1047"/>
      <c r="DG86" s="1045"/>
      <c r="DH86" s="1046"/>
      <c r="DI86" s="1046"/>
      <c r="DJ86" s="1046"/>
      <c r="DK86" s="1047"/>
      <c r="DL86" s="1045"/>
      <c r="DM86" s="1046"/>
      <c r="DN86" s="1046"/>
      <c r="DO86" s="1046"/>
      <c r="DP86" s="1047"/>
      <c r="DQ86" s="1045"/>
      <c r="DR86" s="1046"/>
      <c r="DS86" s="1046"/>
      <c r="DT86" s="1046"/>
      <c r="DU86" s="1047"/>
      <c r="DV86" s="1030"/>
      <c r="DW86" s="1031"/>
      <c r="DX86" s="1031"/>
      <c r="DY86" s="1031"/>
      <c r="DZ86" s="1032"/>
      <c r="EA86" s="246"/>
    </row>
    <row r="87" spans="1:131" s="247" customFormat="1" ht="26.25" customHeight="1" x14ac:dyDescent="0.15">
      <c r="A87" s="269">
        <v>20</v>
      </c>
      <c r="B87" s="1053"/>
      <c r="C87" s="1054"/>
      <c r="D87" s="1054"/>
      <c r="E87" s="1054"/>
      <c r="F87" s="1054"/>
      <c r="G87" s="1054"/>
      <c r="H87" s="1054"/>
      <c r="I87" s="1054"/>
      <c r="J87" s="1054"/>
      <c r="K87" s="1054"/>
      <c r="L87" s="1054"/>
      <c r="M87" s="1054"/>
      <c r="N87" s="1054"/>
      <c r="O87" s="1054"/>
      <c r="P87" s="1055"/>
      <c r="Q87" s="1056"/>
      <c r="R87" s="1057"/>
      <c r="S87" s="1057"/>
      <c r="T87" s="1057"/>
      <c r="U87" s="1057"/>
      <c r="V87" s="1057"/>
      <c r="W87" s="1057"/>
      <c r="X87" s="1057"/>
      <c r="Y87" s="1057"/>
      <c r="Z87" s="1057"/>
      <c r="AA87" s="1057"/>
      <c r="AB87" s="1057"/>
      <c r="AC87" s="1057"/>
      <c r="AD87" s="1057"/>
      <c r="AE87" s="1057"/>
      <c r="AF87" s="1057"/>
      <c r="AG87" s="1057"/>
      <c r="AH87" s="1057"/>
      <c r="AI87" s="1057"/>
      <c r="AJ87" s="1057"/>
      <c r="AK87" s="1057"/>
      <c r="AL87" s="1057"/>
      <c r="AM87" s="1057"/>
      <c r="AN87" s="1057"/>
      <c r="AO87" s="1057"/>
      <c r="AP87" s="1057"/>
      <c r="AQ87" s="1057"/>
      <c r="AR87" s="1057"/>
      <c r="AS87" s="1057"/>
      <c r="AT87" s="1057"/>
      <c r="AU87" s="1057"/>
      <c r="AV87" s="1057"/>
      <c r="AW87" s="1057"/>
      <c r="AX87" s="1057"/>
      <c r="AY87" s="1057"/>
      <c r="AZ87" s="1058"/>
      <c r="BA87" s="1058"/>
      <c r="BB87" s="1058"/>
      <c r="BC87" s="1058"/>
      <c r="BD87" s="1059"/>
      <c r="BE87" s="265"/>
      <c r="BF87" s="265"/>
      <c r="BG87" s="265"/>
      <c r="BH87" s="265"/>
      <c r="BI87" s="265"/>
      <c r="BJ87" s="265"/>
      <c r="BK87" s="265"/>
      <c r="BL87" s="265"/>
      <c r="BM87" s="265"/>
      <c r="BN87" s="265"/>
      <c r="BO87" s="265"/>
      <c r="BP87" s="265"/>
      <c r="BQ87" s="262">
        <v>81</v>
      </c>
      <c r="BR87" s="267"/>
      <c r="BS87" s="1042"/>
      <c r="BT87" s="1043"/>
      <c r="BU87" s="1043"/>
      <c r="BV87" s="1043"/>
      <c r="BW87" s="1043"/>
      <c r="BX87" s="1043"/>
      <c r="BY87" s="1043"/>
      <c r="BZ87" s="1043"/>
      <c r="CA87" s="1043"/>
      <c r="CB87" s="1043"/>
      <c r="CC87" s="1043"/>
      <c r="CD87" s="1043"/>
      <c r="CE87" s="1043"/>
      <c r="CF87" s="1043"/>
      <c r="CG87" s="1044"/>
      <c r="CH87" s="1045"/>
      <c r="CI87" s="1046"/>
      <c r="CJ87" s="1046"/>
      <c r="CK87" s="1046"/>
      <c r="CL87" s="1047"/>
      <c r="CM87" s="1045"/>
      <c r="CN87" s="1046"/>
      <c r="CO87" s="1046"/>
      <c r="CP87" s="1046"/>
      <c r="CQ87" s="1047"/>
      <c r="CR87" s="1045"/>
      <c r="CS87" s="1046"/>
      <c r="CT87" s="1046"/>
      <c r="CU87" s="1046"/>
      <c r="CV87" s="1047"/>
      <c r="CW87" s="1045"/>
      <c r="CX87" s="1046"/>
      <c r="CY87" s="1046"/>
      <c r="CZ87" s="1046"/>
      <c r="DA87" s="1047"/>
      <c r="DB87" s="1045"/>
      <c r="DC87" s="1046"/>
      <c r="DD87" s="1046"/>
      <c r="DE87" s="1046"/>
      <c r="DF87" s="1047"/>
      <c r="DG87" s="1045"/>
      <c r="DH87" s="1046"/>
      <c r="DI87" s="1046"/>
      <c r="DJ87" s="1046"/>
      <c r="DK87" s="1047"/>
      <c r="DL87" s="1045"/>
      <c r="DM87" s="1046"/>
      <c r="DN87" s="1046"/>
      <c r="DO87" s="1046"/>
      <c r="DP87" s="1047"/>
      <c r="DQ87" s="1045"/>
      <c r="DR87" s="1046"/>
      <c r="DS87" s="1046"/>
      <c r="DT87" s="1046"/>
      <c r="DU87" s="1047"/>
      <c r="DV87" s="1030"/>
      <c r="DW87" s="1031"/>
      <c r="DX87" s="1031"/>
      <c r="DY87" s="1031"/>
      <c r="DZ87" s="1032"/>
      <c r="EA87" s="246"/>
    </row>
    <row r="88" spans="1:131" s="247" customFormat="1" ht="26.25" customHeight="1" thickBot="1" x14ac:dyDescent="0.2">
      <c r="A88" s="264" t="s">
        <v>385</v>
      </c>
      <c r="B88" s="1033" t="s">
        <v>415</v>
      </c>
      <c r="C88" s="1034"/>
      <c r="D88" s="1034"/>
      <c r="E88" s="1034"/>
      <c r="F88" s="1034"/>
      <c r="G88" s="1034"/>
      <c r="H88" s="1034"/>
      <c r="I88" s="1034"/>
      <c r="J88" s="1034"/>
      <c r="K88" s="1034"/>
      <c r="L88" s="1034"/>
      <c r="M88" s="1034"/>
      <c r="N88" s="1034"/>
      <c r="O88" s="1034"/>
      <c r="P88" s="1035"/>
      <c r="Q88" s="1051"/>
      <c r="R88" s="1052"/>
      <c r="S88" s="1052"/>
      <c r="T88" s="1052"/>
      <c r="U88" s="1052"/>
      <c r="V88" s="1052"/>
      <c r="W88" s="1052"/>
      <c r="X88" s="1052"/>
      <c r="Y88" s="1052"/>
      <c r="Z88" s="1052"/>
      <c r="AA88" s="1052"/>
      <c r="AB88" s="1052"/>
      <c r="AC88" s="1052"/>
      <c r="AD88" s="1052"/>
      <c r="AE88" s="1052"/>
      <c r="AF88" s="1048"/>
      <c r="AG88" s="1048"/>
      <c r="AH88" s="1048"/>
      <c r="AI88" s="1048"/>
      <c r="AJ88" s="1048"/>
      <c r="AK88" s="1052"/>
      <c r="AL88" s="1052"/>
      <c r="AM88" s="1052"/>
      <c r="AN88" s="1052"/>
      <c r="AO88" s="1052"/>
      <c r="AP88" s="1048"/>
      <c r="AQ88" s="1048"/>
      <c r="AR88" s="1048"/>
      <c r="AS88" s="1048"/>
      <c r="AT88" s="1048"/>
      <c r="AU88" s="1048"/>
      <c r="AV88" s="1048"/>
      <c r="AW88" s="1048"/>
      <c r="AX88" s="1048"/>
      <c r="AY88" s="1048"/>
      <c r="AZ88" s="1049"/>
      <c r="BA88" s="1049"/>
      <c r="BB88" s="1049"/>
      <c r="BC88" s="1049"/>
      <c r="BD88" s="1050"/>
      <c r="BE88" s="265"/>
      <c r="BF88" s="265"/>
      <c r="BG88" s="265"/>
      <c r="BH88" s="265"/>
      <c r="BI88" s="265"/>
      <c r="BJ88" s="265"/>
      <c r="BK88" s="265"/>
      <c r="BL88" s="265"/>
      <c r="BM88" s="265"/>
      <c r="BN88" s="265"/>
      <c r="BO88" s="265"/>
      <c r="BP88" s="265"/>
      <c r="BQ88" s="262">
        <v>82</v>
      </c>
      <c r="BR88" s="267"/>
      <c r="BS88" s="1042"/>
      <c r="BT88" s="1043"/>
      <c r="BU88" s="1043"/>
      <c r="BV88" s="1043"/>
      <c r="BW88" s="1043"/>
      <c r="BX88" s="1043"/>
      <c r="BY88" s="1043"/>
      <c r="BZ88" s="1043"/>
      <c r="CA88" s="1043"/>
      <c r="CB88" s="1043"/>
      <c r="CC88" s="1043"/>
      <c r="CD88" s="1043"/>
      <c r="CE88" s="1043"/>
      <c r="CF88" s="1043"/>
      <c r="CG88" s="1044"/>
      <c r="CH88" s="1045"/>
      <c r="CI88" s="1046"/>
      <c r="CJ88" s="1046"/>
      <c r="CK88" s="1046"/>
      <c r="CL88" s="1047"/>
      <c r="CM88" s="1045"/>
      <c r="CN88" s="1046"/>
      <c r="CO88" s="1046"/>
      <c r="CP88" s="1046"/>
      <c r="CQ88" s="1047"/>
      <c r="CR88" s="1045"/>
      <c r="CS88" s="1046"/>
      <c r="CT88" s="1046"/>
      <c r="CU88" s="1046"/>
      <c r="CV88" s="1047"/>
      <c r="CW88" s="1045"/>
      <c r="CX88" s="1046"/>
      <c r="CY88" s="1046"/>
      <c r="CZ88" s="1046"/>
      <c r="DA88" s="1047"/>
      <c r="DB88" s="1045"/>
      <c r="DC88" s="1046"/>
      <c r="DD88" s="1046"/>
      <c r="DE88" s="1046"/>
      <c r="DF88" s="1047"/>
      <c r="DG88" s="1045"/>
      <c r="DH88" s="1046"/>
      <c r="DI88" s="1046"/>
      <c r="DJ88" s="1046"/>
      <c r="DK88" s="1047"/>
      <c r="DL88" s="1045"/>
      <c r="DM88" s="1046"/>
      <c r="DN88" s="1046"/>
      <c r="DO88" s="1046"/>
      <c r="DP88" s="1047"/>
      <c r="DQ88" s="1045"/>
      <c r="DR88" s="1046"/>
      <c r="DS88" s="1046"/>
      <c r="DT88" s="1046"/>
      <c r="DU88" s="1047"/>
      <c r="DV88" s="1030"/>
      <c r="DW88" s="1031"/>
      <c r="DX88" s="1031"/>
      <c r="DY88" s="1031"/>
      <c r="DZ88" s="1032"/>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42"/>
      <c r="BT89" s="1043"/>
      <c r="BU89" s="1043"/>
      <c r="BV89" s="1043"/>
      <c r="BW89" s="1043"/>
      <c r="BX89" s="1043"/>
      <c r="BY89" s="1043"/>
      <c r="BZ89" s="1043"/>
      <c r="CA89" s="1043"/>
      <c r="CB89" s="1043"/>
      <c r="CC89" s="1043"/>
      <c r="CD89" s="1043"/>
      <c r="CE89" s="1043"/>
      <c r="CF89" s="1043"/>
      <c r="CG89" s="1044"/>
      <c r="CH89" s="1045"/>
      <c r="CI89" s="1046"/>
      <c r="CJ89" s="1046"/>
      <c r="CK89" s="1046"/>
      <c r="CL89" s="1047"/>
      <c r="CM89" s="1045"/>
      <c r="CN89" s="1046"/>
      <c r="CO89" s="1046"/>
      <c r="CP89" s="1046"/>
      <c r="CQ89" s="1047"/>
      <c r="CR89" s="1045"/>
      <c r="CS89" s="1046"/>
      <c r="CT89" s="1046"/>
      <c r="CU89" s="1046"/>
      <c r="CV89" s="1047"/>
      <c r="CW89" s="1045"/>
      <c r="CX89" s="1046"/>
      <c r="CY89" s="1046"/>
      <c r="CZ89" s="1046"/>
      <c r="DA89" s="1047"/>
      <c r="DB89" s="1045"/>
      <c r="DC89" s="1046"/>
      <c r="DD89" s="1046"/>
      <c r="DE89" s="1046"/>
      <c r="DF89" s="1047"/>
      <c r="DG89" s="1045"/>
      <c r="DH89" s="1046"/>
      <c r="DI89" s="1046"/>
      <c r="DJ89" s="1046"/>
      <c r="DK89" s="1047"/>
      <c r="DL89" s="1045"/>
      <c r="DM89" s="1046"/>
      <c r="DN89" s="1046"/>
      <c r="DO89" s="1046"/>
      <c r="DP89" s="1047"/>
      <c r="DQ89" s="1045"/>
      <c r="DR89" s="1046"/>
      <c r="DS89" s="1046"/>
      <c r="DT89" s="1046"/>
      <c r="DU89" s="1047"/>
      <c r="DV89" s="1030"/>
      <c r="DW89" s="1031"/>
      <c r="DX89" s="1031"/>
      <c r="DY89" s="1031"/>
      <c r="DZ89" s="1032"/>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42"/>
      <c r="BT90" s="1043"/>
      <c r="BU90" s="1043"/>
      <c r="BV90" s="1043"/>
      <c r="BW90" s="1043"/>
      <c r="BX90" s="1043"/>
      <c r="BY90" s="1043"/>
      <c r="BZ90" s="1043"/>
      <c r="CA90" s="1043"/>
      <c r="CB90" s="1043"/>
      <c r="CC90" s="1043"/>
      <c r="CD90" s="1043"/>
      <c r="CE90" s="1043"/>
      <c r="CF90" s="1043"/>
      <c r="CG90" s="1044"/>
      <c r="CH90" s="1045"/>
      <c r="CI90" s="1046"/>
      <c r="CJ90" s="1046"/>
      <c r="CK90" s="1046"/>
      <c r="CL90" s="1047"/>
      <c r="CM90" s="1045"/>
      <c r="CN90" s="1046"/>
      <c r="CO90" s="1046"/>
      <c r="CP90" s="1046"/>
      <c r="CQ90" s="1047"/>
      <c r="CR90" s="1045"/>
      <c r="CS90" s="1046"/>
      <c r="CT90" s="1046"/>
      <c r="CU90" s="1046"/>
      <c r="CV90" s="1047"/>
      <c r="CW90" s="1045"/>
      <c r="CX90" s="1046"/>
      <c r="CY90" s="1046"/>
      <c r="CZ90" s="1046"/>
      <c r="DA90" s="1047"/>
      <c r="DB90" s="1045"/>
      <c r="DC90" s="1046"/>
      <c r="DD90" s="1046"/>
      <c r="DE90" s="1046"/>
      <c r="DF90" s="1047"/>
      <c r="DG90" s="1045"/>
      <c r="DH90" s="1046"/>
      <c r="DI90" s="1046"/>
      <c r="DJ90" s="1046"/>
      <c r="DK90" s="1047"/>
      <c r="DL90" s="1045"/>
      <c r="DM90" s="1046"/>
      <c r="DN90" s="1046"/>
      <c r="DO90" s="1046"/>
      <c r="DP90" s="1047"/>
      <c r="DQ90" s="1045"/>
      <c r="DR90" s="1046"/>
      <c r="DS90" s="1046"/>
      <c r="DT90" s="1046"/>
      <c r="DU90" s="1047"/>
      <c r="DV90" s="1030"/>
      <c r="DW90" s="1031"/>
      <c r="DX90" s="1031"/>
      <c r="DY90" s="1031"/>
      <c r="DZ90" s="1032"/>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42"/>
      <c r="BT91" s="1043"/>
      <c r="BU91" s="1043"/>
      <c r="BV91" s="1043"/>
      <c r="BW91" s="1043"/>
      <c r="BX91" s="1043"/>
      <c r="BY91" s="1043"/>
      <c r="BZ91" s="1043"/>
      <c r="CA91" s="1043"/>
      <c r="CB91" s="1043"/>
      <c r="CC91" s="1043"/>
      <c r="CD91" s="1043"/>
      <c r="CE91" s="1043"/>
      <c r="CF91" s="1043"/>
      <c r="CG91" s="1044"/>
      <c r="CH91" s="1045"/>
      <c r="CI91" s="1046"/>
      <c r="CJ91" s="1046"/>
      <c r="CK91" s="1046"/>
      <c r="CL91" s="1047"/>
      <c r="CM91" s="1045"/>
      <c r="CN91" s="1046"/>
      <c r="CO91" s="1046"/>
      <c r="CP91" s="1046"/>
      <c r="CQ91" s="1047"/>
      <c r="CR91" s="1045"/>
      <c r="CS91" s="1046"/>
      <c r="CT91" s="1046"/>
      <c r="CU91" s="1046"/>
      <c r="CV91" s="1047"/>
      <c r="CW91" s="1045"/>
      <c r="CX91" s="1046"/>
      <c r="CY91" s="1046"/>
      <c r="CZ91" s="1046"/>
      <c r="DA91" s="1047"/>
      <c r="DB91" s="1045"/>
      <c r="DC91" s="1046"/>
      <c r="DD91" s="1046"/>
      <c r="DE91" s="1046"/>
      <c r="DF91" s="1047"/>
      <c r="DG91" s="1045"/>
      <c r="DH91" s="1046"/>
      <c r="DI91" s="1046"/>
      <c r="DJ91" s="1046"/>
      <c r="DK91" s="1047"/>
      <c r="DL91" s="1045"/>
      <c r="DM91" s="1046"/>
      <c r="DN91" s="1046"/>
      <c r="DO91" s="1046"/>
      <c r="DP91" s="1047"/>
      <c r="DQ91" s="1045"/>
      <c r="DR91" s="1046"/>
      <c r="DS91" s="1046"/>
      <c r="DT91" s="1046"/>
      <c r="DU91" s="1047"/>
      <c r="DV91" s="1030"/>
      <c r="DW91" s="1031"/>
      <c r="DX91" s="1031"/>
      <c r="DY91" s="1031"/>
      <c r="DZ91" s="1032"/>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42"/>
      <c r="BT92" s="1043"/>
      <c r="BU92" s="1043"/>
      <c r="BV92" s="1043"/>
      <c r="BW92" s="1043"/>
      <c r="BX92" s="1043"/>
      <c r="BY92" s="1043"/>
      <c r="BZ92" s="1043"/>
      <c r="CA92" s="1043"/>
      <c r="CB92" s="1043"/>
      <c r="CC92" s="1043"/>
      <c r="CD92" s="1043"/>
      <c r="CE92" s="1043"/>
      <c r="CF92" s="1043"/>
      <c r="CG92" s="1044"/>
      <c r="CH92" s="1045"/>
      <c r="CI92" s="1046"/>
      <c r="CJ92" s="1046"/>
      <c r="CK92" s="1046"/>
      <c r="CL92" s="1047"/>
      <c r="CM92" s="1045"/>
      <c r="CN92" s="1046"/>
      <c r="CO92" s="1046"/>
      <c r="CP92" s="1046"/>
      <c r="CQ92" s="1047"/>
      <c r="CR92" s="1045"/>
      <c r="CS92" s="1046"/>
      <c r="CT92" s="1046"/>
      <c r="CU92" s="1046"/>
      <c r="CV92" s="1047"/>
      <c r="CW92" s="1045"/>
      <c r="CX92" s="1046"/>
      <c r="CY92" s="1046"/>
      <c r="CZ92" s="1046"/>
      <c r="DA92" s="1047"/>
      <c r="DB92" s="1045"/>
      <c r="DC92" s="1046"/>
      <c r="DD92" s="1046"/>
      <c r="DE92" s="1046"/>
      <c r="DF92" s="1047"/>
      <c r="DG92" s="1045"/>
      <c r="DH92" s="1046"/>
      <c r="DI92" s="1046"/>
      <c r="DJ92" s="1046"/>
      <c r="DK92" s="1047"/>
      <c r="DL92" s="1045"/>
      <c r="DM92" s="1046"/>
      <c r="DN92" s="1046"/>
      <c r="DO92" s="1046"/>
      <c r="DP92" s="1047"/>
      <c r="DQ92" s="1045"/>
      <c r="DR92" s="1046"/>
      <c r="DS92" s="1046"/>
      <c r="DT92" s="1046"/>
      <c r="DU92" s="1047"/>
      <c r="DV92" s="1030"/>
      <c r="DW92" s="1031"/>
      <c r="DX92" s="1031"/>
      <c r="DY92" s="1031"/>
      <c r="DZ92" s="1032"/>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42"/>
      <c r="BT93" s="1043"/>
      <c r="BU93" s="1043"/>
      <c r="BV93" s="1043"/>
      <c r="BW93" s="1043"/>
      <c r="BX93" s="1043"/>
      <c r="BY93" s="1043"/>
      <c r="BZ93" s="1043"/>
      <c r="CA93" s="1043"/>
      <c r="CB93" s="1043"/>
      <c r="CC93" s="1043"/>
      <c r="CD93" s="1043"/>
      <c r="CE93" s="1043"/>
      <c r="CF93" s="1043"/>
      <c r="CG93" s="1044"/>
      <c r="CH93" s="1045"/>
      <c r="CI93" s="1046"/>
      <c r="CJ93" s="1046"/>
      <c r="CK93" s="1046"/>
      <c r="CL93" s="1047"/>
      <c r="CM93" s="1045"/>
      <c r="CN93" s="1046"/>
      <c r="CO93" s="1046"/>
      <c r="CP93" s="1046"/>
      <c r="CQ93" s="1047"/>
      <c r="CR93" s="1045"/>
      <c r="CS93" s="1046"/>
      <c r="CT93" s="1046"/>
      <c r="CU93" s="1046"/>
      <c r="CV93" s="1047"/>
      <c r="CW93" s="1045"/>
      <c r="CX93" s="1046"/>
      <c r="CY93" s="1046"/>
      <c r="CZ93" s="1046"/>
      <c r="DA93" s="1047"/>
      <c r="DB93" s="1045"/>
      <c r="DC93" s="1046"/>
      <c r="DD93" s="1046"/>
      <c r="DE93" s="1046"/>
      <c r="DF93" s="1047"/>
      <c r="DG93" s="1045"/>
      <c r="DH93" s="1046"/>
      <c r="DI93" s="1046"/>
      <c r="DJ93" s="1046"/>
      <c r="DK93" s="1047"/>
      <c r="DL93" s="1045"/>
      <c r="DM93" s="1046"/>
      <c r="DN93" s="1046"/>
      <c r="DO93" s="1046"/>
      <c r="DP93" s="1047"/>
      <c r="DQ93" s="1045"/>
      <c r="DR93" s="1046"/>
      <c r="DS93" s="1046"/>
      <c r="DT93" s="1046"/>
      <c r="DU93" s="1047"/>
      <c r="DV93" s="1030"/>
      <c r="DW93" s="1031"/>
      <c r="DX93" s="1031"/>
      <c r="DY93" s="1031"/>
      <c r="DZ93" s="1032"/>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42"/>
      <c r="BT94" s="1043"/>
      <c r="BU94" s="1043"/>
      <c r="BV94" s="1043"/>
      <c r="BW94" s="1043"/>
      <c r="BX94" s="1043"/>
      <c r="BY94" s="1043"/>
      <c r="BZ94" s="1043"/>
      <c r="CA94" s="1043"/>
      <c r="CB94" s="1043"/>
      <c r="CC94" s="1043"/>
      <c r="CD94" s="1043"/>
      <c r="CE94" s="1043"/>
      <c r="CF94" s="1043"/>
      <c r="CG94" s="1044"/>
      <c r="CH94" s="1045"/>
      <c r="CI94" s="1046"/>
      <c r="CJ94" s="1046"/>
      <c r="CK94" s="1046"/>
      <c r="CL94" s="1047"/>
      <c r="CM94" s="1045"/>
      <c r="CN94" s="1046"/>
      <c r="CO94" s="1046"/>
      <c r="CP94" s="1046"/>
      <c r="CQ94" s="1047"/>
      <c r="CR94" s="1045"/>
      <c r="CS94" s="1046"/>
      <c r="CT94" s="1046"/>
      <c r="CU94" s="1046"/>
      <c r="CV94" s="1047"/>
      <c r="CW94" s="1045"/>
      <c r="CX94" s="1046"/>
      <c r="CY94" s="1046"/>
      <c r="CZ94" s="1046"/>
      <c r="DA94" s="1047"/>
      <c r="DB94" s="1045"/>
      <c r="DC94" s="1046"/>
      <c r="DD94" s="1046"/>
      <c r="DE94" s="1046"/>
      <c r="DF94" s="1047"/>
      <c r="DG94" s="1045"/>
      <c r="DH94" s="1046"/>
      <c r="DI94" s="1046"/>
      <c r="DJ94" s="1046"/>
      <c r="DK94" s="1047"/>
      <c r="DL94" s="1045"/>
      <c r="DM94" s="1046"/>
      <c r="DN94" s="1046"/>
      <c r="DO94" s="1046"/>
      <c r="DP94" s="1047"/>
      <c r="DQ94" s="1045"/>
      <c r="DR94" s="1046"/>
      <c r="DS94" s="1046"/>
      <c r="DT94" s="1046"/>
      <c r="DU94" s="1047"/>
      <c r="DV94" s="1030"/>
      <c r="DW94" s="1031"/>
      <c r="DX94" s="1031"/>
      <c r="DY94" s="1031"/>
      <c r="DZ94" s="1032"/>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42"/>
      <c r="BT95" s="1043"/>
      <c r="BU95" s="1043"/>
      <c r="BV95" s="1043"/>
      <c r="BW95" s="1043"/>
      <c r="BX95" s="1043"/>
      <c r="BY95" s="1043"/>
      <c r="BZ95" s="1043"/>
      <c r="CA95" s="1043"/>
      <c r="CB95" s="1043"/>
      <c r="CC95" s="1043"/>
      <c r="CD95" s="1043"/>
      <c r="CE95" s="1043"/>
      <c r="CF95" s="1043"/>
      <c r="CG95" s="1044"/>
      <c r="CH95" s="1045"/>
      <c r="CI95" s="1046"/>
      <c r="CJ95" s="1046"/>
      <c r="CK95" s="1046"/>
      <c r="CL95" s="1047"/>
      <c r="CM95" s="1045"/>
      <c r="CN95" s="1046"/>
      <c r="CO95" s="1046"/>
      <c r="CP95" s="1046"/>
      <c r="CQ95" s="1047"/>
      <c r="CR95" s="1045"/>
      <c r="CS95" s="1046"/>
      <c r="CT95" s="1046"/>
      <c r="CU95" s="1046"/>
      <c r="CV95" s="1047"/>
      <c r="CW95" s="1045"/>
      <c r="CX95" s="1046"/>
      <c r="CY95" s="1046"/>
      <c r="CZ95" s="1046"/>
      <c r="DA95" s="1047"/>
      <c r="DB95" s="1045"/>
      <c r="DC95" s="1046"/>
      <c r="DD95" s="1046"/>
      <c r="DE95" s="1046"/>
      <c r="DF95" s="1047"/>
      <c r="DG95" s="1045"/>
      <c r="DH95" s="1046"/>
      <c r="DI95" s="1046"/>
      <c r="DJ95" s="1046"/>
      <c r="DK95" s="1047"/>
      <c r="DL95" s="1045"/>
      <c r="DM95" s="1046"/>
      <c r="DN95" s="1046"/>
      <c r="DO95" s="1046"/>
      <c r="DP95" s="1047"/>
      <c r="DQ95" s="1045"/>
      <c r="DR95" s="1046"/>
      <c r="DS95" s="1046"/>
      <c r="DT95" s="1046"/>
      <c r="DU95" s="1047"/>
      <c r="DV95" s="1030"/>
      <c r="DW95" s="1031"/>
      <c r="DX95" s="1031"/>
      <c r="DY95" s="1031"/>
      <c r="DZ95" s="1032"/>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42"/>
      <c r="BT96" s="1043"/>
      <c r="BU96" s="1043"/>
      <c r="BV96" s="1043"/>
      <c r="BW96" s="1043"/>
      <c r="BX96" s="1043"/>
      <c r="BY96" s="1043"/>
      <c r="BZ96" s="1043"/>
      <c r="CA96" s="1043"/>
      <c r="CB96" s="1043"/>
      <c r="CC96" s="1043"/>
      <c r="CD96" s="1043"/>
      <c r="CE96" s="1043"/>
      <c r="CF96" s="1043"/>
      <c r="CG96" s="1044"/>
      <c r="CH96" s="1045"/>
      <c r="CI96" s="1046"/>
      <c r="CJ96" s="1046"/>
      <c r="CK96" s="1046"/>
      <c r="CL96" s="1047"/>
      <c r="CM96" s="1045"/>
      <c r="CN96" s="1046"/>
      <c r="CO96" s="1046"/>
      <c r="CP96" s="1046"/>
      <c r="CQ96" s="1047"/>
      <c r="CR96" s="1045"/>
      <c r="CS96" s="1046"/>
      <c r="CT96" s="1046"/>
      <c r="CU96" s="1046"/>
      <c r="CV96" s="1047"/>
      <c r="CW96" s="1045"/>
      <c r="CX96" s="1046"/>
      <c r="CY96" s="1046"/>
      <c r="CZ96" s="1046"/>
      <c r="DA96" s="1047"/>
      <c r="DB96" s="1045"/>
      <c r="DC96" s="1046"/>
      <c r="DD96" s="1046"/>
      <c r="DE96" s="1046"/>
      <c r="DF96" s="1047"/>
      <c r="DG96" s="1045"/>
      <c r="DH96" s="1046"/>
      <c r="DI96" s="1046"/>
      <c r="DJ96" s="1046"/>
      <c r="DK96" s="1047"/>
      <c r="DL96" s="1045"/>
      <c r="DM96" s="1046"/>
      <c r="DN96" s="1046"/>
      <c r="DO96" s="1046"/>
      <c r="DP96" s="1047"/>
      <c r="DQ96" s="1045"/>
      <c r="DR96" s="1046"/>
      <c r="DS96" s="1046"/>
      <c r="DT96" s="1046"/>
      <c r="DU96" s="1047"/>
      <c r="DV96" s="1030"/>
      <c r="DW96" s="1031"/>
      <c r="DX96" s="1031"/>
      <c r="DY96" s="1031"/>
      <c r="DZ96" s="1032"/>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42"/>
      <c r="BT97" s="1043"/>
      <c r="BU97" s="1043"/>
      <c r="BV97" s="1043"/>
      <c r="BW97" s="1043"/>
      <c r="BX97" s="1043"/>
      <c r="BY97" s="1043"/>
      <c r="BZ97" s="1043"/>
      <c r="CA97" s="1043"/>
      <c r="CB97" s="1043"/>
      <c r="CC97" s="1043"/>
      <c r="CD97" s="1043"/>
      <c r="CE97" s="1043"/>
      <c r="CF97" s="1043"/>
      <c r="CG97" s="1044"/>
      <c r="CH97" s="1045"/>
      <c r="CI97" s="1046"/>
      <c r="CJ97" s="1046"/>
      <c r="CK97" s="1046"/>
      <c r="CL97" s="1047"/>
      <c r="CM97" s="1045"/>
      <c r="CN97" s="1046"/>
      <c r="CO97" s="1046"/>
      <c r="CP97" s="1046"/>
      <c r="CQ97" s="1047"/>
      <c r="CR97" s="1045"/>
      <c r="CS97" s="1046"/>
      <c r="CT97" s="1046"/>
      <c r="CU97" s="1046"/>
      <c r="CV97" s="1047"/>
      <c r="CW97" s="1045"/>
      <c r="CX97" s="1046"/>
      <c r="CY97" s="1046"/>
      <c r="CZ97" s="1046"/>
      <c r="DA97" s="1047"/>
      <c r="DB97" s="1045"/>
      <c r="DC97" s="1046"/>
      <c r="DD97" s="1046"/>
      <c r="DE97" s="1046"/>
      <c r="DF97" s="1047"/>
      <c r="DG97" s="1045"/>
      <c r="DH97" s="1046"/>
      <c r="DI97" s="1046"/>
      <c r="DJ97" s="1046"/>
      <c r="DK97" s="1047"/>
      <c r="DL97" s="1045"/>
      <c r="DM97" s="1046"/>
      <c r="DN97" s="1046"/>
      <c r="DO97" s="1046"/>
      <c r="DP97" s="1047"/>
      <c r="DQ97" s="1045"/>
      <c r="DR97" s="1046"/>
      <c r="DS97" s="1046"/>
      <c r="DT97" s="1046"/>
      <c r="DU97" s="1047"/>
      <c r="DV97" s="1030"/>
      <c r="DW97" s="1031"/>
      <c r="DX97" s="1031"/>
      <c r="DY97" s="1031"/>
      <c r="DZ97" s="1032"/>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42"/>
      <c r="BT98" s="1043"/>
      <c r="BU98" s="1043"/>
      <c r="BV98" s="1043"/>
      <c r="BW98" s="1043"/>
      <c r="BX98" s="1043"/>
      <c r="BY98" s="1043"/>
      <c r="BZ98" s="1043"/>
      <c r="CA98" s="1043"/>
      <c r="CB98" s="1043"/>
      <c r="CC98" s="1043"/>
      <c r="CD98" s="1043"/>
      <c r="CE98" s="1043"/>
      <c r="CF98" s="1043"/>
      <c r="CG98" s="1044"/>
      <c r="CH98" s="1045"/>
      <c r="CI98" s="1046"/>
      <c r="CJ98" s="1046"/>
      <c r="CK98" s="1046"/>
      <c r="CL98" s="1047"/>
      <c r="CM98" s="1045"/>
      <c r="CN98" s="1046"/>
      <c r="CO98" s="1046"/>
      <c r="CP98" s="1046"/>
      <c r="CQ98" s="1047"/>
      <c r="CR98" s="1045"/>
      <c r="CS98" s="1046"/>
      <c r="CT98" s="1046"/>
      <c r="CU98" s="1046"/>
      <c r="CV98" s="1047"/>
      <c r="CW98" s="1045"/>
      <c r="CX98" s="1046"/>
      <c r="CY98" s="1046"/>
      <c r="CZ98" s="1046"/>
      <c r="DA98" s="1047"/>
      <c r="DB98" s="1045"/>
      <c r="DC98" s="1046"/>
      <c r="DD98" s="1046"/>
      <c r="DE98" s="1046"/>
      <c r="DF98" s="1047"/>
      <c r="DG98" s="1045"/>
      <c r="DH98" s="1046"/>
      <c r="DI98" s="1046"/>
      <c r="DJ98" s="1046"/>
      <c r="DK98" s="1047"/>
      <c r="DL98" s="1045"/>
      <c r="DM98" s="1046"/>
      <c r="DN98" s="1046"/>
      <c r="DO98" s="1046"/>
      <c r="DP98" s="1047"/>
      <c r="DQ98" s="1045"/>
      <c r="DR98" s="1046"/>
      <c r="DS98" s="1046"/>
      <c r="DT98" s="1046"/>
      <c r="DU98" s="1047"/>
      <c r="DV98" s="1030"/>
      <c r="DW98" s="1031"/>
      <c r="DX98" s="1031"/>
      <c r="DY98" s="1031"/>
      <c r="DZ98" s="1032"/>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42"/>
      <c r="BT99" s="1043"/>
      <c r="BU99" s="1043"/>
      <c r="BV99" s="1043"/>
      <c r="BW99" s="1043"/>
      <c r="BX99" s="1043"/>
      <c r="BY99" s="1043"/>
      <c r="BZ99" s="1043"/>
      <c r="CA99" s="1043"/>
      <c r="CB99" s="1043"/>
      <c r="CC99" s="1043"/>
      <c r="CD99" s="1043"/>
      <c r="CE99" s="1043"/>
      <c r="CF99" s="1043"/>
      <c r="CG99" s="1044"/>
      <c r="CH99" s="1045"/>
      <c r="CI99" s="1046"/>
      <c r="CJ99" s="1046"/>
      <c r="CK99" s="1046"/>
      <c r="CL99" s="1047"/>
      <c r="CM99" s="1045"/>
      <c r="CN99" s="1046"/>
      <c r="CO99" s="1046"/>
      <c r="CP99" s="1046"/>
      <c r="CQ99" s="1047"/>
      <c r="CR99" s="1045"/>
      <c r="CS99" s="1046"/>
      <c r="CT99" s="1046"/>
      <c r="CU99" s="1046"/>
      <c r="CV99" s="1047"/>
      <c r="CW99" s="1045"/>
      <c r="CX99" s="1046"/>
      <c r="CY99" s="1046"/>
      <c r="CZ99" s="1046"/>
      <c r="DA99" s="1047"/>
      <c r="DB99" s="1045"/>
      <c r="DC99" s="1046"/>
      <c r="DD99" s="1046"/>
      <c r="DE99" s="1046"/>
      <c r="DF99" s="1047"/>
      <c r="DG99" s="1045"/>
      <c r="DH99" s="1046"/>
      <c r="DI99" s="1046"/>
      <c r="DJ99" s="1046"/>
      <c r="DK99" s="1047"/>
      <c r="DL99" s="1045"/>
      <c r="DM99" s="1046"/>
      <c r="DN99" s="1046"/>
      <c r="DO99" s="1046"/>
      <c r="DP99" s="1047"/>
      <c r="DQ99" s="1045"/>
      <c r="DR99" s="1046"/>
      <c r="DS99" s="1046"/>
      <c r="DT99" s="1046"/>
      <c r="DU99" s="1047"/>
      <c r="DV99" s="1030"/>
      <c r="DW99" s="1031"/>
      <c r="DX99" s="1031"/>
      <c r="DY99" s="1031"/>
      <c r="DZ99" s="1032"/>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42"/>
      <c r="BT100" s="1043"/>
      <c r="BU100" s="1043"/>
      <c r="BV100" s="1043"/>
      <c r="BW100" s="1043"/>
      <c r="BX100" s="1043"/>
      <c r="BY100" s="1043"/>
      <c r="BZ100" s="1043"/>
      <c r="CA100" s="1043"/>
      <c r="CB100" s="1043"/>
      <c r="CC100" s="1043"/>
      <c r="CD100" s="1043"/>
      <c r="CE100" s="1043"/>
      <c r="CF100" s="1043"/>
      <c r="CG100" s="1044"/>
      <c r="CH100" s="1045"/>
      <c r="CI100" s="1046"/>
      <c r="CJ100" s="1046"/>
      <c r="CK100" s="1046"/>
      <c r="CL100" s="1047"/>
      <c r="CM100" s="1045"/>
      <c r="CN100" s="1046"/>
      <c r="CO100" s="1046"/>
      <c r="CP100" s="1046"/>
      <c r="CQ100" s="1047"/>
      <c r="CR100" s="1045"/>
      <c r="CS100" s="1046"/>
      <c r="CT100" s="1046"/>
      <c r="CU100" s="1046"/>
      <c r="CV100" s="1047"/>
      <c r="CW100" s="1045"/>
      <c r="CX100" s="1046"/>
      <c r="CY100" s="1046"/>
      <c r="CZ100" s="1046"/>
      <c r="DA100" s="1047"/>
      <c r="DB100" s="1045"/>
      <c r="DC100" s="1046"/>
      <c r="DD100" s="1046"/>
      <c r="DE100" s="1046"/>
      <c r="DF100" s="1047"/>
      <c r="DG100" s="1045"/>
      <c r="DH100" s="1046"/>
      <c r="DI100" s="1046"/>
      <c r="DJ100" s="1046"/>
      <c r="DK100" s="1047"/>
      <c r="DL100" s="1045"/>
      <c r="DM100" s="1046"/>
      <c r="DN100" s="1046"/>
      <c r="DO100" s="1046"/>
      <c r="DP100" s="1047"/>
      <c r="DQ100" s="1045"/>
      <c r="DR100" s="1046"/>
      <c r="DS100" s="1046"/>
      <c r="DT100" s="1046"/>
      <c r="DU100" s="1047"/>
      <c r="DV100" s="1030"/>
      <c r="DW100" s="1031"/>
      <c r="DX100" s="1031"/>
      <c r="DY100" s="1031"/>
      <c r="DZ100" s="1032"/>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42"/>
      <c r="BT101" s="1043"/>
      <c r="BU101" s="1043"/>
      <c r="BV101" s="1043"/>
      <c r="BW101" s="1043"/>
      <c r="BX101" s="1043"/>
      <c r="BY101" s="1043"/>
      <c r="BZ101" s="1043"/>
      <c r="CA101" s="1043"/>
      <c r="CB101" s="1043"/>
      <c r="CC101" s="1043"/>
      <c r="CD101" s="1043"/>
      <c r="CE101" s="1043"/>
      <c r="CF101" s="1043"/>
      <c r="CG101" s="1044"/>
      <c r="CH101" s="1045"/>
      <c r="CI101" s="1046"/>
      <c r="CJ101" s="1046"/>
      <c r="CK101" s="1046"/>
      <c r="CL101" s="1047"/>
      <c r="CM101" s="1045"/>
      <c r="CN101" s="1046"/>
      <c r="CO101" s="1046"/>
      <c r="CP101" s="1046"/>
      <c r="CQ101" s="1047"/>
      <c r="CR101" s="1045"/>
      <c r="CS101" s="1046"/>
      <c r="CT101" s="1046"/>
      <c r="CU101" s="1046"/>
      <c r="CV101" s="1047"/>
      <c r="CW101" s="1045"/>
      <c r="CX101" s="1046"/>
      <c r="CY101" s="1046"/>
      <c r="CZ101" s="1046"/>
      <c r="DA101" s="1047"/>
      <c r="DB101" s="1045"/>
      <c r="DC101" s="1046"/>
      <c r="DD101" s="1046"/>
      <c r="DE101" s="1046"/>
      <c r="DF101" s="1047"/>
      <c r="DG101" s="1045"/>
      <c r="DH101" s="1046"/>
      <c r="DI101" s="1046"/>
      <c r="DJ101" s="1046"/>
      <c r="DK101" s="1047"/>
      <c r="DL101" s="1045"/>
      <c r="DM101" s="1046"/>
      <c r="DN101" s="1046"/>
      <c r="DO101" s="1046"/>
      <c r="DP101" s="1047"/>
      <c r="DQ101" s="1045"/>
      <c r="DR101" s="1046"/>
      <c r="DS101" s="1046"/>
      <c r="DT101" s="1046"/>
      <c r="DU101" s="1047"/>
      <c r="DV101" s="1030"/>
      <c r="DW101" s="1031"/>
      <c r="DX101" s="1031"/>
      <c r="DY101" s="1031"/>
      <c r="DZ101" s="1032"/>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385</v>
      </c>
      <c r="BR102" s="1033" t="s">
        <v>416</v>
      </c>
      <c r="BS102" s="1034"/>
      <c r="BT102" s="1034"/>
      <c r="BU102" s="1034"/>
      <c r="BV102" s="1034"/>
      <c r="BW102" s="1034"/>
      <c r="BX102" s="1034"/>
      <c r="BY102" s="1034"/>
      <c r="BZ102" s="1034"/>
      <c r="CA102" s="1034"/>
      <c r="CB102" s="1034"/>
      <c r="CC102" s="1034"/>
      <c r="CD102" s="1034"/>
      <c r="CE102" s="1034"/>
      <c r="CF102" s="1034"/>
      <c r="CG102" s="1035"/>
      <c r="CH102" s="1036"/>
      <c r="CI102" s="1037"/>
      <c r="CJ102" s="1037"/>
      <c r="CK102" s="1037"/>
      <c r="CL102" s="1038"/>
      <c r="CM102" s="1036"/>
      <c r="CN102" s="1037"/>
      <c r="CO102" s="1037"/>
      <c r="CP102" s="1037"/>
      <c r="CQ102" s="1038"/>
      <c r="CR102" s="1039"/>
      <c r="CS102" s="1040"/>
      <c r="CT102" s="1040"/>
      <c r="CU102" s="1040"/>
      <c r="CV102" s="1041"/>
      <c r="CW102" s="1039"/>
      <c r="CX102" s="1040"/>
      <c r="CY102" s="1040"/>
      <c r="CZ102" s="1040"/>
      <c r="DA102" s="1041"/>
      <c r="DB102" s="1039"/>
      <c r="DC102" s="1040"/>
      <c r="DD102" s="1040"/>
      <c r="DE102" s="1040"/>
      <c r="DF102" s="1041"/>
      <c r="DG102" s="1039"/>
      <c r="DH102" s="1040"/>
      <c r="DI102" s="1040"/>
      <c r="DJ102" s="1040"/>
      <c r="DK102" s="1041"/>
      <c r="DL102" s="1039"/>
      <c r="DM102" s="1040"/>
      <c r="DN102" s="1040"/>
      <c r="DO102" s="1040"/>
      <c r="DP102" s="1041"/>
      <c r="DQ102" s="1039"/>
      <c r="DR102" s="1040"/>
      <c r="DS102" s="1040"/>
      <c r="DT102" s="1040"/>
      <c r="DU102" s="1041"/>
      <c r="DV102" s="1022"/>
      <c r="DW102" s="1023"/>
      <c r="DX102" s="1023"/>
      <c r="DY102" s="1023"/>
      <c r="DZ102" s="1024"/>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25" t="s">
        <v>417</v>
      </c>
      <c r="BR103" s="1025"/>
      <c r="BS103" s="1025"/>
      <c r="BT103" s="1025"/>
      <c r="BU103" s="1025"/>
      <c r="BV103" s="1025"/>
      <c r="BW103" s="1025"/>
      <c r="BX103" s="1025"/>
      <c r="BY103" s="1025"/>
      <c r="BZ103" s="1025"/>
      <c r="CA103" s="1025"/>
      <c r="CB103" s="1025"/>
      <c r="CC103" s="1025"/>
      <c r="CD103" s="1025"/>
      <c r="CE103" s="1025"/>
      <c r="CF103" s="1025"/>
      <c r="CG103" s="1025"/>
      <c r="CH103" s="1025"/>
      <c r="CI103" s="1025"/>
      <c r="CJ103" s="1025"/>
      <c r="CK103" s="1025"/>
      <c r="CL103" s="1025"/>
      <c r="CM103" s="1025"/>
      <c r="CN103" s="1025"/>
      <c r="CO103" s="1025"/>
      <c r="CP103" s="1025"/>
      <c r="CQ103" s="1025"/>
      <c r="CR103" s="1025"/>
      <c r="CS103" s="1025"/>
      <c r="CT103" s="1025"/>
      <c r="CU103" s="1025"/>
      <c r="CV103" s="1025"/>
      <c r="CW103" s="1025"/>
      <c r="CX103" s="1025"/>
      <c r="CY103" s="1025"/>
      <c r="CZ103" s="1025"/>
      <c r="DA103" s="1025"/>
      <c r="DB103" s="1025"/>
      <c r="DC103" s="1025"/>
      <c r="DD103" s="1025"/>
      <c r="DE103" s="1025"/>
      <c r="DF103" s="1025"/>
      <c r="DG103" s="1025"/>
      <c r="DH103" s="1025"/>
      <c r="DI103" s="1025"/>
      <c r="DJ103" s="1025"/>
      <c r="DK103" s="1025"/>
      <c r="DL103" s="1025"/>
      <c r="DM103" s="1025"/>
      <c r="DN103" s="1025"/>
      <c r="DO103" s="1025"/>
      <c r="DP103" s="1025"/>
      <c r="DQ103" s="1025"/>
      <c r="DR103" s="1025"/>
      <c r="DS103" s="1025"/>
      <c r="DT103" s="1025"/>
      <c r="DU103" s="1025"/>
      <c r="DV103" s="1025"/>
      <c r="DW103" s="1025"/>
      <c r="DX103" s="1025"/>
      <c r="DY103" s="1025"/>
      <c r="DZ103" s="1025"/>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26" t="s">
        <v>418</v>
      </c>
      <c r="BR104" s="1026"/>
      <c r="BS104" s="1026"/>
      <c r="BT104" s="1026"/>
      <c r="BU104" s="1026"/>
      <c r="BV104" s="1026"/>
      <c r="BW104" s="1026"/>
      <c r="BX104" s="1026"/>
      <c r="BY104" s="1026"/>
      <c r="BZ104" s="1026"/>
      <c r="CA104" s="1026"/>
      <c r="CB104" s="1026"/>
      <c r="CC104" s="1026"/>
      <c r="CD104" s="1026"/>
      <c r="CE104" s="1026"/>
      <c r="CF104" s="1026"/>
      <c r="CG104" s="1026"/>
      <c r="CH104" s="1026"/>
      <c r="CI104" s="1026"/>
      <c r="CJ104" s="1026"/>
      <c r="CK104" s="1026"/>
      <c r="CL104" s="1026"/>
      <c r="CM104" s="1026"/>
      <c r="CN104" s="1026"/>
      <c r="CO104" s="1026"/>
      <c r="CP104" s="1026"/>
      <c r="CQ104" s="1026"/>
      <c r="CR104" s="1026"/>
      <c r="CS104" s="1026"/>
      <c r="CT104" s="1026"/>
      <c r="CU104" s="1026"/>
      <c r="CV104" s="1026"/>
      <c r="CW104" s="1026"/>
      <c r="CX104" s="1026"/>
      <c r="CY104" s="1026"/>
      <c r="CZ104" s="1026"/>
      <c r="DA104" s="1026"/>
      <c r="DB104" s="1026"/>
      <c r="DC104" s="1026"/>
      <c r="DD104" s="1026"/>
      <c r="DE104" s="1026"/>
      <c r="DF104" s="1026"/>
      <c r="DG104" s="1026"/>
      <c r="DH104" s="1026"/>
      <c r="DI104" s="1026"/>
      <c r="DJ104" s="1026"/>
      <c r="DK104" s="1026"/>
      <c r="DL104" s="1026"/>
      <c r="DM104" s="1026"/>
      <c r="DN104" s="1026"/>
      <c r="DO104" s="1026"/>
      <c r="DP104" s="1026"/>
      <c r="DQ104" s="1026"/>
      <c r="DR104" s="1026"/>
      <c r="DS104" s="1026"/>
      <c r="DT104" s="1026"/>
      <c r="DU104" s="1026"/>
      <c r="DV104" s="1026"/>
      <c r="DW104" s="1026"/>
      <c r="DX104" s="1026"/>
      <c r="DY104" s="1026"/>
      <c r="DZ104" s="1026"/>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419</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420</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27" t="s">
        <v>421</v>
      </c>
      <c r="B108" s="1028"/>
      <c r="C108" s="1028"/>
      <c r="D108" s="1028"/>
      <c r="E108" s="1028"/>
      <c r="F108" s="1028"/>
      <c r="G108" s="1028"/>
      <c r="H108" s="1028"/>
      <c r="I108" s="1028"/>
      <c r="J108" s="1028"/>
      <c r="K108" s="1028"/>
      <c r="L108" s="1028"/>
      <c r="M108" s="1028"/>
      <c r="N108" s="1028"/>
      <c r="O108" s="1028"/>
      <c r="P108" s="1028"/>
      <c r="Q108" s="1028"/>
      <c r="R108" s="1028"/>
      <c r="S108" s="1028"/>
      <c r="T108" s="1028"/>
      <c r="U108" s="1028"/>
      <c r="V108" s="1028"/>
      <c r="W108" s="1028"/>
      <c r="X108" s="1028"/>
      <c r="Y108" s="1028"/>
      <c r="Z108" s="1028"/>
      <c r="AA108" s="1028"/>
      <c r="AB108" s="1028"/>
      <c r="AC108" s="1028"/>
      <c r="AD108" s="1028"/>
      <c r="AE108" s="1028"/>
      <c r="AF108" s="1028"/>
      <c r="AG108" s="1028"/>
      <c r="AH108" s="1028"/>
      <c r="AI108" s="1028"/>
      <c r="AJ108" s="1028"/>
      <c r="AK108" s="1028"/>
      <c r="AL108" s="1028"/>
      <c r="AM108" s="1028"/>
      <c r="AN108" s="1028"/>
      <c r="AO108" s="1028"/>
      <c r="AP108" s="1028"/>
      <c r="AQ108" s="1028"/>
      <c r="AR108" s="1028"/>
      <c r="AS108" s="1028"/>
      <c r="AT108" s="1029"/>
      <c r="AU108" s="1027" t="s">
        <v>422</v>
      </c>
      <c r="AV108" s="1028"/>
      <c r="AW108" s="1028"/>
      <c r="AX108" s="1028"/>
      <c r="AY108" s="1028"/>
      <c r="AZ108" s="1028"/>
      <c r="BA108" s="1028"/>
      <c r="BB108" s="1028"/>
      <c r="BC108" s="1028"/>
      <c r="BD108" s="1028"/>
      <c r="BE108" s="1028"/>
      <c r="BF108" s="1028"/>
      <c r="BG108" s="1028"/>
      <c r="BH108" s="1028"/>
      <c r="BI108" s="1028"/>
      <c r="BJ108" s="1028"/>
      <c r="BK108" s="1028"/>
      <c r="BL108" s="1028"/>
      <c r="BM108" s="1028"/>
      <c r="BN108" s="1028"/>
      <c r="BO108" s="1028"/>
      <c r="BP108" s="1028"/>
      <c r="BQ108" s="1028"/>
      <c r="BR108" s="1028"/>
      <c r="BS108" s="1028"/>
      <c r="BT108" s="1028"/>
      <c r="BU108" s="1028"/>
      <c r="BV108" s="1028"/>
      <c r="BW108" s="1028"/>
      <c r="BX108" s="1028"/>
      <c r="BY108" s="1028"/>
      <c r="BZ108" s="1028"/>
      <c r="CA108" s="1028"/>
      <c r="CB108" s="1028"/>
      <c r="CC108" s="1028"/>
      <c r="CD108" s="1028"/>
      <c r="CE108" s="1028"/>
      <c r="CF108" s="1028"/>
      <c r="CG108" s="1028"/>
      <c r="CH108" s="1028"/>
      <c r="CI108" s="1028"/>
      <c r="CJ108" s="1028"/>
      <c r="CK108" s="1028"/>
      <c r="CL108" s="1028"/>
      <c r="CM108" s="1028"/>
      <c r="CN108" s="1028"/>
      <c r="CO108" s="1028"/>
      <c r="CP108" s="1028"/>
      <c r="CQ108" s="1028"/>
      <c r="CR108" s="1028"/>
      <c r="CS108" s="1028"/>
      <c r="CT108" s="1028"/>
      <c r="CU108" s="1028"/>
      <c r="CV108" s="1028"/>
      <c r="CW108" s="1028"/>
      <c r="CX108" s="1028"/>
      <c r="CY108" s="1028"/>
      <c r="CZ108" s="1028"/>
      <c r="DA108" s="1028"/>
      <c r="DB108" s="1028"/>
      <c r="DC108" s="1028"/>
      <c r="DD108" s="1028"/>
      <c r="DE108" s="1028"/>
      <c r="DF108" s="1028"/>
      <c r="DG108" s="1028"/>
      <c r="DH108" s="1028"/>
      <c r="DI108" s="1028"/>
      <c r="DJ108" s="1028"/>
      <c r="DK108" s="1028"/>
      <c r="DL108" s="1028"/>
      <c r="DM108" s="1028"/>
      <c r="DN108" s="1028"/>
      <c r="DO108" s="1028"/>
      <c r="DP108" s="1028"/>
      <c r="DQ108" s="1028"/>
      <c r="DR108" s="1028"/>
      <c r="DS108" s="1028"/>
      <c r="DT108" s="1028"/>
      <c r="DU108" s="1028"/>
      <c r="DV108" s="1028"/>
      <c r="DW108" s="1028"/>
      <c r="DX108" s="1028"/>
      <c r="DY108" s="1028"/>
      <c r="DZ108" s="1029"/>
    </row>
    <row r="109" spans="1:131" s="246" customFormat="1" ht="26.25" customHeight="1" x14ac:dyDescent="0.15">
      <c r="A109" s="982" t="s">
        <v>423</v>
      </c>
      <c r="B109" s="983"/>
      <c r="C109" s="983"/>
      <c r="D109" s="983"/>
      <c r="E109" s="983"/>
      <c r="F109" s="983"/>
      <c r="G109" s="983"/>
      <c r="H109" s="983"/>
      <c r="I109" s="983"/>
      <c r="J109" s="983"/>
      <c r="K109" s="983"/>
      <c r="L109" s="983"/>
      <c r="M109" s="983"/>
      <c r="N109" s="983"/>
      <c r="O109" s="983"/>
      <c r="P109" s="983"/>
      <c r="Q109" s="983"/>
      <c r="R109" s="983"/>
      <c r="S109" s="983"/>
      <c r="T109" s="983"/>
      <c r="U109" s="983"/>
      <c r="V109" s="983"/>
      <c r="W109" s="983"/>
      <c r="X109" s="983"/>
      <c r="Y109" s="983"/>
      <c r="Z109" s="984"/>
      <c r="AA109" s="985" t="s">
        <v>424</v>
      </c>
      <c r="AB109" s="983"/>
      <c r="AC109" s="983"/>
      <c r="AD109" s="983"/>
      <c r="AE109" s="984"/>
      <c r="AF109" s="985" t="s">
        <v>303</v>
      </c>
      <c r="AG109" s="983"/>
      <c r="AH109" s="983"/>
      <c r="AI109" s="983"/>
      <c r="AJ109" s="984"/>
      <c r="AK109" s="985" t="s">
        <v>302</v>
      </c>
      <c r="AL109" s="983"/>
      <c r="AM109" s="983"/>
      <c r="AN109" s="983"/>
      <c r="AO109" s="984"/>
      <c r="AP109" s="985" t="s">
        <v>425</v>
      </c>
      <c r="AQ109" s="983"/>
      <c r="AR109" s="983"/>
      <c r="AS109" s="983"/>
      <c r="AT109" s="1014"/>
      <c r="AU109" s="982" t="s">
        <v>423</v>
      </c>
      <c r="AV109" s="983"/>
      <c r="AW109" s="983"/>
      <c r="AX109" s="983"/>
      <c r="AY109" s="983"/>
      <c r="AZ109" s="983"/>
      <c r="BA109" s="983"/>
      <c r="BB109" s="983"/>
      <c r="BC109" s="983"/>
      <c r="BD109" s="983"/>
      <c r="BE109" s="983"/>
      <c r="BF109" s="983"/>
      <c r="BG109" s="983"/>
      <c r="BH109" s="983"/>
      <c r="BI109" s="983"/>
      <c r="BJ109" s="983"/>
      <c r="BK109" s="983"/>
      <c r="BL109" s="983"/>
      <c r="BM109" s="983"/>
      <c r="BN109" s="983"/>
      <c r="BO109" s="983"/>
      <c r="BP109" s="984"/>
      <c r="BQ109" s="985" t="s">
        <v>424</v>
      </c>
      <c r="BR109" s="983"/>
      <c r="BS109" s="983"/>
      <c r="BT109" s="983"/>
      <c r="BU109" s="984"/>
      <c r="BV109" s="985" t="s">
        <v>303</v>
      </c>
      <c r="BW109" s="983"/>
      <c r="BX109" s="983"/>
      <c r="BY109" s="983"/>
      <c r="BZ109" s="984"/>
      <c r="CA109" s="985" t="s">
        <v>302</v>
      </c>
      <c r="CB109" s="983"/>
      <c r="CC109" s="983"/>
      <c r="CD109" s="983"/>
      <c r="CE109" s="984"/>
      <c r="CF109" s="1021" t="s">
        <v>425</v>
      </c>
      <c r="CG109" s="1021"/>
      <c r="CH109" s="1021"/>
      <c r="CI109" s="1021"/>
      <c r="CJ109" s="1021"/>
      <c r="CK109" s="985" t="s">
        <v>426</v>
      </c>
      <c r="CL109" s="983"/>
      <c r="CM109" s="983"/>
      <c r="CN109" s="983"/>
      <c r="CO109" s="983"/>
      <c r="CP109" s="983"/>
      <c r="CQ109" s="983"/>
      <c r="CR109" s="983"/>
      <c r="CS109" s="983"/>
      <c r="CT109" s="983"/>
      <c r="CU109" s="983"/>
      <c r="CV109" s="983"/>
      <c r="CW109" s="983"/>
      <c r="CX109" s="983"/>
      <c r="CY109" s="983"/>
      <c r="CZ109" s="983"/>
      <c r="DA109" s="983"/>
      <c r="DB109" s="983"/>
      <c r="DC109" s="983"/>
      <c r="DD109" s="983"/>
      <c r="DE109" s="983"/>
      <c r="DF109" s="984"/>
      <c r="DG109" s="985" t="s">
        <v>424</v>
      </c>
      <c r="DH109" s="983"/>
      <c r="DI109" s="983"/>
      <c r="DJ109" s="983"/>
      <c r="DK109" s="984"/>
      <c r="DL109" s="985" t="s">
        <v>303</v>
      </c>
      <c r="DM109" s="983"/>
      <c r="DN109" s="983"/>
      <c r="DO109" s="983"/>
      <c r="DP109" s="984"/>
      <c r="DQ109" s="985" t="s">
        <v>302</v>
      </c>
      <c r="DR109" s="983"/>
      <c r="DS109" s="983"/>
      <c r="DT109" s="983"/>
      <c r="DU109" s="984"/>
      <c r="DV109" s="985" t="s">
        <v>425</v>
      </c>
      <c r="DW109" s="983"/>
      <c r="DX109" s="983"/>
      <c r="DY109" s="983"/>
      <c r="DZ109" s="1014"/>
    </row>
    <row r="110" spans="1:131" s="246" customFormat="1" ht="26.25" customHeight="1" x14ac:dyDescent="0.15">
      <c r="A110" s="885" t="s">
        <v>427</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7"/>
      <c r="AA110" s="975">
        <v>769179</v>
      </c>
      <c r="AB110" s="976"/>
      <c r="AC110" s="976"/>
      <c r="AD110" s="976"/>
      <c r="AE110" s="977"/>
      <c r="AF110" s="978">
        <v>788493</v>
      </c>
      <c r="AG110" s="976"/>
      <c r="AH110" s="976"/>
      <c r="AI110" s="976"/>
      <c r="AJ110" s="977"/>
      <c r="AK110" s="978">
        <v>891182</v>
      </c>
      <c r="AL110" s="976"/>
      <c r="AM110" s="976"/>
      <c r="AN110" s="976"/>
      <c r="AO110" s="977"/>
      <c r="AP110" s="979">
        <v>46.9</v>
      </c>
      <c r="AQ110" s="980"/>
      <c r="AR110" s="980"/>
      <c r="AS110" s="980"/>
      <c r="AT110" s="981"/>
      <c r="AU110" s="1015" t="s">
        <v>73</v>
      </c>
      <c r="AV110" s="1016"/>
      <c r="AW110" s="1016"/>
      <c r="AX110" s="1016"/>
      <c r="AY110" s="1016"/>
      <c r="AZ110" s="941" t="s">
        <v>428</v>
      </c>
      <c r="BA110" s="886"/>
      <c r="BB110" s="886"/>
      <c r="BC110" s="886"/>
      <c r="BD110" s="886"/>
      <c r="BE110" s="886"/>
      <c r="BF110" s="886"/>
      <c r="BG110" s="886"/>
      <c r="BH110" s="886"/>
      <c r="BI110" s="886"/>
      <c r="BJ110" s="886"/>
      <c r="BK110" s="886"/>
      <c r="BL110" s="886"/>
      <c r="BM110" s="886"/>
      <c r="BN110" s="886"/>
      <c r="BO110" s="886"/>
      <c r="BP110" s="887"/>
      <c r="BQ110" s="942">
        <v>9242199</v>
      </c>
      <c r="BR110" s="923"/>
      <c r="BS110" s="923"/>
      <c r="BT110" s="923"/>
      <c r="BU110" s="923"/>
      <c r="BV110" s="923">
        <v>11294186</v>
      </c>
      <c r="BW110" s="923"/>
      <c r="BX110" s="923"/>
      <c r="BY110" s="923"/>
      <c r="BZ110" s="923"/>
      <c r="CA110" s="923">
        <v>11808826</v>
      </c>
      <c r="CB110" s="923"/>
      <c r="CC110" s="923"/>
      <c r="CD110" s="923"/>
      <c r="CE110" s="923"/>
      <c r="CF110" s="947">
        <v>621.6</v>
      </c>
      <c r="CG110" s="948"/>
      <c r="CH110" s="948"/>
      <c r="CI110" s="948"/>
      <c r="CJ110" s="948"/>
      <c r="CK110" s="1011" t="s">
        <v>429</v>
      </c>
      <c r="CL110" s="897"/>
      <c r="CM110" s="972" t="s">
        <v>430</v>
      </c>
      <c r="CN110" s="973"/>
      <c r="CO110" s="973"/>
      <c r="CP110" s="973"/>
      <c r="CQ110" s="973"/>
      <c r="CR110" s="973"/>
      <c r="CS110" s="973"/>
      <c r="CT110" s="973"/>
      <c r="CU110" s="973"/>
      <c r="CV110" s="973"/>
      <c r="CW110" s="973"/>
      <c r="CX110" s="973"/>
      <c r="CY110" s="973"/>
      <c r="CZ110" s="973"/>
      <c r="DA110" s="973"/>
      <c r="DB110" s="973"/>
      <c r="DC110" s="973"/>
      <c r="DD110" s="973"/>
      <c r="DE110" s="973"/>
      <c r="DF110" s="974"/>
      <c r="DG110" s="942" t="s">
        <v>138</v>
      </c>
      <c r="DH110" s="923"/>
      <c r="DI110" s="923"/>
      <c r="DJ110" s="923"/>
      <c r="DK110" s="923"/>
      <c r="DL110" s="923" t="s">
        <v>405</v>
      </c>
      <c r="DM110" s="923"/>
      <c r="DN110" s="923"/>
      <c r="DO110" s="923"/>
      <c r="DP110" s="923"/>
      <c r="DQ110" s="923" t="s">
        <v>138</v>
      </c>
      <c r="DR110" s="923"/>
      <c r="DS110" s="923"/>
      <c r="DT110" s="923"/>
      <c r="DU110" s="923"/>
      <c r="DV110" s="924" t="s">
        <v>138</v>
      </c>
      <c r="DW110" s="924"/>
      <c r="DX110" s="924"/>
      <c r="DY110" s="924"/>
      <c r="DZ110" s="925"/>
    </row>
    <row r="111" spans="1:131" s="246" customFormat="1" ht="26.25" customHeight="1" x14ac:dyDescent="0.15">
      <c r="A111" s="852" t="s">
        <v>431</v>
      </c>
      <c r="B111" s="853"/>
      <c r="C111" s="853"/>
      <c r="D111" s="853"/>
      <c r="E111" s="853"/>
      <c r="F111" s="853"/>
      <c r="G111" s="853"/>
      <c r="H111" s="853"/>
      <c r="I111" s="853"/>
      <c r="J111" s="853"/>
      <c r="K111" s="853"/>
      <c r="L111" s="853"/>
      <c r="M111" s="853"/>
      <c r="N111" s="853"/>
      <c r="O111" s="853"/>
      <c r="P111" s="853"/>
      <c r="Q111" s="853"/>
      <c r="R111" s="853"/>
      <c r="S111" s="853"/>
      <c r="T111" s="853"/>
      <c r="U111" s="853"/>
      <c r="V111" s="853"/>
      <c r="W111" s="853"/>
      <c r="X111" s="853"/>
      <c r="Y111" s="853"/>
      <c r="Z111" s="1010"/>
      <c r="AA111" s="1003" t="s">
        <v>138</v>
      </c>
      <c r="AB111" s="1004"/>
      <c r="AC111" s="1004"/>
      <c r="AD111" s="1004"/>
      <c r="AE111" s="1005"/>
      <c r="AF111" s="1006" t="s">
        <v>405</v>
      </c>
      <c r="AG111" s="1004"/>
      <c r="AH111" s="1004"/>
      <c r="AI111" s="1004"/>
      <c r="AJ111" s="1005"/>
      <c r="AK111" s="1006" t="s">
        <v>138</v>
      </c>
      <c r="AL111" s="1004"/>
      <c r="AM111" s="1004"/>
      <c r="AN111" s="1004"/>
      <c r="AO111" s="1005"/>
      <c r="AP111" s="1007" t="s">
        <v>405</v>
      </c>
      <c r="AQ111" s="1008"/>
      <c r="AR111" s="1008"/>
      <c r="AS111" s="1008"/>
      <c r="AT111" s="1009"/>
      <c r="AU111" s="1017"/>
      <c r="AV111" s="1018"/>
      <c r="AW111" s="1018"/>
      <c r="AX111" s="1018"/>
      <c r="AY111" s="1018"/>
      <c r="AZ111" s="893" t="s">
        <v>432</v>
      </c>
      <c r="BA111" s="828"/>
      <c r="BB111" s="828"/>
      <c r="BC111" s="828"/>
      <c r="BD111" s="828"/>
      <c r="BE111" s="828"/>
      <c r="BF111" s="828"/>
      <c r="BG111" s="828"/>
      <c r="BH111" s="828"/>
      <c r="BI111" s="828"/>
      <c r="BJ111" s="828"/>
      <c r="BK111" s="828"/>
      <c r="BL111" s="828"/>
      <c r="BM111" s="828"/>
      <c r="BN111" s="828"/>
      <c r="BO111" s="828"/>
      <c r="BP111" s="829"/>
      <c r="BQ111" s="894" t="s">
        <v>138</v>
      </c>
      <c r="BR111" s="895"/>
      <c r="BS111" s="895"/>
      <c r="BT111" s="895"/>
      <c r="BU111" s="895"/>
      <c r="BV111" s="895" t="s">
        <v>405</v>
      </c>
      <c r="BW111" s="895"/>
      <c r="BX111" s="895"/>
      <c r="BY111" s="895"/>
      <c r="BZ111" s="895"/>
      <c r="CA111" s="895" t="s">
        <v>138</v>
      </c>
      <c r="CB111" s="895"/>
      <c r="CC111" s="895"/>
      <c r="CD111" s="895"/>
      <c r="CE111" s="895"/>
      <c r="CF111" s="956" t="s">
        <v>138</v>
      </c>
      <c r="CG111" s="957"/>
      <c r="CH111" s="957"/>
      <c r="CI111" s="957"/>
      <c r="CJ111" s="957"/>
      <c r="CK111" s="1012"/>
      <c r="CL111" s="899"/>
      <c r="CM111" s="902" t="s">
        <v>433</v>
      </c>
      <c r="CN111" s="903"/>
      <c r="CO111" s="903"/>
      <c r="CP111" s="903"/>
      <c r="CQ111" s="903"/>
      <c r="CR111" s="903"/>
      <c r="CS111" s="903"/>
      <c r="CT111" s="903"/>
      <c r="CU111" s="903"/>
      <c r="CV111" s="903"/>
      <c r="CW111" s="903"/>
      <c r="CX111" s="903"/>
      <c r="CY111" s="903"/>
      <c r="CZ111" s="903"/>
      <c r="DA111" s="903"/>
      <c r="DB111" s="903"/>
      <c r="DC111" s="903"/>
      <c r="DD111" s="903"/>
      <c r="DE111" s="903"/>
      <c r="DF111" s="904"/>
      <c r="DG111" s="894" t="s">
        <v>405</v>
      </c>
      <c r="DH111" s="895"/>
      <c r="DI111" s="895"/>
      <c r="DJ111" s="895"/>
      <c r="DK111" s="895"/>
      <c r="DL111" s="895" t="s">
        <v>405</v>
      </c>
      <c r="DM111" s="895"/>
      <c r="DN111" s="895"/>
      <c r="DO111" s="895"/>
      <c r="DP111" s="895"/>
      <c r="DQ111" s="895" t="s">
        <v>138</v>
      </c>
      <c r="DR111" s="895"/>
      <c r="DS111" s="895"/>
      <c r="DT111" s="895"/>
      <c r="DU111" s="895"/>
      <c r="DV111" s="872" t="s">
        <v>138</v>
      </c>
      <c r="DW111" s="872"/>
      <c r="DX111" s="872"/>
      <c r="DY111" s="872"/>
      <c r="DZ111" s="873"/>
    </row>
    <row r="112" spans="1:131" s="246" customFormat="1" ht="26.25" customHeight="1" x14ac:dyDescent="0.15">
      <c r="A112" s="997" t="s">
        <v>434</v>
      </c>
      <c r="B112" s="998"/>
      <c r="C112" s="828" t="s">
        <v>435</v>
      </c>
      <c r="D112" s="828"/>
      <c r="E112" s="828"/>
      <c r="F112" s="828"/>
      <c r="G112" s="828"/>
      <c r="H112" s="828"/>
      <c r="I112" s="828"/>
      <c r="J112" s="828"/>
      <c r="K112" s="828"/>
      <c r="L112" s="828"/>
      <c r="M112" s="828"/>
      <c r="N112" s="828"/>
      <c r="O112" s="828"/>
      <c r="P112" s="828"/>
      <c r="Q112" s="828"/>
      <c r="R112" s="828"/>
      <c r="S112" s="828"/>
      <c r="T112" s="828"/>
      <c r="U112" s="828"/>
      <c r="V112" s="828"/>
      <c r="W112" s="828"/>
      <c r="X112" s="828"/>
      <c r="Y112" s="828"/>
      <c r="Z112" s="829"/>
      <c r="AA112" s="857" t="s">
        <v>405</v>
      </c>
      <c r="AB112" s="858"/>
      <c r="AC112" s="858"/>
      <c r="AD112" s="858"/>
      <c r="AE112" s="859"/>
      <c r="AF112" s="860" t="s">
        <v>138</v>
      </c>
      <c r="AG112" s="858"/>
      <c r="AH112" s="858"/>
      <c r="AI112" s="858"/>
      <c r="AJ112" s="859"/>
      <c r="AK112" s="860" t="s">
        <v>138</v>
      </c>
      <c r="AL112" s="858"/>
      <c r="AM112" s="858"/>
      <c r="AN112" s="858"/>
      <c r="AO112" s="859"/>
      <c r="AP112" s="905" t="s">
        <v>405</v>
      </c>
      <c r="AQ112" s="906"/>
      <c r="AR112" s="906"/>
      <c r="AS112" s="906"/>
      <c r="AT112" s="907"/>
      <c r="AU112" s="1017"/>
      <c r="AV112" s="1018"/>
      <c r="AW112" s="1018"/>
      <c r="AX112" s="1018"/>
      <c r="AY112" s="1018"/>
      <c r="AZ112" s="893" t="s">
        <v>436</v>
      </c>
      <c r="BA112" s="828"/>
      <c r="BB112" s="828"/>
      <c r="BC112" s="828"/>
      <c r="BD112" s="828"/>
      <c r="BE112" s="828"/>
      <c r="BF112" s="828"/>
      <c r="BG112" s="828"/>
      <c r="BH112" s="828"/>
      <c r="BI112" s="828"/>
      <c r="BJ112" s="828"/>
      <c r="BK112" s="828"/>
      <c r="BL112" s="828"/>
      <c r="BM112" s="828"/>
      <c r="BN112" s="828"/>
      <c r="BO112" s="828"/>
      <c r="BP112" s="829"/>
      <c r="BQ112" s="894">
        <v>1655544</v>
      </c>
      <c r="BR112" s="895"/>
      <c r="BS112" s="895"/>
      <c r="BT112" s="895"/>
      <c r="BU112" s="895"/>
      <c r="BV112" s="895">
        <v>1632115</v>
      </c>
      <c r="BW112" s="895"/>
      <c r="BX112" s="895"/>
      <c r="BY112" s="895"/>
      <c r="BZ112" s="895"/>
      <c r="CA112" s="895">
        <v>1542195</v>
      </c>
      <c r="CB112" s="895"/>
      <c r="CC112" s="895"/>
      <c r="CD112" s="895"/>
      <c r="CE112" s="895"/>
      <c r="CF112" s="956">
        <v>81.2</v>
      </c>
      <c r="CG112" s="957"/>
      <c r="CH112" s="957"/>
      <c r="CI112" s="957"/>
      <c r="CJ112" s="957"/>
      <c r="CK112" s="1012"/>
      <c r="CL112" s="899"/>
      <c r="CM112" s="902" t="s">
        <v>437</v>
      </c>
      <c r="CN112" s="903"/>
      <c r="CO112" s="903"/>
      <c r="CP112" s="903"/>
      <c r="CQ112" s="903"/>
      <c r="CR112" s="903"/>
      <c r="CS112" s="903"/>
      <c r="CT112" s="903"/>
      <c r="CU112" s="903"/>
      <c r="CV112" s="903"/>
      <c r="CW112" s="903"/>
      <c r="CX112" s="903"/>
      <c r="CY112" s="903"/>
      <c r="CZ112" s="903"/>
      <c r="DA112" s="903"/>
      <c r="DB112" s="903"/>
      <c r="DC112" s="903"/>
      <c r="DD112" s="903"/>
      <c r="DE112" s="903"/>
      <c r="DF112" s="904"/>
      <c r="DG112" s="894" t="s">
        <v>438</v>
      </c>
      <c r="DH112" s="895"/>
      <c r="DI112" s="895"/>
      <c r="DJ112" s="895"/>
      <c r="DK112" s="895"/>
      <c r="DL112" s="895" t="s">
        <v>438</v>
      </c>
      <c r="DM112" s="895"/>
      <c r="DN112" s="895"/>
      <c r="DO112" s="895"/>
      <c r="DP112" s="895"/>
      <c r="DQ112" s="895" t="s">
        <v>138</v>
      </c>
      <c r="DR112" s="895"/>
      <c r="DS112" s="895"/>
      <c r="DT112" s="895"/>
      <c r="DU112" s="895"/>
      <c r="DV112" s="872" t="s">
        <v>405</v>
      </c>
      <c r="DW112" s="872"/>
      <c r="DX112" s="872"/>
      <c r="DY112" s="872"/>
      <c r="DZ112" s="873"/>
    </row>
    <row r="113" spans="1:130" s="246" customFormat="1" ht="26.25" customHeight="1" x14ac:dyDescent="0.15">
      <c r="A113" s="999"/>
      <c r="B113" s="1000"/>
      <c r="C113" s="828" t="s">
        <v>439</v>
      </c>
      <c r="D113" s="828"/>
      <c r="E113" s="828"/>
      <c r="F113" s="828"/>
      <c r="G113" s="828"/>
      <c r="H113" s="828"/>
      <c r="I113" s="828"/>
      <c r="J113" s="828"/>
      <c r="K113" s="828"/>
      <c r="L113" s="828"/>
      <c r="M113" s="828"/>
      <c r="N113" s="828"/>
      <c r="O113" s="828"/>
      <c r="P113" s="828"/>
      <c r="Q113" s="828"/>
      <c r="R113" s="828"/>
      <c r="S113" s="828"/>
      <c r="T113" s="828"/>
      <c r="U113" s="828"/>
      <c r="V113" s="828"/>
      <c r="W113" s="828"/>
      <c r="X113" s="828"/>
      <c r="Y113" s="828"/>
      <c r="Z113" s="829"/>
      <c r="AA113" s="1003">
        <v>177567</v>
      </c>
      <c r="AB113" s="1004"/>
      <c r="AC113" s="1004"/>
      <c r="AD113" s="1004"/>
      <c r="AE113" s="1005"/>
      <c r="AF113" s="1006">
        <v>178062</v>
      </c>
      <c r="AG113" s="1004"/>
      <c r="AH113" s="1004"/>
      <c r="AI113" s="1004"/>
      <c r="AJ113" s="1005"/>
      <c r="AK113" s="1006">
        <v>176055</v>
      </c>
      <c r="AL113" s="1004"/>
      <c r="AM113" s="1004"/>
      <c r="AN113" s="1004"/>
      <c r="AO113" s="1005"/>
      <c r="AP113" s="1007">
        <v>9.3000000000000007</v>
      </c>
      <c r="AQ113" s="1008"/>
      <c r="AR113" s="1008"/>
      <c r="AS113" s="1008"/>
      <c r="AT113" s="1009"/>
      <c r="AU113" s="1017"/>
      <c r="AV113" s="1018"/>
      <c r="AW113" s="1018"/>
      <c r="AX113" s="1018"/>
      <c r="AY113" s="1018"/>
      <c r="AZ113" s="893" t="s">
        <v>440</v>
      </c>
      <c r="BA113" s="828"/>
      <c r="BB113" s="828"/>
      <c r="BC113" s="828"/>
      <c r="BD113" s="828"/>
      <c r="BE113" s="828"/>
      <c r="BF113" s="828"/>
      <c r="BG113" s="828"/>
      <c r="BH113" s="828"/>
      <c r="BI113" s="828"/>
      <c r="BJ113" s="828"/>
      <c r="BK113" s="828"/>
      <c r="BL113" s="828"/>
      <c r="BM113" s="828"/>
      <c r="BN113" s="828"/>
      <c r="BO113" s="828"/>
      <c r="BP113" s="829"/>
      <c r="BQ113" s="894">
        <v>230361</v>
      </c>
      <c r="BR113" s="895"/>
      <c r="BS113" s="895"/>
      <c r="BT113" s="895"/>
      <c r="BU113" s="895"/>
      <c r="BV113" s="895">
        <v>231023</v>
      </c>
      <c r="BW113" s="895"/>
      <c r="BX113" s="895"/>
      <c r="BY113" s="895"/>
      <c r="BZ113" s="895"/>
      <c r="CA113" s="895">
        <v>220968</v>
      </c>
      <c r="CB113" s="895"/>
      <c r="CC113" s="895"/>
      <c r="CD113" s="895"/>
      <c r="CE113" s="895"/>
      <c r="CF113" s="956">
        <v>11.6</v>
      </c>
      <c r="CG113" s="957"/>
      <c r="CH113" s="957"/>
      <c r="CI113" s="957"/>
      <c r="CJ113" s="957"/>
      <c r="CK113" s="1012"/>
      <c r="CL113" s="899"/>
      <c r="CM113" s="902" t="s">
        <v>441</v>
      </c>
      <c r="CN113" s="903"/>
      <c r="CO113" s="903"/>
      <c r="CP113" s="903"/>
      <c r="CQ113" s="903"/>
      <c r="CR113" s="903"/>
      <c r="CS113" s="903"/>
      <c r="CT113" s="903"/>
      <c r="CU113" s="903"/>
      <c r="CV113" s="903"/>
      <c r="CW113" s="903"/>
      <c r="CX113" s="903"/>
      <c r="CY113" s="903"/>
      <c r="CZ113" s="903"/>
      <c r="DA113" s="903"/>
      <c r="DB113" s="903"/>
      <c r="DC113" s="903"/>
      <c r="DD113" s="903"/>
      <c r="DE113" s="903"/>
      <c r="DF113" s="904"/>
      <c r="DG113" s="857" t="s">
        <v>438</v>
      </c>
      <c r="DH113" s="858"/>
      <c r="DI113" s="858"/>
      <c r="DJ113" s="858"/>
      <c r="DK113" s="859"/>
      <c r="DL113" s="860" t="s">
        <v>405</v>
      </c>
      <c r="DM113" s="858"/>
      <c r="DN113" s="858"/>
      <c r="DO113" s="858"/>
      <c r="DP113" s="859"/>
      <c r="DQ113" s="860" t="s">
        <v>138</v>
      </c>
      <c r="DR113" s="858"/>
      <c r="DS113" s="858"/>
      <c r="DT113" s="858"/>
      <c r="DU113" s="859"/>
      <c r="DV113" s="905" t="s">
        <v>442</v>
      </c>
      <c r="DW113" s="906"/>
      <c r="DX113" s="906"/>
      <c r="DY113" s="906"/>
      <c r="DZ113" s="907"/>
    </row>
    <row r="114" spans="1:130" s="246" customFormat="1" ht="26.25" customHeight="1" x14ac:dyDescent="0.15">
      <c r="A114" s="999"/>
      <c r="B114" s="1000"/>
      <c r="C114" s="828" t="s">
        <v>443</v>
      </c>
      <c r="D114" s="828"/>
      <c r="E114" s="828"/>
      <c r="F114" s="828"/>
      <c r="G114" s="828"/>
      <c r="H114" s="828"/>
      <c r="I114" s="828"/>
      <c r="J114" s="828"/>
      <c r="K114" s="828"/>
      <c r="L114" s="828"/>
      <c r="M114" s="828"/>
      <c r="N114" s="828"/>
      <c r="O114" s="828"/>
      <c r="P114" s="828"/>
      <c r="Q114" s="828"/>
      <c r="R114" s="828"/>
      <c r="S114" s="828"/>
      <c r="T114" s="828"/>
      <c r="U114" s="828"/>
      <c r="V114" s="828"/>
      <c r="W114" s="828"/>
      <c r="X114" s="828"/>
      <c r="Y114" s="828"/>
      <c r="Z114" s="829"/>
      <c r="AA114" s="857">
        <v>20656</v>
      </c>
      <c r="AB114" s="858"/>
      <c r="AC114" s="858"/>
      <c r="AD114" s="858"/>
      <c r="AE114" s="859"/>
      <c r="AF114" s="860">
        <v>23220</v>
      </c>
      <c r="AG114" s="858"/>
      <c r="AH114" s="858"/>
      <c r="AI114" s="858"/>
      <c r="AJ114" s="859"/>
      <c r="AK114" s="860">
        <v>24350</v>
      </c>
      <c r="AL114" s="858"/>
      <c r="AM114" s="858"/>
      <c r="AN114" s="858"/>
      <c r="AO114" s="859"/>
      <c r="AP114" s="905">
        <v>1.3</v>
      </c>
      <c r="AQ114" s="906"/>
      <c r="AR114" s="906"/>
      <c r="AS114" s="906"/>
      <c r="AT114" s="907"/>
      <c r="AU114" s="1017"/>
      <c r="AV114" s="1018"/>
      <c r="AW114" s="1018"/>
      <c r="AX114" s="1018"/>
      <c r="AY114" s="1018"/>
      <c r="AZ114" s="893" t="s">
        <v>444</v>
      </c>
      <c r="BA114" s="828"/>
      <c r="BB114" s="828"/>
      <c r="BC114" s="828"/>
      <c r="BD114" s="828"/>
      <c r="BE114" s="828"/>
      <c r="BF114" s="828"/>
      <c r="BG114" s="828"/>
      <c r="BH114" s="828"/>
      <c r="BI114" s="828"/>
      <c r="BJ114" s="828"/>
      <c r="BK114" s="828"/>
      <c r="BL114" s="828"/>
      <c r="BM114" s="828"/>
      <c r="BN114" s="828"/>
      <c r="BO114" s="828"/>
      <c r="BP114" s="829"/>
      <c r="BQ114" s="894">
        <v>698408</v>
      </c>
      <c r="BR114" s="895"/>
      <c r="BS114" s="895"/>
      <c r="BT114" s="895"/>
      <c r="BU114" s="895"/>
      <c r="BV114" s="895">
        <v>689702</v>
      </c>
      <c r="BW114" s="895"/>
      <c r="BX114" s="895"/>
      <c r="BY114" s="895"/>
      <c r="BZ114" s="895"/>
      <c r="CA114" s="895">
        <v>659975</v>
      </c>
      <c r="CB114" s="895"/>
      <c r="CC114" s="895"/>
      <c r="CD114" s="895"/>
      <c r="CE114" s="895"/>
      <c r="CF114" s="956">
        <v>34.700000000000003</v>
      </c>
      <c r="CG114" s="957"/>
      <c r="CH114" s="957"/>
      <c r="CI114" s="957"/>
      <c r="CJ114" s="957"/>
      <c r="CK114" s="1012"/>
      <c r="CL114" s="899"/>
      <c r="CM114" s="902" t="s">
        <v>445</v>
      </c>
      <c r="CN114" s="903"/>
      <c r="CO114" s="903"/>
      <c r="CP114" s="903"/>
      <c r="CQ114" s="903"/>
      <c r="CR114" s="903"/>
      <c r="CS114" s="903"/>
      <c r="CT114" s="903"/>
      <c r="CU114" s="903"/>
      <c r="CV114" s="903"/>
      <c r="CW114" s="903"/>
      <c r="CX114" s="903"/>
      <c r="CY114" s="903"/>
      <c r="CZ114" s="903"/>
      <c r="DA114" s="903"/>
      <c r="DB114" s="903"/>
      <c r="DC114" s="903"/>
      <c r="DD114" s="903"/>
      <c r="DE114" s="903"/>
      <c r="DF114" s="904"/>
      <c r="DG114" s="857" t="s">
        <v>438</v>
      </c>
      <c r="DH114" s="858"/>
      <c r="DI114" s="858"/>
      <c r="DJ114" s="858"/>
      <c r="DK114" s="859"/>
      <c r="DL114" s="860" t="s">
        <v>438</v>
      </c>
      <c r="DM114" s="858"/>
      <c r="DN114" s="858"/>
      <c r="DO114" s="858"/>
      <c r="DP114" s="859"/>
      <c r="DQ114" s="860" t="s">
        <v>438</v>
      </c>
      <c r="DR114" s="858"/>
      <c r="DS114" s="858"/>
      <c r="DT114" s="858"/>
      <c r="DU114" s="859"/>
      <c r="DV114" s="905" t="s">
        <v>138</v>
      </c>
      <c r="DW114" s="906"/>
      <c r="DX114" s="906"/>
      <c r="DY114" s="906"/>
      <c r="DZ114" s="907"/>
    </row>
    <row r="115" spans="1:130" s="246" customFormat="1" ht="26.25" customHeight="1" x14ac:dyDescent="0.15">
      <c r="A115" s="999"/>
      <c r="B115" s="1000"/>
      <c r="C115" s="828" t="s">
        <v>446</v>
      </c>
      <c r="D115" s="828"/>
      <c r="E115" s="828"/>
      <c r="F115" s="828"/>
      <c r="G115" s="828"/>
      <c r="H115" s="828"/>
      <c r="I115" s="828"/>
      <c r="J115" s="828"/>
      <c r="K115" s="828"/>
      <c r="L115" s="828"/>
      <c r="M115" s="828"/>
      <c r="N115" s="828"/>
      <c r="O115" s="828"/>
      <c r="P115" s="828"/>
      <c r="Q115" s="828"/>
      <c r="R115" s="828"/>
      <c r="S115" s="828"/>
      <c r="T115" s="828"/>
      <c r="U115" s="828"/>
      <c r="V115" s="828"/>
      <c r="W115" s="828"/>
      <c r="X115" s="828"/>
      <c r="Y115" s="828"/>
      <c r="Z115" s="829"/>
      <c r="AA115" s="1003" t="s">
        <v>138</v>
      </c>
      <c r="AB115" s="1004"/>
      <c r="AC115" s="1004"/>
      <c r="AD115" s="1004"/>
      <c r="AE115" s="1005"/>
      <c r="AF115" s="1006" t="s">
        <v>138</v>
      </c>
      <c r="AG115" s="1004"/>
      <c r="AH115" s="1004"/>
      <c r="AI115" s="1004"/>
      <c r="AJ115" s="1005"/>
      <c r="AK115" s="1006" t="s">
        <v>405</v>
      </c>
      <c r="AL115" s="1004"/>
      <c r="AM115" s="1004"/>
      <c r="AN115" s="1004"/>
      <c r="AO115" s="1005"/>
      <c r="AP115" s="1007" t="s">
        <v>405</v>
      </c>
      <c r="AQ115" s="1008"/>
      <c r="AR115" s="1008"/>
      <c r="AS115" s="1008"/>
      <c r="AT115" s="1009"/>
      <c r="AU115" s="1017"/>
      <c r="AV115" s="1018"/>
      <c r="AW115" s="1018"/>
      <c r="AX115" s="1018"/>
      <c r="AY115" s="1018"/>
      <c r="AZ115" s="893" t="s">
        <v>447</v>
      </c>
      <c r="BA115" s="828"/>
      <c r="BB115" s="828"/>
      <c r="BC115" s="828"/>
      <c r="BD115" s="828"/>
      <c r="BE115" s="828"/>
      <c r="BF115" s="828"/>
      <c r="BG115" s="828"/>
      <c r="BH115" s="828"/>
      <c r="BI115" s="828"/>
      <c r="BJ115" s="828"/>
      <c r="BK115" s="828"/>
      <c r="BL115" s="828"/>
      <c r="BM115" s="828"/>
      <c r="BN115" s="828"/>
      <c r="BO115" s="828"/>
      <c r="BP115" s="829"/>
      <c r="BQ115" s="894" t="s">
        <v>438</v>
      </c>
      <c r="BR115" s="895"/>
      <c r="BS115" s="895"/>
      <c r="BT115" s="895"/>
      <c r="BU115" s="895"/>
      <c r="BV115" s="895" t="s">
        <v>442</v>
      </c>
      <c r="BW115" s="895"/>
      <c r="BX115" s="895"/>
      <c r="BY115" s="895"/>
      <c r="BZ115" s="895"/>
      <c r="CA115" s="895" t="s">
        <v>138</v>
      </c>
      <c r="CB115" s="895"/>
      <c r="CC115" s="895"/>
      <c r="CD115" s="895"/>
      <c r="CE115" s="895"/>
      <c r="CF115" s="956" t="s">
        <v>138</v>
      </c>
      <c r="CG115" s="957"/>
      <c r="CH115" s="957"/>
      <c r="CI115" s="957"/>
      <c r="CJ115" s="957"/>
      <c r="CK115" s="1012"/>
      <c r="CL115" s="899"/>
      <c r="CM115" s="893" t="s">
        <v>448</v>
      </c>
      <c r="CN115" s="996"/>
      <c r="CO115" s="996"/>
      <c r="CP115" s="996"/>
      <c r="CQ115" s="996"/>
      <c r="CR115" s="996"/>
      <c r="CS115" s="996"/>
      <c r="CT115" s="996"/>
      <c r="CU115" s="996"/>
      <c r="CV115" s="996"/>
      <c r="CW115" s="996"/>
      <c r="CX115" s="996"/>
      <c r="CY115" s="996"/>
      <c r="CZ115" s="996"/>
      <c r="DA115" s="996"/>
      <c r="DB115" s="996"/>
      <c r="DC115" s="996"/>
      <c r="DD115" s="996"/>
      <c r="DE115" s="996"/>
      <c r="DF115" s="829"/>
      <c r="DG115" s="857" t="s">
        <v>138</v>
      </c>
      <c r="DH115" s="858"/>
      <c r="DI115" s="858"/>
      <c r="DJ115" s="858"/>
      <c r="DK115" s="859"/>
      <c r="DL115" s="860" t="s">
        <v>405</v>
      </c>
      <c r="DM115" s="858"/>
      <c r="DN115" s="858"/>
      <c r="DO115" s="858"/>
      <c r="DP115" s="859"/>
      <c r="DQ115" s="860" t="s">
        <v>138</v>
      </c>
      <c r="DR115" s="858"/>
      <c r="DS115" s="858"/>
      <c r="DT115" s="858"/>
      <c r="DU115" s="859"/>
      <c r="DV115" s="905" t="s">
        <v>138</v>
      </c>
      <c r="DW115" s="906"/>
      <c r="DX115" s="906"/>
      <c r="DY115" s="906"/>
      <c r="DZ115" s="907"/>
    </row>
    <row r="116" spans="1:130" s="246" customFormat="1" ht="26.25" customHeight="1" x14ac:dyDescent="0.15">
      <c r="A116" s="1001"/>
      <c r="B116" s="1002"/>
      <c r="C116" s="961" t="s">
        <v>449</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857">
        <v>24</v>
      </c>
      <c r="AB116" s="858"/>
      <c r="AC116" s="858"/>
      <c r="AD116" s="858"/>
      <c r="AE116" s="859"/>
      <c r="AF116" s="860" t="s">
        <v>438</v>
      </c>
      <c r="AG116" s="858"/>
      <c r="AH116" s="858"/>
      <c r="AI116" s="858"/>
      <c r="AJ116" s="859"/>
      <c r="AK116" s="860">
        <v>124</v>
      </c>
      <c r="AL116" s="858"/>
      <c r="AM116" s="858"/>
      <c r="AN116" s="858"/>
      <c r="AO116" s="859"/>
      <c r="AP116" s="905">
        <v>0</v>
      </c>
      <c r="AQ116" s="906"/>
      <c r="AR116" s="906"/>
      <c r="AS116" s="906"/>
      <c r="AT116" s="907"/>
      <c r="AU116" s="1017"/>
      <c r="AV116" s="1018"/>
      <c r="AW116" s="1018"/>
      <c r="AX116" s="1018"/>
      <c r="AY116" s="1018"/>
      <c r="AZ116" s="944" t="s">
        <v>450</v>
      </c>
      <c r="BA116" s="945"/>
      <c r="BB116" s="945"/>
      <c r="BC116" s="945"/>
      <c r="BD116" s="945"/>
      <c r="BE116" s="945"/>
      <c r="BF116" s="945"/>
      <c r="BG116" s="945"/>
      <c r="BH116" s="945"/>
      <c r="BI116" s="945"/>
      <c r="BJ116" s="945"/>
      <c r="BK116" s="945"/>
      <c r="BL116" s="945"/>
      <c r="BM116" s="945"/>
      <c r="BN116" s="945"/>
      <c r="BO116" s="945"/>
      <c r="BP116" s="946"/>
      <c r="BQ116" s="894" t="s">
        <v>405</v>
      </c>
      <c r="BR116" s="895"/>
      <c r="BS116" s="895"/>
      <c r="BT116" s="895"/>
      <c r="BU116" s="895"/>
      <c r="BV116" s="895" t="s">
        <v>138</v>
      </c>
      <c r="BW116" s="895"/>
      <c r="BX116" s="895"/>
      <c r="BY116" s="895"/>
      <c r="BZ116" s="895"/>
      <c r="CA116" s="895" t="s">
        <v>405</v>
      </c>
      <c r="CB116" s="895"/>
      <c r="CC116" s="895"/>
      <c r="CD116" s="895"/>
      <c r="CE116" s="895"/>
      <c r="CF116" s="956" t="s">
        <v>438</v>
      </c>
      <c r="CG116" s="957"/>
      <c r="CH116" s="957"/>
      <c r="CI116" s="957"/>
      <c r="CJ116" s="957"/>
      <c r="CK116" s="1012"/>
      <c r="CL116" s="899"/>
      <c r="CM116" s="902" t="s">
        <v>451</v>
      </c>
      <c r="CN116" s="903"/>
      <c r="CO116" s="903"/>
      <c r="CP116" s="903"/>
      <c r="CQ116" s="903"/>
      <c r="CR116" s="903"/>
      <c r="CS116" s="903"/>
      <c r="CT116" s="903"/>
      <c r="CU116" s="903"/>
      <c r="CV116" s="903"/>
      <c r="CW116" s="903"/>
      <c r="CX116" s="903"/>
      <c r="CY116" s="903"/>
      <c r="CZ116" s="903"/>
      <c r="DA116" s="903"/>
      <c r="DB116" s="903"/>
      <c r="DC116" s="903"/>
      <c r="DD116" s="903"/>
      <c r="DE116" s="903"/>
      <c r="DF116" s="904"/>
      <c r="DG116" s="857" t="s">
        <v>138</v>
      </c>
      <c r="DH116" s="858"/>
      <c r="DI116" s="858"/>
      <c r="DJ116" s="858"/>
      <c r="DK116" s="859"/>
      <c r="DL116" s="860" t="s">
        <v>442</v>
      </c>
      <c r="DM116" s="858"/>
      <c r="DN116" s="858"/>
      <c r="DO116" s="858"/>
      <c r="DP116" s="859"/>
      <c r="DQ116" s="860" t="s">
        <v>138</v>
      </c>
      <c r="DR116" s="858"/>
      <c r="DS116" s="858"/>
      <c r="DT116" s="858"/>
      <c r="DU116" s="859"/>
      <c r="DV116" s="905" t="s">
        <v>138</v>
      </c>
      <c r="DW116" s="906"/>
      <c r="DX116" s="906"/>
      <c r="DY116" s="906"/>
      <c r="DZ116" s="907"/>
    </row>
    <row r="117" spans="1:130" s="246" customFormat="1" ht="26.25" customHeight="1" x14ac:dyDescent="0.15">
      <c r="A117" s="982" t="s">
        <v>187</v>
      </c>
      <c r="B117" s="983"/>
      <c r="C117" s="983"/>
      <c r="D117" s="983"/>
      <c r="E117" s="983"/>
      <c r="F117" s="983"/>
      <c r="G117" s="983"/>
      <c r="H117" s="983"/>
      <c r="I117" s="983"/>
      <c r="J117" s="983"/>
      <c r="K117" s="983"/>
      <c r="L117" s="983"/>
      <c r="M117" s="983"/>
      <c r="N117" s="983"/>
      <c r="O117" s="983"/>
      <c r="P117" s="983"/>
      <c r="Q117" s="983"/>
      <c r="R117" s="983"/>
      <c r="S117" s="983"/>
      <c r="T117" s="983"/>
      <c r="U117" s="983"/>
      <c r="V117" s="983"/>
      <c r="W117" s="983"/>
      <c r="X117" s="983"/>
      <c r="Y117" s="958" t="s">
        <v>452</v>
      </c>
      <c r="Z117" s="984"/>
      <c r="AA117" s="989">
        <v>967426</v>
      </c>
      <c r="AB117" s="990"/>
      <c r="AC117" s="990"/>
      <c r="AD117" s="990"/>
      <c r="AE117" s="991"/>
      <c r="AF117" s="992">
        <v>989775</v>
      </c>
      <c r="AG117" s="990"/>
      <c r="AH117" s="990"/>
      <c r="AI117" s="990"/>
      <c r="AJ117" s="991"/>
      <c r="AK117" s="992">
        <v>1091711</v>
      </c>
      <c r="AL117" s="990"/>
      <c r="AM117" s="990"/>
      <c r="AN117" s="990"/>
      <c r="AO117" s="991"/>
      <c r="AP117" s="993"/>
      <c r="AQ117" s="994"/>
      <c r="AR117" s="994"/>
      <c r="AS117" s="994"/>
      <c r="AT117" s="995"/>
      <c r="AU117" s="1017"/>
      <c r="AV117" s="1018"/>
      <c r="AW117" s="1018"/>
      <c r="AX117" s="1018"/>
      <c r="AY117" s="1018"/>
      <c r="AZ117" s="944" t="s">
        <v>453</v>
      </c>
      <c r="BA117" s="945"/>
      <c r="BB117" s="945"/>
      <c r="BC117" s="945"/>
      <c r="BD117" s="945"/>
      <c r="BE117" s="945"/>
      <c r="BF117" s="945"/>
      <c r="BG117" s="945"/>
      <c r="BH117" s="945"/>
      <c r="BI117" s="945"/>
      <c r="BJ117" s="945"/>
      <c r="BK117" s="945"/>
      <c r="BL117" s="945"/>
      <c r="BM117" s="945"/>
      <c r="BN117" s="945"/>
      <c r="BO117" s="945"/>
      <c r="BP117" s="946"/>
      <c r="BQ117" s="894" t="s">
        <v>442</v>
      </c>
      <c r="BR117" s="895"/>
      <c r="BS117" s="895"/>
      <c r="BT117" s="895"/>
      <c r="BU117" s="895"/>
      <c r="BV117" s="895" t="s">
        <v>442</v>
      </c>
      <c r="BW117" s="895"/>
      <c r="BX117" s="895"/>
      <c r="BY117" s="895"/>
      <c r="BZ117" s="895"/>
      <c r="CA117" s="895" t="s">
        <v>442</v>
      </c>
      <c r="CB117" s="895"/>
      <c r="CC117" s="895"/>
      <c r="CD117" s="895"/>
      <c r="CE117" s="895"/>
      <c r="CF117" s="956" t="s">
        <v>442</v>
      </c>
      <c r="CG117" s="957"/>
      <c r="CH117" s="957"/>
      <c r="CI117" s="957"/>
      <c r="CJ117" s="957"/>
      <c r="CK117" s="1012"/>
      <c r="CL117" s="899"/>
      <c r="CM117" s="902" t="s">
        <v>454</v>
      </c>
      <c r="CN117" s="903"/>
      <c r="CO117" s="903"/>
      <c r="CP117" s="903"/>
      <c r="CQ117" s="903"/>
      <c r="CR117" s="903"/>
      <c r="CS117" s="903"/>
      <c r="CT117" s="903"/>
      <c r="CU117" s="903"/>
      <c r="CV117" s="903"/>
      <c r="CW117" s="903"/>
      <c r="CX117" s="903"/>
      <c r="CY117" s="903"/>
      <c r="CZ117" s="903"/>
      <c r="DA117" s="903"/>
      <c r="DB117" s="903"/>
      <c r="DC117" s="903"/>
      <c r="DD117" s="903"/>
      <c r="DE117" s="903"/>
      <c r="DF117" s="904"/>
      <c r="DG117" s="857" t="s">
        <v>442</v>
      </c>
      <c r="DH117" s="858"/>
      <c r="DI117" s="858"/>
      <c r="DJ117" s="858"/>
      <c r="DK117" s="859"/>
      <c r="DL117" s="860" t="s">
        <v>405</v>
      </c>
      <c r="DM117" s="858"/>
      <c r="DN117" s="858"/>
      <c r="DO117" s="858"/>
      <c r="DP117" s="859"/>
      <c r="DQ117" s="860" t="s">
        <v>405</v>
      </c>
      <c r="DR117" s="858"/>
      <c r="DS117" s="858"/>
      <c r="DT117" s="858"/>
      <c r="DU117" s="859"/>
      <c r="DV117" s="905" t="s">
        <v>405</v>
      </c>
      <c r="DW117" s="906"/>
      <c r="DX117" s="906"/>
      <c r="DY117" s="906"/>
      <c r="DZ117" s="907"/>
    </row>
    <row r="118" spans="1:130" s="246" customFormat="1" ht="26.25" customHeight="1" x14ac:dyDescent="0.15">
      <c r="A118" s="982" t="s">
        <v>426</v>
      </c>
      <c r="B118" s="983"/>
      <c r="C118" s="983"/>
      <c r="D118" s="983"/>
      <c r="E118" s="983"/>
      <c r="F118" s="983"/>
      <c r="G118" s="983"/>
      <c r="H118" s="983"/>
      <c r="I118" s="983"/>
      <c r="J118" s="983"/>
      <c r="K118" s="983"/>
      <c r="L118" s="983"/>
      <c r="M118" s="983"/>
      <c r="N118" s="983"/>
      <c r="O118" s="983"/>
      <c r="P118" s="983"/>
      <c r="Q118" s="983"/>
      <c r="R118" s="983"/>
      <c r="S118" s="983"/>
      <c r="T118" s="983"/>
      <c r="U118" s="983"/>
      <c r="V118" s="983"/>
      <c r="W118" s="983"/>
      <c r="X118" s="983"/>
      <c r="Y118" s="983"/>
      <c r="Z118" s="984"/>
      <c r="AA118" s="985" t="s">
        <v>424</v>
      </c>
      <c r="AB118" s="983"/>
      <c r="AC118" s="983"/>
      <c r="AD118" s="983"/>
      <c r="AE118" s="984"/>
      <c r="AF118" s="985" t="s">
        <v>303</v>
      </c>
      <c r="AG118" s="983"/>
      <c r="AH118" s="983"/>
      <c r="AI118" s="983"/>
      <c r="AJ118" s="984"/>
      <c r="AK118" s="985" t="s">
        <v>302</v>
      </c>
      <c r="AL118" s="983"/>
      <c r="AM118" s="983"/>
      <c r="AN118" s="983"/>
      <c r="AO118" s="984"/>
      <c r="AP118" s="986" t="s">
        <v>425</v>
      </c>
      <c r="AQ118" s="987"/>
      <c r="AR118" s="987"/>
      <c r="AS118" s="987"/>
      <c r="AT118" s="988"/>
      <c r="AU118" s="1017"/>
      <c r="AV118" s="1018"/>
      <c r="AW118" s="1018"/>
      <c r="AX118" s="1018"/>
      <c r="AY118" s="1018"/>
      <c r="AZ118" s="960" t="s">
        <v>455</v>
      </c>
      <c r="BA118" s="961"/>
      <c r="BB118" s="961"/>
      <c r="BC118" s="961"/>
      <c r="BD118" s="961"/>
      <c r="BE118" s="961"/>
      <c r="BF118" s="961"/>
      <c r="BG118" s="961"/>
      <c r="BH118" s="961"/>
      <c r="BI118" s="961"/>
      <c r="BJ118" s="961"/>
      <c r="BK118" s="961"/>
      <c r="BL118" s="961"/>
      <c r="BM118" s="961"/>
      <c r="BN118" s="961"/>
      <c r="BO118" s="961"/>
      <c r="BP118" s="962"/>
      <c r="BQ118" s="963" t="s">
        <v>438</v>
      </c>
      <c r="BR118" s="926"/>
      <c r="BS118" s="926"/>
      <c r="BT118" s="926"/>
      <c r="BU118" s="926"/>
      <c r="BV118" s="926" t="s">
        <v>438</v>
      </c>
      <c r="BW118" s="926"/>
      <c r="BX118" s="926"/>
      <c r="BY118" s="926"/>
      <c r="BZ118" s="926"/>
      <c r="CA118" s="926" t="s">
        <v>438</v>
      </c>
      <c r="CB118" s="926"/>
      <c r="CC118" s="926"/>
      <c r="CD118" s="926"/>
      <c r="CE118" s="926"/>
      <c r="CF118" s="956" t="s">
        <v>442</v>
      </c>
      <c r="CG118" s="957"/>
      <c r="CH118" s="957"/>
      <c r="CI118" s="957"/>
      <c r="CJ118" s="957"/>
      <c r="CK118" s="1012"/>
      <c r="CL118" s="899"/>
      <c r="CM118" s="902" t="s">
        <v>456</v>
      </c>
      <c r="CN118" s="903"/>
      <c r="CO118" s="903"/>
      <c r="CP118" s="903"/>
      <c r="CQ118" s="903"/>
      <c r="CR118" s="903"/>
      <c r="CS118" s="903"/>
      <c r="CT118" s="903"/>
      <c r="CU118" s="903"/>
      <c r="CV118" s="903"/>
      <c r="CW118" s="903"/>
      <c r="CX118" s="903"/>
      <c r="CY118" s="903"/>
      <c r="CZ118" s="903"/>
      <c r="DA118" s="903"/>
      <c r="DB118" s="903"/>
      <c r="DC118" s="903"/>
      <c r="DD118" s="903"/>
      <c r="DE118" s="903"/>
      <c r="DF118" s="904"/>
      <c r="DG118" s="857" t="s">
        <v>438</v>
      </c>
      <c r="DH118" s="858"/>
      <c r="DI118" s="858"/>
      <c r="DJ118" s="858"/>
      <c r="DK118" s="859"/>
      <c r="DL118" s="860" t="s">
        <v>438</v>
      </c>
      <c r="DM118" s="858"/>
      <c r="DN118" s="858"/>
      <c r="DO118" s="858"/>
      <c r="DP118" s="859"/>
      <c r="DQ118" s="860" t="s">
        <v>438</v>
      </c>
      <c r="DR118" s="858"/>
      <c r="DS118" s="858"/>
      <c r="DT118" s="858"/>
      <c r="DU118" s="859"/>
      <c r="DV118" s="905" t="s">
        <v>442</v>
      </c>
      <c r="DW118" s="906"/>
      <c r="DX118" s="906"/>
      <c r="DY118" s="906"/>
      <c r="DZ118" s="907"/>
    </row>
    <row r="119" spans="1:130" s="246" customFormat="1" ht="26.25" customHeight="1" x14ac:dyDescent="0.15">
      <c r="A119" s="896" t="s">
        <v>429</v>
      </c>
      <c r="B119" s="897"/>
      <c r="C119" s="972" t="s">
        <v>430</v>
      </c>
      <c r="D119" s="973"/>
      <c r="E119" s="973"/>
      <c r="F119" s="973"/>
      <c r="G119" s="973"/>
      <c r="H119" s="973"/>
      <c r="I119" s="973"/>
      <c r="J119" s="973"/>
      <c r="K119" s="973"/>
      <c r="L119" s="973"/>
      <c r="M119" s="973"/>
      <c r="N119" s="973"/>
      <c r="O119" s="973"/>
      <c r="P119" s="973"/>
      <c r="Q119" s="973"/>
      <c r="R119" s="973"/>
      <c r="S119" s="973"/>
      <c r="T119" s="973"/>
      <c r="U119" s="973"/>
      <c r="V119" s="973"/>
      <c r="W119" s="973"/>
      <c r="X119" s="973"/>
      <c r="Y119" s="973"/>
      <c r="Z119" s="974"/>
      <c r="AA119" s="975" t="s">
        <v>438</v>
      </c>
      <c r="AB119" s="976"/>
      <c r="AC119" s="976"/>
      <c r="AD119" s="976"/>
      <c r="AE119" s="977"/>
      <c r="AF119" s="978" t="s">
        <v>438</v>
      </c>
      <c r="AG119" s="976"/>
      <c r="AH119" s="976"/>
      <c r="AI119" s="976"/>
      <c r="AJ119" s="977"/>
      <c r="AK119" s="978" t="s">
        <v>438</v>
      </c>
      <c r="AL119" s="976"/>
      <c r="AM119" s="976"/>
      <c r="AN119" s="976"/>
      <c r="AO119" s="977"/>
      <c r="AP119" s="979" t="s">
        <v>138</v>
      </c>
      <c r="AQ119" s="980"/>
      <c r="AR119" s="980"/>
      <c r="AS119" s="980"/>
      <c r="AT119" s="981"/>
      <c r="AU119" s="1019"/>
      <c r="AV119" s="1020"/>
      <c r="AW119" s="1020"/>
      <c r="AX119" s="1020"/>
      <c r="AY119" s="1020"/>
      <c r="AZ119" s="277" t="s">
        <v>187</v>
      </c>
      <c r="BA119" s="277"/>
      <c r="BB119" s="277"/>
      <c r="BC119" s="277"/>
      <c r="BD119" s="277"/>
      <c r="BE119" s="277"/>
      <c r="BF119" s="277"/>
      <c r="BG119" s="277"/>
      <c r="BH119" s="277"/>
      <c r="BI119" s="277"/>
      <c r="BJ119" s="277"/>
      <c r="BK119" s="277"/>
      <c r="BL119" s="277"/>
      <c r="BM119" s="277"/>
      <c r="BN119" s="277"/>
      <c r="BO119" s="958" t="s">
        <v>457</v>
      </c>
      <c r="BP119" s="959"/>
      <c r="BQ119" s="963">
        <v>11826512</v>
      </c>
      <c r="BR119" s="926"/>
      <c r="BS119" s="926"/>
      <c r="BT119" s="926"/>
      <c r="BU119" s="926"/>
      <c r="BV119" s="926">
        <v>13847026</v>
      </c>
      <c r="BW119" s="926"/>
      <c r="BX119" s="926"/>
      <c r="BY119" s="926"/>
      <c r="BZ119" s="926"/>
      <c r="CA119" s="926">
        <v>14231964</v>
      </c>
      <c r="CB119" s="926"/>
      <c r="CC119" s="926"/>
      <c r="CD119" s="926"/>
      <c r="CE119" s="926"/>
      <c r="CF119" s="824"/>
      <c r="CG119" s="825"/>
      <c r="CH119" s="825"/>
      <c r="CI119" s="825"/>
      <c r="CJ119" s="915"/>
      <c r="CK119" s="1013"/>
      <c r="CL119" s="901"/>
      <c r="CM119" s="919" t="s">
        <v>458</v>
      </c>
      <c r="CN119" s="920"/>
      <c r="CO119" s="920"/>
      <c r="CP119" s="920"/>
      <c r="CQ119" s="920"/>
      <c r="CR119" s="920"/>
      <c r="CS119" s="920"/>
      <c r="CT119" s="920"/>
      <c r="CU119" s="920"/>
      <c r="CV119" s="920"/>
      <c r="CW119" s="920"/>
      <c r="CX119" s="920"/>
      <c r="CY119" s="920"/>
      <c r="CZ119" s="920"/>
      <c r="DA119" s="920"/>
      <c r="DB119" s="920"/>
      <c r="DC119" s="920"/>
      <c r="DD119" s="920"/>
      <c r="DE119" s="920"/>
      <c r="DF119" s="921"/>
      <c r="DG119" s="840" t="s">
        <v>138</v>
      </c>
      <c r="DH119" s="841"/>
      <c r="DI119" s="841"/>
      <c r="DJ119" s="841"/>
      <c r="DK119" s="842"/>
      <c r="DL119" s="843" t="s">
        <v>138</v>
      </c>
      <c r="DM119" s="841"/>
      <c r="DN119" s="841"/>
      <c r="DO119" s="841"/>
      <c r="DP119" s="842"/>
      <c r="DQ119" s="843" t="s">
        <v>138</v>
      </c>
      <c r="DR119" s="841"/>
      <c r="DS119" s="841"/>
      <c r="DT119" s="841"/>
      <c r="DU119" s="842"/>
      <c r="DV119" s="929" t="s">
        <v>138</v>
      </c>
      <c r="DW119" s="930"/>
      <c r="DX119" s="930"/>
      <c r="DY119" s="930"/>
      <c r="DZ119" s="931"/>
    </row>
    <row r="120" spans="1:130" s="246" customFormat="1" ht="26.25" customHeight="1" x14ac:dyDescent="0.15">
      <c r="A120" s="898"/>
      <c r="B120" s="899"/>
      <c r="C120" s="902" t="s">
        <v>433</v>
      </c>
      <c r="D120" s="903"/>
      <c r="E120" s="903"/>
      <c r="F120" s="903"/>
      <c r="G120" s="903"/>
      <c r="H120" s="903"/>
      <c r="I120" s="903"/>
      <c r="J120" s="903"/>
      <c r="K120" s="903"/>
      <c r="L120" s="903"/>
      <c r="M120" s="903"/>
      <c r="N120" s="903"/>
      <c r="O120" s="903"/>
      <c r="P120" s="903"/>
      <c r="Q120" s="903"/>
      <c r="R120" s="903"/>
      <c r="S120" s="903"/>
      <c r="T120" s="903"/>
      <c r="U120" s="903"/>
      <c r="V120" s="903"/>
      <c r="W120" s="903"/>
      <c r="X120" s="903"/>
      <c r="Y120" s="903"/>
      <c r="Z120" s="904"/>
      <c r="AA120" s="857" t="s">
        <v>138</v>
      </c>
      <c r="AB120" s="858"/>
      <c r="AC120" s="858"/>
      <c r="AD120" s="858"/>
      <c r="AE120" s="859"/>
      <c r="AF120" s="860" t="s">
        <v>138</v>
      </c>
      <c r="AG120" s="858"/>
      <c r="AH120" s="858"/>
      <c r="AI120" s="858"/>
      <c r="AJ120" s="859"/>
      <c r="AK120" s="860" t="s">
        <v>138</v>
      </c>
      <c r="AL120" s="858"/>
      <c r="AM120" s="858"/>
      <c r="AN120" s="858"/>
      <c r="AO120" s="859"/>
      <c r="AP120" s="905" t="s">
        <v>138</v>
      </c>
      <c r="AQ120" s="906"/>
      <c r="AR120" s="906"/>
      <c r="AS120" s="906"/>
      <c r="AT120" s="907"/>
      <c r="AU120" s="964" t="s">
        <v>459</v>
      </c>
      <c r="AV120" s="965"/>
      <c r="AW120" s="965"/>
      <c r="AX120" s="965"/>
      <c r="AY120" s="966"/>
      <c r="AZ120" s="941" t="s">
        <v>460</v>
      </c>
      <c r="BA120" s="886"/>
      <c r="BB120" s="886"/>
      <c r="BC120" s="886"/>
      <c r="BD120" s="886"/>
      <c r="BE120" s="886"/>
      <c r="BF120" s="886"/>
      <c r="BG120" s="886"/>
      <c r="BH120" s="886"/>
      <c r="BI120" s="886"/>
      <c r="BJ120" s="886"/>
      <c r="BK120" s="886"/>
      <c r="BL120" s="886"/>
      <c r="BM120" s="886"/>
      <c r="BN120" s="886"/>
      <c r="BO120" s="886"/>
      <c r="BP120" s="887"/>
      <c r="BQ120" s="942">
        <v>2242018</v>
      </c>
      <c r="BR120" s="923"/>
      <c r="BS120" s="923"/>
      <c r="BT120" s="923"/>
      <c r="BU120" s="923"/>
      <c r="BV120" s="923">
        <v>2366676</v>
      </c>
      <c r="BW120" s="923"/>
      <c r="BX120" s="923"/>
      <c r="BY120" s="923"/>
      <c r="BZ120" s="923"/>
      <c r="CA120" s="923">
        <v>2435372</v>
      </c>
      <c r="CB120" s="923"/>
      <c r="CC120" s="923"/>
      <c r="CD120" s="923"/>
      <c r="CE120" s="923"/>
      <c r="CF120" s="947">
        <v>128.19999999999999</v>
      </c>
      <c r="CG120" s="948"/>
      <c r="CH120" s="948"/>
      <c r="CI120" s="948"/>
      <c r="CJ120" s="948"/>
      <c r="CK120" s="949" t="s">
        <v>461</v>
      </c>
      <c r="CL120" s="933"/>
      <c r="CM120" s="933"/>
      <c r="CN120" s="933"/>
      <c r="CO120" s="934"/>
      <c r="CP120" s="953" t="s">
        <v>402</v>
      </c>
      <c r="CQ120" s="954"/>
      <c r="CR120" s="954"/>
      <c r="CS120" s="954"/>
      <c r="CT120" s="954"/>
      <c r="CU120" s="954"/>
      <c r="CV120" s="954"/>
      <c r="CW120" s="954"/>
      <c r="CX120" s="954"/>
      <c r="CY120" s="954"/>
      <c r="CZ120" s="954"/>
      <c r="DA120" s="954"/>
      <c r="DB120" s="954"/>
      <c r="DC120" s="954"/>
      <c r="DD120" s="954"/>
      <c r="DE120" s="954"/>
      <c r="DF120" s="955"/>
      <c r="DG120" s="942">
        <v>1292534</v>
      </c>
      <c r="DH120" s="923"/>
      <c r="DI120" s="923"/>
      <c r="DJ120" s="923"/>
      <c r="DK120" s="923"/>
      <c r="DL120" s="923">
        <v>1257006</v>
      </c>
      <c r="DM120" s="923"/>
      <c r="DN120" s="923"/>
      <c r="DO120" s="923"/>
      <c r="DP120" s="923"/>
      <c r="DQ120" s="923">
        <v>1198426</v>
      </c>
      <c r="DR120" s="923"/>
      <c r="DS120" s="923"/>
      <c r="DT120" s="923"/>
      <c r="DU120" s="923"/>
      <c r="DV120" s="924">
        <v>63.1</v>
      </c>
      <c r="DW120" s="924"/>
      <c r="DX120" s="924"/>
      <c r="DY120" s="924"/>
      <c r="DZ120" s="925"/>
    </row>
    <row r="121" spans="1:130" s="246" customFormat="1" ht="26.25" customHeight="1" x14ac:dyDescent="0.15">
      <c r="A121" s="898"/>
      <c r="B121" s="899"/>
      <c r="C121" s="944" t="s">
        <v>462</v>
      </c>
      <c r="D121" s="945"/>
      <c r="E121" s="945"/>
      <c r="F121" s="945"/>
      <c r="G121" s="945"/>
      <c r="H121" s="945"/>
      <c r="I121" s="945"/>
      <c r="J121" s="945"/>
      <c r="K121" s="945"/>
      <c r="L121" s="945"/>
      <c r="M121" s="945"/>
      <c r="N121" s="945"/>
      <c r="O121" s="945"/>
      <c r="P121" s="945"/>
      <c r="Q121" s="945"/>
      <c r="R121" s="945"/>
      <c r="S121" s="945"/>
      <c r="T121" s="945"/>
      <c r="U121" s="945"/>
      <c r="V121" s="945"/>
      <c r="W121" s="945"/>
      <c r="X121" s="945"/>
      <c r="Y121" s="945"/>
      <c r="Z121" s="946"/>
      <c r="AA121" s="857" t="s">
        <v>138</v>
      </c>
      <c r="AB121" s="858"/>
      <c r="AC121" s="858"/>
      <c r="AD121" s="858"/>
      <c r="AE121" s="859"/>
      <c r="AF121" s="860" t="s">
        <v>438</v>
      </c>
      <c r="AG121" s="858"/>
      <c r="AH121" s="858"/>
      <c r="AI121" s="858"/>
      <c r="AJ121" s="859"/>
      <c r="AK121" s="860" t="s">
        <v>438</v>
      </c>
      <c r="AL121" s="858"/>
      <c r="AM121" s="858"/>
      <c r="AN121" s="858"/>
      <c r="AO121" s="859"/>
      <c r="AP121" s="905" t="s">
        <v>138</v>
      </c>
      <c r="AQ121" s="906"/>
      <c r="AR121" s="906"/>
      <c r="AS121" s="906"/>
      <c r="AT121" s="907"/>
      <c r="AU121" s="967"/>
      <c r="AV121" s="968"/>
      <c r="AW121" s="968"/>
      <c r="AX121" s="968"/>
      <c r="AY121" s="969"/>
      <c r="AZ121" s="893" t="s">
        <v>463</v>
      </c>
      <c r="BA121" s="828"/>
      <c r="BB121" s="828"/>
      <c r="BC121" s="828"/>
      <c r="BD121" s="828"/>
      <c r="BE121" s="828"/>
      <c r="BF121" s="828"/>
      <c r="BG121" s="828"/>
      <c r="BH121" s="828"/>
      <c r="BI121" s="828"/>
      <c r="BJ121" s="828"/>
      <c r="BK121" s="828"/>
      <c r="BL121" s="828"/>
      <c r="BM121" s="828"/>
      <c r="BN121" s="828"/>
      <c r="BO121" s="828"/>
      <c r="BP121" s="829"/>
      <c r="BQ121" s="894">
        <v>402634</v>
      </c>
      <c r="BR121" s="895"/>
      <c r="BS121" s="895"/>
      <c r="BT121" s="895"/>
      <c r="BU121" s="895"/>
      <c r="BV121" s="895">
        <v>450542</v>
      </c>
      <c r="BW121" s="895"/>
      <c r="BX121" s="895"/>
      <c r="BY121" s="895"/>
      <c r="BZ121" s="895"/>
      <c r="CA121" s="895">
        <v>409373</v>
      </c>
      <c r="CB121" s="895"/>
      <c r="CC121" s="895"/>
      <c r="CD121" s="895"/>
      <c r="CE121" s="895"/>
      <c r="CF121" s="956">
        <v>21.6</v>
      </c>
      <c r="CG121" s="957"/>
      <c r="CH121" s="957"/>
      <c r="CI121" s="957"/>
      <c r="CJ121" s="957"/>
      <c r="CK121" s="950"/>
      <c r="CL121" s="936"/>
      <c r="CM121" s="936"/>
      <c r="CN121" s="936"/>
      <c r="CO121" s="937"/>
      <c r="CP121" s="916" t="s">
        <v>400</v>
      </c>
      <c r="CQ121" s="917"/>
      <c r="CR121" s="917"/>
      <c r="CS121" s="917"/>
      <c r="CT121" s="917"/>
      <c r="CU121" s="917"/>
      <c r="CV121" s="917"/>
      <c r="CW121" s="917"/>
      <c r="CX121" s="917"/>
      <c r="CY121" s="917"/>
      <c r="CZ121" s="917"/>
      <c r="DA121" s="917"/>
      <c r="DB121" s="917"/>
      <c r="DC121" s="917"/>
      <c r="DD121" s="917"/>
      <c r="DE121" s="917"/>
      <c r="DF121" s="918"/>
      <c r="DG121" s="894">
        <v>362465</v>
      </c>
      <c r="DH121" s="895"/>
      <c r="DI121" s="895"/>
      <c r="DJ121" s="895"/>
      <c r="DK121" s="895"/>
      <c r="DL121" s="895">
        <v>374700</v>
      </c>
      <c r="DM121" s="895"/>
      <c r="DN121" s="895"/>
      <c r="DO121" s="895"/>
      <c r="DP121" s="895"/>
      <c r="DQ121" s="895">
        <v>343297</v>
      </c>
      <c r="DR121" s="895"/>
      <c r="DS121" s="895"/>
      <c r="DT121" s="895"/>
      <c r="DU121" s="895"/>
      <c r="DV121" s="872">
        <v>18.100000000000001</v>
      </c>
      <c r="DW121" s="872"/>
      <c r="DX121" s="872"/>
      <c r="DY121" s="872"/>
      <c r="DZ121" s="873"/>
    </row>
    <row r="122" spans="1:130" s="246" customFormat="1" ht="26.25" customHeight="1" x14ac:dyDescent="0.15">
      <c r="A122" s="898"/>
      <c r="B122" s="899"/>
      <c r="C122" s="902" t="s">
        <v>445</v>
      </c>
      <c r="D122" s="903"/>
      <c r="E122" s="903"/>
      <c r="F122" s="903"/>
      <c r="G122" s="903"/>
      <c r="H122" s="903"/>
      <c r="I122" s="903"/>
      <c r="J122" s="903"/>
      <c r="K122" s="903"/>
      <c r="L122" s="903"/>
      <c r="M122" s="903"/>
      <c r="N122" s="903"/>
      <c r="O122" s="903"/>
      <c r="P122" s="903"/>
      <c r="Q122" s="903"/>
      <c r="R122" s="903"/>
      <c r="S122" s="903"/>
      <c r="T122" s="903"/>
      <c r="U122" s="903"/>
      <c r="V122" s="903"/>
      <c r="W122" s="903"/>
      <c r="X122" s="903"/>
      <c r="Y122" s="903"/>
      <c r="Z122" s="904"/>
      <c r="AA122" s="857" t="s">
        <v>138</v>
      </c>
      <c r="AB122" s="858"/>
      <c r="AC122" s="858"/>
      <c r="AD122" s="858"/>
      <c r="AE122" s="859"/>
      <c r="AF122" s="860" t="s">
        <v>138</v>
      </c>
      <c r="AG122" s="858"/>
      <c r="AH122" s="858"/>
      <c r="AI122" s="858"/>
      <c r="AJ122" s="859"/>
      <c r="AK122" s="860" t="s">
        <v>138</v>
      </c>
      <c r="AL122" s="858"/>
      <c r="AM122" s="858"/>
      <c r="AN122" s="858"/>
      <c r="AO122" s="859"/>
      <c r="AP122" s="905" t="s">
        <v>138</v>
      </c>
      <c r="AQ122" s="906"/>
      <c r="AR122" s="906"/>
      <c r="AS122" s="906"/>
      <c r="AT122" s="907"/>
      <c r="AU122" s="967"/>
      <c r="AV122" s="968"/>
      <c r="AW122" s="968"/>
      <c r="AX122" s="968"/>
      <c r="AY122" s="969"/>
      <c r="AZ122" s="960" t="s">
        <v>464</v>
      </c>
      <c r="BA122" s="961"/>
      <c r="BB122" s="961"/>
      <c r="BC122" s="961"/>
      <c r="BD122" s="961"/>
      <c r="BE122" s="961"/>
      <c r="BF122" s="961"/>
      <c r="BG122" s="961"/>
      <c r="BH122" s="961"/>
      <c r="BI122" s="961"/>
      <c r="BJ122" s="961"/>
      <c r="BK122" s="961"/>
      <c r="BL122" s="961"/>
      <c r="BM122" s="961"/>
      <c r="BN122" s="961"/>
      <c r="BO122" s="961"/>
      <c r="BP122" s="962"/>
      <c r="BQ122" s="963">
        <v>7790659</v>
      </c>
      <c r="BR122" s="926"/>
      <c r="BS122" s="926"/>
      <c r="BT122" s="926"/>
      <c r="BU122" s="926"/>
      <c r="BV122" s="926">
        <v>9331516</v>
      </c>
      <c r="BW122" s="926"/>
      <c r="BX122" s="926"/>
      <c r="BY122" s="926"/>
      <c r="BZ122" s="926"/>
      <c r="CA122" s="926">
        <v>9729304</v>
      </c>
      <c r="CB122" s="926"/>
      <c r="CC122" s="926"/>
      <c r="CD122" s="926"/>
      <c r="CE122" s="926"/>
      <c r="CF122" s="927">
        <v>512.20000000000005</v>
      </c>
      <c r="CG122" s="928"/>
      <c r="CH122" s="928"/>
      <c r="CI122" s="928"/>
      <c r="CJ122" s="928"/>
      <c r="CK122" s="950"/>
      <c r="CL122" s="936"/>
      <c r="CM122" s="936"/>
      <c r="CN122" s="936"/>
      <c r="CO122" s="937"/>
      <c r="CP122" s="916" t="s">
        <v>399</v>
      </c>
      <c r="CQ122" s="917"/>
      <c r="CR122" s="917"/>
      <c r="CS122" s="917"/>
      <c r="CT122" s="917"/>
      <c r="CU122" s="917"/>
      <c r="CV122" s="917"/>
      <c r="CW122" s="917"/>
      <c r="CX122" s="917"/>
      <c r="CY122" s="917"/>
      <c r="CZ122" s="917"/>
      <c r="DA122" s="917"/>
      <c r="DB122" s="917"/>
      <c r="DC122" s="917"/>
      <c r="DD122" s="917"/>
      <c r="DE122" s="917"/>
      <c r="DF122" s="918"/>
      <c r="DG122" s="894">
        <v>545</v>
      </c>
      <c r="DH122" s="895"/>
      <c r="DI122" s="895"/>
      <c r="DJ122" s="895"/>
      <c r="DK122" s="895"/>
      <c r="DL122" s="895" t="s">
        <v>465</v>
      </c>
      <c r="DM122" s="895"/>
      <c r="DN122" s="895"/>
      <c r="DO122" s="895"/>
      <c r="DP122" s="895"/>
      <c r="DQ122" s="895">
        <v>472</v>
      </c>
      <c r="DR122" s="895"/>
      <c r="DS122" s="895"/>
      <c r="DT122" s="895"/>
      <c r="DU122" s="895"/>
      <c r="DV122" s="872">
        <v>0</v>
      </c>
      <c r="DW122" s="872"/>
      <c r="DX122" s="872"/>
      <c r="DY122" s="872"/>
      <c r="DZ122" s="873"/>
    </row>
    <row r="123" spans="1:130" s="246" customFormat="1" ht="26.25" customHeight="1" x14ac:dyDescent="0.15">
      <c r="A123" s="898"/>
      <c r="B123" s="899"/>
      <c r="C123" s="902" t="s">
        <v>451</v>
      </c>
      <c r="D123" s="903"/>
      <c r="E123" s="903"/>
      <c r="F123" s="903"/>
      <c r="G123" s="903"/>
      <c r="H123" s="903"/>
      <c r="I123" s="903"/>
      <c r="J123" s="903"/>
      <c r="K123" s="903"/>
      <c r="L123" s="903"/>
      <c r="M123" s="903"/>
      <c r="N123" s="903"/>
      <c r="O123" s="903"/>
      <c r="P123" s="903"/>
      <c r="Q123" s="903"/>
      <c r="R123" s="903"/>
      <c r="S123" s="903"/>
      <c r="T123" s="903"/>
      <c r="U123" s="903"/>
      <c r="V123" s="903"/>
      <c r="W123" s="903"/>
      <c r="X123" s="903"/>
      <c r="Y123" s="903"/>
      <c r="Z123" s="904"/>
      <c r="AA123" s="857" t="s">
        <v>466</v>
      </c>
      <c r="AB123" s="858"/>
      <c r="AC123" s="858"/>
      <c r="AD123" s="858"/>
      <c r="AE123" s="859"/>
      <c r="AF123" s="860" t="s">
        <v>138</v>
      </c>
      <c r="AG123" s="858"/>
      <c r="AH123" s="858"/>
      <c r="AI123" s="858"/>
      <c r="AJ123" s="859"/>
      <c r="AK123" s="860" t="s">
        <v>466</v>
      </c>
      <c r="AL123" s="858"/>
      <c r="AM123" s="858"/>
      <c r="AN123" s="858"/>
      <c r="AO123" s="859"/>
      <c r="AP123" s="905" t="s">
        <v>466</v>
      </c>
      <c r="AQ123" s="906"/>
      <c r="AR123" s="906"/>
      <c r="AS123" s="906"/>
      <c r="AT123" s="907"/>
      <c r="AU123" s="970"/>
      <c r="AV123" s="971"/>
      <c r="AW123" s="971"/>
      <c r="AX123" s="971"/>
      <c r="AY123" s="971"/>
      <c r="AZ123" s="277" t="s">
        <v>187</v>
      </c>
      <c r="BA123" s="277"/>
      <c r="BB123" s="277"/>
      <c r="BC123" s="277"/>
      <c r="BD123" s="277"/>
      <c r="BE123" s="277"/>
      <c r="BF123" s="277"/>
      <c r="BG123" s="277"/>
      <c r="BH123" s="277"/>
      <c r="BI123" s="277"/>
      <c r="BJ123" s="277"/>
      <c r="BK123" s="277"/>
      <c r="BL123" s="277"/>
      <c r="BM123" s="277"/>
      <c r="BN123" s="277"/>
      <c r="BO123" s="958" t="s">
        <v>467</v>
      </c>
      <c r="BP123" s="959"/>
      <c r="BQ123" s="913">
        <v>10435311</v>
      </c>
      <c r="BR123" s="914"/>
      <c r="BS123" s="914"/>
      <c r="BT123" s="914"/>
      <c r="BU123" s="914"/>
      <c r="BV123" s="914">
        <v>12148734</v>
      </c>
      <c r="BW123" s="914"/>
      <c r="BX123" s="914"/>
      <c r="BY123" s="914"/>
      <c r="BZ123" s="914"/>
      <c r="CA123" s="914">
        <v>12574049</v>
      </c>
      <c r="CB123" s="914"/>
      <c r="CC123" s="914"/>
      <c r="CD123" s="914"/>
      <c r="CE123" s="914"/>
      <c r="CF123" s="824"/>
      <c r="CG123" s="825"/>
      <c r="CH123" s="825"/>
      <c r="CI123" s="825"/>
      <c r="CJ123" s="915"/>
      <c r="CK123" s="950"/>
      <c r="CL123" s="936"/>
      <c r="CM123" s="936"/>
      <c r="CN123" s="936"/>
      <c r="CO123" s="937"/>
      <c r="CP123" s="916" t="s">
        <v>398</v>
      </c>
      <c r="CQ123" s="917"/>
      <c r="CR123" s="917"/>
      <c r="CS123" s="917"/>
      <c r="CT123" s="917"/>
      <c r="CU123" s="917"/>
      <c r="CV123" s="917"/>
      <c r="CW123" s="917"/>
      <c r="CX123" s="917"/>
      <c r="CY123" s="917"/>
      <c r="CZ123" s="917"/>
      <c r="DA123" s="917"/>
      <c r="DB123" s="917"/>
      <c r="DC123" s="917"/>
      <c r="DD123" s="917"/>
      <c r="DE123" s="917"/>
      <c r="DF123" s="918"/>
      <c r="DG123" s="857" t="s">
        <v>465</v>
      </c>
      <c r="DH123" s="858"/>
      <c r="DI123" s="858"/>
      <c r="DJ123" s="858"/>
      <c r="DK123" s="859"/>
      <c r="DL123" s="860" t="s">
        <v>466</v>
      </c>
      <c r="DM123" s="858"/>
      <c r="DN123" s="858"/>
      <c r="DO123" s="858"/>
      <c r="DP123" s="859"/>
      <c r="DQ123" s="860" t="s">
        <v>468</v>
      </c>
      <c r="DR123" s="858"/>
      <c r="DS123" s="858"/>
      <c r="DT123" s="858"/>
      <c r="DU123" s="859"/>
      <c r="DV123" s="905" t="s">
        <v>138</v>
      </c>
      <c r="DW123" s="906"/>
      <c r="DX123" s="906"/>
      <c r="DY123" s="906"/>
      <c r="DZ123" s="907"/>
    </row>
    <row r="124" spans="1:130" s="246" customFormat="1" ht="26.25" customHeight="1" thickBot="1" x14ac:dyDescent="0.2">
      <c r="A124" s="898"/>
      <c r="B124" s="899"/>
      <c r="C124" s="902" t="s">
        <v>454</v>
      </c>
      <c r="D124" s="903"/>
      <c r="E124" s="903"/>
      <c r="F124" s="903"/>
      <c r="G124" s="903"/>
      <c r="H124" s="903"/>
      <c r="I124" s="903"/>
      <c r="J124" s="903"/>
      <c r="K124" s="903"/>
      <c r="L124" s="903"/>
      <c r="M124" s="903"/>
      <c r="N124" s="903"/>
      <c r="O124" s="903"/>
      <c r="P124" s="903"/>
      <c r="Q124" s="903"/>
      <c r="R124" s="903"/>
      <c r="S124" s="903"/>
      <c r="T124" s="903"/>
      <c r="U124" s="903"/>
      <c r="V124" s="903"/>
      <c r="W124" s="903"/>
      <c r="X124" s="903"/>
      <c r="Y124" s="903"/>
      <c r="Z124" s="904"/>
      <c r="AA124" s="857" t="s">
        <v>469</v>
      </c>
      <c r="AB124" s="858"/>
      <c r="AC124" s="858"/>
      <c r="AD124" s="858"/>
      <c r="AE124" s="859"/>
      <c r="AF124" s="860" t="s">
        <v>466</v>
      </c>
      <c r="AG124" s="858"/>
      <c r="AH124" s="858"/>
      <c r="AI124" s="858"/>
      <c r="AJ124" s="859"/>
      <c r="AK124" s="860" t="s">
        <v>470</v>
      </c>
      <c r="AL124" s="858"/>
      <c r="AM124" s="858"/>
      <c r="AN124" s="858"/>
      <c r="AO124" s="859"/>
      <c r="AP124" s="905" t="s">
        <v>138</v>
      </c>
      <c r="AQ124" s="906"/>
      <c r="AR124" s="906"/>
      <c r="AS124" s="906"/>
      <c r="AT124" s="907"/>
      <c r="AU124" s="908" t="s">
        <v>471</v>
      </c>
      <c r="AV124" s="909"/>
      <c r="AW124" s="909"/>
      <c r="AX124" s="909"/>
      <c r="AY124" s="909"/>
      <c r="AZ124" s="909"/>
      <c r="BA124" s="909"/>
      <c r="BB124" s="909"/>
      <c r="BC124" s="909"/>
      <c r="BD124" s="909"/>
      <c r="BE124" s="909"/>
      <c r="BF124" s="909"/>
      <c r="BG124" s="909"/>
      <c r="BH124" s="909"/>
      <c r="BI124" s="909"/>
      <c r="BJ124" s="909"/>
      <c r="BK124" s="909"/>
      <c r="BL124" s="909"/>
      <c r="BM124" s="909"/>
      <c r="BN124" s="909"/>
      <c r="BO124" s="909"/>
      <c r="BP124" s="910"/>
      <c r="BQ124" s="911">
        <v>75.8</v>
      </c>
      <c r="BR124" s="912"/>
      <c r="BS124" s="912"/>
      <c r="BT124" s="912"/>
      <c r="BU124" s="912"/>
      <c r="BV124" s="912">
        <v>89</v>
      </c>
      <c r="BW124" s="912"/>
      <c r="BX124" s="912"/>
      <c r="BY124" s="912"/>
      <c r="BZ124" s="912"/>
      <c r="CA124" s="912">
        <v>87.2</v>
      </c>
      <c r="CB124" s="912"/>
      <c r="CC124" s="912"/>
      <c r="CD124" s="912"/>
      <c r="CE124" s="912"/>
      <c r="CF124" s="802"/>
      <c r="CG124" s="803"/>
      <c r="CH124" s="803"/>
      <c r="CI124" s="803"/>
      <c r="CJ124" s="943"/>
      <c r="CK124" s="951"/>
      <c r="CL124" s="951"/>
      <c r="CM124" s="951"/>
      <c r="CN124" s="951"/>
      <c r="CO124" s="952"/>
      <c r="CP124" s="916" t="s">
        <v>472</v>
      </c>
      <c r="CQ124" s="917"/>
      <c r="CR124" s="917"/>
      <c r="CS124" s="917"/>
      <c r="CT124" s="917"/>
      <c r="CU124" s="917"/>
      <c r="CV124" s="917"/>
      <c r="CW124" s="917"/>
      <c r="CX124" s="917"/>
      <c r="CY124" s="917"/>
      <c r="CZ124" s="917"/>
      <c r="DA124" s="917"/>
      <c r="DB124" s="917"/>
      <c r="DC124" s="917"/>
      <c r="DD124" s="917"/>
      <c r="DE124" s="917"/>
      <c r="DF124" s="918"/>
      <c r="DG124" s="840" t="s">
        <v>468</v>
      </c>
      <c r="DH124" s="841"/>
      <c r="DI124" s="841"/>
      <c r="DJ124" s="841"/>
      <c r="DK124" s="842"/>
      <c r="DL124" s="843" t="s">
        <v>466</v>
      </c>
      <c r="DM124" s="841"/>
      <c r="DN124" s="841"/>
      <c r="DO124" s="841"/>
      <c r="DP124" s="842"/>
      <c r="DQ124" s="843" t="s">
        <v>468</v>
      </c>
      <c r="DR124" s="841"/>
      <c r="DS124" s="841"/>
      <c r="DT124" s="841"/>
      <c r="DU124" s="842"/>
      <c r="DV124" s="929" t="s">
        <v>466</v>
      </c>
      <c r="DW124" s="930"/>
      <c r="DX124" s="930"/>
      <c r="DY124" s="930"/>
      <c r="DZ124" s="931"/>
    </row>
    <row r="125" spans="1:130" s="246" customFormat="1" ht="26.25" customHeight="1" x14ac:dyDescent="0.15">
      <c r="A125" s="898"/>
      <c r="B125" s="899"/>
      <c r="C125" s="902" t="s">
        <v>456</v>
      </c>
      <c r="D125" s="903"/>
      <c r="E125" s="903"/>
      <c r="F125" s="903"/>
      <c r="G125" s="903"/>
      <c r="H125" s="903"/>
      <c r="I125" s="903"/>
      <c r="J125" s="903"/>
      <c r="K125" s="903"/>
      <c r="L125" s="903"/>
      <c r="M125" s="903"/>
      <c r="N125" s="903"/>
      <c r="O125" s="903"/>
      <c r="P125" s="903"/>
      <c r="Q125" s="903"/>
      <c r="R125" s="903"/>
      <c r="S125" s="903"/>
      <c r="T125" s="903"/>
      <c r="U125" s="903"/>
      <c r="V125" s="903"/>
      <c r="W125" s="903"/>
      <c r="X125" s="903"/>
      <c r="Y125" s="903"/>
      <c r="Z125" s="904"/>
      <c r="AA125" s="857" t="s">
        <v>473</v>
      </c>
      <c r="AB125" s="858"/>
      <c r="AC125" s="858"/>
      <c r="AD125" s="858"/>
      <c r="AE125" s="859"/>
      <c r="AF125" s="860" t="s">
        <v>466</v>
      </c>
      <c r="AG125" s="858"/>
      <c r="AH125" s="858"/>
      <c r="AI125" s="858"/>
      <c r="AJ125" s="859"/>
      <c r="AK125" s="860" t="s">
        <v>468</v>
      </c>
      <c r="AL125" s="858"/>
      <c r="AM125" s="858"/>
      <c r="AN125" s="858"/>
      <c r="AO125" s="859"/>
      <c r="AP125" s="905" t="s">
        <v>465</v>
      </c>
      <c r="AQ125" s="906"/>
      <c r="AR125" s="906"/>
      <c r="AS125" s="906"/>
      <c r="AT125" s="907"/>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932" t="s">
        <v>474</v>
      </c>
      <c r="CL125" s="933"/>
      <c r="CM125" s="933"/>
      <c r="CN125" s="933"/>
      <c r="CO125" s="934"/>
      <c r="CP125" s="941" t="s">
        <v>475</v>
      </c>
      <c r="CQ125" s="886"/>
      <c r="CR125" s="886"/>
      <c r="CS125" s="886"/>
      <c r="CT125" s="886"/>
      <c r="CU125" s="886"/>
      <c r="CV125" s="886"/>
      <c r="CW125" s="886"/>
      <c r="CX125" s="886"/>
      <c r="CY125" s="886"/>
      <c r="CZ125" s="886"/>
      <c r="DA125" s="886"/>
      <c r="DB125" s="886"/>
      <c r="DC125" s="886"/>
      <c r="DD125" s="886"/>
      <c r="DE125" s="886"/>
      <c r="DF125" s="887"/>
      <c r="DG125" s="942" t="s">
        <v>466</v>
      </c>
      <c r="DH125" s="923"/>
      <c r="DI125" s="923"/>
      <c r="DJ125" s="923"/>
      <c r="DK125" s="923"/>
      <c r="DL125" s="923" t="s">
        <v>138</v>
      </c>
      <c r="DM125" s="923"/>
      <c r="DN125" s="923"/>
      <c r="DO125" s="923"/>
      <c r="DP125" s="923"/>
      <c r="DQ125" s="923" t="s">
        <v>469</v>
      </c>
      <c r="DR125" s="923"/>
      <c r="DS125" s="923"/>
      <c r="DT125" s="923"/>
      <c r="DU125" s="923"/>
      <c r="DV125" s="924" t="s">
        <v>466</v>
      </c>
      <c r="DW125" s="924"/>
      <c r="DX125" s="924"/>
      <c r="DY125" s="924"/>
      <c r="DZ125" s="925"/>
    </row>
    <row r="126" spans="1:130" s="246" customFormat="1" ht="26.25" customHeight="1" thickBot="1" x14ac:dyDescent="0.2">
      <c r="A126" s="898"/>
      <c r="B126" s="899"/>
      <c r="C126" s="902" t="s">
        <v>458</v>
      </c>
      <c r="D126" s="903"/>
      <c r="E126" s="903"/>
      <c r="F126" s="903"/>
      <c r="G126" s="903"/>
      <c r="H126" s="903"/>
      <c r="I126" s="903"/>
      <c r="J126" s="903"/>
      <c r="K126" s="903"/>
      <c r="L126" s="903"/>
      <c r="M126" s="903"/>
      <c r="N126" s="903"/>
      <c r="O126" s="903"/>
      <c r="P126" s="903"/>
      <c r="Q126" s="903"/>
      <c r="R126" s="903"/>
      <c r="S126" s="903"/>
      <c r="T126" s="903"/>
      <c r="U126" s="903"/>
      <c r="V126" s="903"/>
      <c r="W126" s="903"/>
      <c r="X126" s="903"/>
      <c r="Y126" s="903"/>
      <c r="Z126" s="904"/>
      <c r="AA126" s="857" t="s">
        <v>466</v>
      </c>
      <c r="AB126" s="858"/>
      <c r="AC126" s="858"/>
      <c r="AD126" s="858"/>
      <c r="AE126" s="859"/>
      <c r="AF126" s="860" t="s">
        <v>466</v>
      </c>
      <c r="AG126" s="858"/>
      <c r="AH126" s="858"/>
      <c r="AI126" s="858"/>
      <c r="AJ126" s="859"/>
      <c r="AK126" s="860" t="s">
        <v>466</v>
      </c>
      <c r="AL126" s="858"/>
      <c r="AM126" s="858"/>
      <c r="AN126" s="858"/>
      <c r="AO126" s="859"/>
      <c r="AP126" s="905" t="s">
        <v>469</v>
      </c>
      <c r="AQ126" s="906"/>
      <c r="AR126" s="906"/>
      <c r="AS126" s="906"/>
      <c r="AT126" s="907"/>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35"/>
      <c r="CL126" s="936"/>
      <c r="CM126" s="936"/>
      <c r="CN126" s="936"/>
      <c r="CO126" s="937"/>
      <c r="CP126" s="893" t="s">
        <v>476</v>
      </c>
      <c r="CQ126" s="828"/>
      <c r="CR126" s="828"/>
      <c r="CS126" s="828"/>
      <c r="CT126" s="828"/>
      <c r="CU126" s="828"/>
      <c r="CV126" s="828"/>
      <c r="CW126" s="828"/>
      <c r="CX126" s="828"/>
      <c r="CY126" s="828"/>
      <c r="CZ126" s="828"/>
      <c r="DA126" s="828"/>
      <c r="DB126" s="828"/>
      <c r="DC126" s="828"/>
      <c r="DD126" s="828"/>
      <c r="DE126" s="828"/>
      <c r="DF126" s="829"/>
      <c r="DG126" s="894" t="s">
        <v>469</v>
      </c>
      <c r="DH126" s="895"/>
      <c r="DI126" s="895"/>
      <c r="DJ126" s="895"/>
      <c r="DK126" s="895"/>
      <c r="DL126" s="895" t="s">
        <v>138</v>
      </c>
      <c r="DM126" s="895"/>
      <c r="DN126" s="895"/>
      <c r="DO126" s="895"/>
      <c r="DP126" s="895"/>
      <c r="DQ126" s="895" t="s">
        <v>466</v>
      </c>
      <c r="DR126" s="895"/>
      <c r="DS126" s="895"/>
      <c r="DT126" s="895"/>
      <c r="DU126" s="895"/>
      <c r="DV126" s="872" t="s">
        <v>469</v>
      </c>
      <c r="DW126" s="872"/>
      <c r="DX126" s="872"/>
      <c r="DY126" s="872"/>
      <c r="DZ126" s="873"/>
    </row>
    <row r="127" spans="1:130" s="246" customFormat="1" ht="26.25" customHeight="1" x14ac:dyDescent="0.15">
      <c r="A127" s="900"/>
      <c r="B127" s="901"/>
      <c r="C127" s="919" t="s">
        <v>477</v>
      </c>
      <c r="D127" s="920"/>
      <c r="E127" s="920"/>
      <c r="F127" s="920"/>
      <c r="G127" s="920"/>
      <c r="H127" s="920"/>
      <c r="I127" s="920"/>
      <c r="J127" s="920"/>
      <c r="K127" s="920"/>
      <c r="L127" s="920"/>
      <c r="M127" s="920"/>
      <c r="N127" s="920"/>
      <c r="O127" s="920"/>
      <c r="P127" s="920"/>
      <c r="Q127" s="920"/>
      <c r="R127" s="920"/>
      <c r="S127" s="920"/>
      <c r="T127" s="920"/>
      <c r="U127" s="920"/>
      <c r="V127" s="920"/>
      <c r="W127" s="920"/>
      <c r="X127" s="920"/>
      <c r="Y127" s="920"/>
      <c r="Z127" s="921"/>
      <c r="AA127" s="857" t="s">
        <v>466</v>
      </c>
      <c r="AB127" s="858"/>
      <c r="AC127" s="858"/>
      <c r="AD127" s="858"/>
      <c r="AE127" s="859"/>
      <c r="AF127" s="860" t="s">
        <v>466</v>
      </c>
      <c r="AG127" s="858"/>
      <c r="AH127" s="858"/>
      <c r="AI127" s="858"/>
      <c r="AJ127" s="859"/>
      <c r="AK127" s="860" t="s">
        <v>138</v>
      </c>
      <c r="AL127" s="858"/>
      <c r="AM127" s="858"/>
      <c r="AN127" s="858"/>
      <c r="AO127" s="859"/>
      <c r="AP127" s="905" t="s">
        <v>468</v>
      </c>
      <c r="AQ127" s="906"/>
      <c r="AR127" s="906"/>
      <c r="AS127" s="906"/>
      <c r="AT127" s="907"/>
      <c r="AU127" s="282"/>
      <c r="AV127" s="282"/>
      <c r="AW127" s="282"/>
      <c r="AX127" s="922" t="s">
        <v>478</v>
      </c>
      <c r="AY127" s="890"/>
      <c r="AZ127" s="890"/>
      <c r="BA127" s="890"/>
      <c r="BB127" s="890"/>
      <c r="BC127" s="890"/>
      <c r="BD127" s="890"/>
      <c r="BE127" s="891"/>
      <c r="BF127" s="889" t="s">
        <v>479</v>
      </c>
      <c r="BG127" s="890"/>
      <c r="BH127" s="890"/>
      <c r="BI127" s="890"/>
      <c r="BJ127" s="890"/>
      <c r="BK127" s="890"/>
      <c r="BL127" s="891"/>
      <c r="BM127" s="889" t="s">
        <v>480</v>
      </c>
      <c r="BN127" s="890"/>
      <c r="BO127" s="890"/>
      <c r="BP127" s="890"/>
      <c r="BQ127" s="890"/>
      <c r="BR127" s="890"/>
      <c r="BS127" s="891"/>
      <c r="BT127" s="889" t="s">
        <v>481</v>
      </c>
      <c r="BU127" s="890"/>
      <c r="BV127" s="890"/>
      <c r="BW127" s="890"/>
      <c r="BX127" s="890"/>
      <c r="BY127" s="890"/>
      <c r="BZ127" s="892"/>
      <c r="CA127" s="282"/>
      <c r="CB127" s="282"/>
      <c r="CC127" s="282"/>
      <c r="CD127" s="283"/>
      <c r="CE127" s="283"/>
      <c r="CF127" s="283"/>
      <c r="CG127" s="280"/>
      <c r="CH127" s="280"/>
      <c r="CI127" s="280"/>
      <c r="CJ127" s="281"/>
      <c r="CK127" s="935"/>
      <c r="CL127" s="936"/>
      <c r="CM127" s="936"/>
      <c r="CN127" s="936"/>
      <c r="CO127" s="937"/>
      <c r="CP127" s="893" t="s">
        <v>482</v>
      </c>
      <c r="CQ127" s="828"/>
      <c r="CR127" s="828"/>
      <c r="CS127" s="828"/>
      <c r="CT127" s="828"/>
      <c r="CU127" s="828"/>
      <c r="CV127" s="828"/>
      <c r="CW127" s="828"/>
      <c r="CX127" s="828"/>
      <c r="CY127" s="828"/>
      <c r="CZ127" s="828"/>
      <c r="DA127" s="828"/>
      <c r="DB127" s="828"/>
      <c r="DC127" s="828"/>
      <c r="DD127" s="828"/>
      <c r="DE127" s="828"/>
      <c r="DF127" s="829"/>
      <c r="DG127" s="894" t="s">
        <v>483</v>
      </c>
      <c r="DH127" s="895"/>
      <c r="DI127" s="895"/>
      <c r="DJ127" s="895"/>
      <c r="DK127" s="895"/>
      <c r="DL127" s="895" t="s">
        <v>465</v>
      </c>
      <c r="DM127" s="895"/>
      <c r="DN127" s="895"/>
      <c r="DO127" s="895"/>
      <c r="DP127" s="895"/>
      <c r="DQ127" s="895" t="s">
        <v>466</v>
      </c>
      <c r="DR127" s="895"/>
      <c r="DS127" s="895"/>
      <c r="DT127" s="895"/>
      <c r="DU127" s="895"/>
      <c r="DV127" s="872" t="s">
        <v>473</v>
      </c>
      <c r="DW127" s="872"/>
      <c r="DX127" s="872"/>
      <c r="DY127" s="872"/>
      <c r="DZ127" s="873"/>
    </row>
    <row r="128" spans="1:130" s="246" customFormat="1" ht="26.25" customHeight="1" thickBot="1" x14ac:dyDescent="0.2">
      <c r="A128" s="874" t="s">
        <v>484</v>
      </c>
      <c r="B128" s="875"/>
      <c r="C128" s="875"/>
      <c r="D128" s="875"/>
      <c r="E128" s="875"/>
      <c r="F128" s="875"/>
      <c r="G128" s="875"/>
      <c r="H128" s="875"/>
      <c r="I128" s="875"/>
      <c r="J128" s="875"/>
      <c r="K128" s="875"/>
      <c r="L128" s="875"/>
      <c r="M128" s="875"/>
      <c r="N128" s="875"/>
      <c r="O128" s="875"/>
      <c r="P128" s="875"/>
      <c r="Q128" s="875"/>
      <c r="R128" s="875"/>
      <c r="S128" s="875"/>
      <c r="T128" s="875"/>
      <c r="U128" s="875"/>
      <c r="V128" s="875"/>
      <c r="W128" s="876" t="s">
        <v>485</v>
      </c>
      <c r="X128" s="876"/>
      <c r="Y128" s="876"/>
      <c r="Z128" s="877"/>
      <c r="AA128" s="878">
        <v>78006</v>
      </c>
      <c r="AB128" s="879"/>
      <c r="AC128" s="879"/>
      <c r="AD128" s="879"/>
      <c r="AE128" s="880"/>
      <c r="AF128" s="881">
        <v>69427</v>
      </c>
      <c r="AG128" s="879"/>
      <c r="AH128" s="879"/>
      <c r="AI128" s="879"/>
      <c r="AJ128" s="880"/>
      <c r="AK128" s="881">
        <v>73092</v>
      </c>
      <c r="AL128" s="879"/>
      <c r="AM128" s="879"/>
      <c r="AN128" s="879"/>
      <c r="AO128" s="880"/>
      <c r="AP128" s="882"/>
      <c r="AQ128" s="883"/>
      <c r="AR128" s="883"/>
      <c r="AS128" s="883"/>
      <c r="AT128" s="884"/>
      <c r="AU128" s="282"/>
      <c r="AV128" s="282"/>
      <c r="AW128" s="282"/>
      <c r="AX128" s="885" t="s">
        <v>486</v>
      </c>
      <c r="AY128" s="886"/>
      <c r="AZ128" s="886"/>
      <c r="BA128" s="886"/>
      <c r="BB128" s="886"/>
      <c r="BC128" s="886"/>
      <c r="BD128" s="886"/>
      <c r="BE128" s="887"/>
      <c r="BF128" s="864" t="s">
        <v>466</v>
      </c>
      <c r="BG128" s="865"/>
      <c r="BH128" s="865"/>
      <c r="BI128" s="865"/>
      <c r="BJ128" s="865"/>
      <c r="BK128" s="865"/>
      <c r="BL128" s="888"/>
      <c r="BM128" s="864">
        <v>15</v>
      </c>
      <c r="BN128" s="865"/>
      <c r="BO128" s="865"/>
      <c r="BP128" s="865"/>
      <c r="BQ128" s="865"/>
      <c r="BR128" s="865"/>
      <c r="BS128" s="888"/>
      <c r="BT128" s="864">
        <v>20</v>
      </c>
      <c r="BU128" s="865"/>
      <c r="BV128" s="865"/>
      <c r="BW128" s="865"/>
      <c r="BX128" s="865"/>
      <c r="BY128" s="865"/>
      <c r="BZ128" s="866"/>
      <c r="CA128" s="283"/>
      <c r="CB128" s="283"/>
      <c r="CC128" s="283"/>
      <c r="CD128" s="283"/>
      <c r="CE128" s="283"/>
      <c r="CF128" s="283"/>
      <c r="CG128" s="280"/>
      <c r="CH128" s="280"/>
      <c r="CI128" s="280"/>
      <c r="CJ128" s="281"/>
      <c r="CK128" s="938"/>
      <c r="CL128" s="939"/>
      <c r="CM128" s="939"/>
      <c r="CN128" s="939"/>
      <c r="CO128" s="940"/>
      <c r="CP128" s="867" t="s">
        <v>487</v>
      </c>
      <c r="CQ128" s="806"/>
      <c r="CR128" s="806"/>
      <c r="CS128" s="806"/>
      <c r="CT128" s="806"/>
      <c r="CU128" s="806"/>
      <c r="CV128" s="806"/>
      <c r="CW128" s="806"/>
      <c r="CX128" s="806"/>
      <c r="CY128" s="806"/>
      <c r="CZ128" s="806"/>
      <c r="DA128" s="806"/>
      <c r="DB128" s="806"/>
      <c r="DC128" s="806"/>
      <c r="DD128" s="806"/>
      <c r="DE128" s="806"/>
      <c r="DF128" s="807"/>
      <c r="DG128" s="868" t="s">
        <v>466</v>
      </c>
      <c r="DH128" s="869"/>
      <c r="DI128" s="869"/>
      <c r="DJ128" s="869"/>
      <c r="DK128" s="869"/>
      <c r="DL128" s="869" t="s">
        <v>473</v>
      </c>
      <c r="DM128" s="869"/>
      <c r="DN128" s="869"/>
      <c r="DO128" s="869"/>
      <c r="DP128" s="869"/>
      <c r="DQ128" s="869" t="s">
        <v>469</v>
      </c>
      <c r="DR128" s="869"/>
      <c r="DS128" s="869"/>
      <c r="DT128" s="869"/>
      <c r="DU128" s="869"/>
      <c r="DV128" s="870" t="s">
        <v>466</v>
      </c>
      <c r="DW128" s="870"/>
      <c r="DX128" s="870"/>
      <c r="DY128" s="870"/>
      <c r="DZ128" s="871"/>
    </row>
    <row r="129" spans="1:131" s="246" customFormat="1" ht="26.25" customHeight="1" x14ac:dyDescent="0.15">
      <c r="A129" s="852" t="s">
        <v>106</v>
      </c>
      <c r="B129" s="853"/>
      <c r="C129" s="853"/>
      <c r="D129" s="853"/>
      <c r="E129" s="853"/>
      <c r="F129" s="853"/>
      <c r="G129" s="853"/>
      <c r="H129" s="853"/>
      <c r="I129" s="853"/>
      <c r="J129" s="853"/>
      <c r="K129" s="853"/>
      <c r="L129" s="853"/>
      <c r="M129" s="853"/>
      <c r="N129" s="853"/>
      <c r="O129" s="853"/>
      <c r="P129" s="853"/>
      <c r="Q129" s="853"/>
      <c r="R129" s="853"/>
      <c r="S129" s="853"/>
      <c r="T129" s="853"/>
      <c r="U129" s="853"/>
      <c r="V129" s="853"/>
      <c r="W129" s="854" t="s">
        <v>488</v>
      </c>
      <c r="X129" s="855"/>
      <c r="Y129" s="855"/>
      <c r="Z129" s="856"/>
      <c r="AA129" s="857">
        <v>2509422</v>
      </c>
      <c r="AB129" s="858"/>
      <c r="AC129" s="858"/>
      <c r="AD129" s="858"/>
      <c r="AE129" s="859"/>
      <c r="AF129" s="860">
        <v>2611174</v>
      </c>
      <c r="AG129" s="858"/>
      <c r="AH129" s="858"/>
      <c r="AI129" s="858"/>
      <c r="AJ129" s="859"/>
      <c r="AK129" s="860">
        <v>2680193</v>
      </c>
      <c r="AL129" s="858"/>
      <c r="AM129" s="858"/>
      <c r="AN129" s="858"/>
      <c r="AO129" s="859"/>
      <c r="AP129" s="861"/>
      <c r="AQ129" s="862"/>
      <c r="AR129" s="862"/>
      <c r="AS129" s="862"/>
      <c r="AT129" s="863"/>
      <c r="AU129" s="284"/>
      <c r="AV129" s="284"/>
      <c r="AW129" s="284"/>
      <c r="AX129" s="827" t="s">
        <v>489</v>
      </c>
      <c r="AY129" s="828"/>
      <c r="AZ129" s="828"/>
      <c r="BA129" s="828"/>
      <c r="BB129" s="828"/>
      <c r="BC129" s="828"/>
      <c r="BD129" s="828"/>
      <c r="BE129" s="829"/>
      <c r="BF129" s="847" t="s">
        <v>473</v>
      </c>
      <c r="BG129" s="848"/>
      <c r="BH129" s="848"/>
      <c r="BI129" s="848"/>
      <c r="BJ129" s="848"/>
      <c r="BK129" s="848"/>
      <c r="BL129" s="849"/>
      <c r="BM129" s="847">
        <v>20</v>
      </c>
      <c r="BN129" s="848"/>
      <c r="BO129" s="848"/>
      <c r="BP129" s="848"/>
      <c r="BQ129" s="848"/>
      <c r="BR129" s="848"/>
      <c r="BS129" s="849"/>
      <c r="BT129" s="847">
        <v>30</v>
      </c>
      <c r="BU129" s="850"/>
      <c r="BV129" s="850"/>
      <c r="BW129" s="850"/>
      <c r="BX129" s="850"/>
      <c r="BY129" s="850"/>
      <c r="BZ129" s="851"/>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852" t="s">
        <v>490</v>
      </c>
      <c r="B130" s="853"/>
      <c r="C130" s="853"/>
      <c r="D130" s="853"/>
      <c r="E130" s="853"/>
      <c r="F130" s="853"/>
      <c r="G130" s="853"/>
      <c r="H130" s="853"/>
      <c r="I130" s="853"/>
      <c r="J130" s="853"/>
      <c r="K130" s="853"/>
      <c r="L130" s="853"/>
      <c r="M130" s="853"/>
      <c r="N130" s="853"/>
      <c r="O130" s="853"/>
      <c r="P130" s="853"/>
      <c r="Q130" s="853"/>
      <c r="R130" s="853"/>
      <c r="S130" s="853"/>
      <c r="T130" s="853"/>
      <c r="U130" s="853"/>
      <c r="V130" s="853"/>
      <c r="W130" s="854" t="s">
        <v>491</v>
      </c>
      <c r="X130" s="855"/>
      <c r="Y130" s="855"/>
      <c r="Z130" s="856"/>
      <c r="AA130" s="857">
        <v>675244</v>
      </c>
      <c r="AB130" s="858"/>
      <c r="AC130" s="858"/>
      <c r="AD130" s="858"/>
      <c r="AE130" s="859"/>
      <c r="AF130" s="860">
        <v>703037</v>
      </c>
      <c r="AG130" s="858"/>
      <c r="AH130" s="858"/>
      <c r="AI130" s="858"/>
      <c r="AJ130" s="859"/>
      <c r="AK130" s="860">
        <v>780555</v>
      </c>
      <c r="AL130" s="858"/>
      <c r="AM130" s="858"/>
      <c r="AN130" s="858"/>
      <c r="AO130" s="859"/>
      <c r="AP130" s="861"/>
      <c r="AQ130" s="862"/>
      <c r="AR130" s="862"/>
      <c r="AS130" s="862"/>
      <c r="AT130" s="863"/>
      <c r="AU130" s="284"/>
      <c r="AV130" s="284"/>
      <c r="AW130" s="284"/>
      <c r="AX130" s="827" t="s">
        <v>492</v>
      </c>
      <c r="AY130" s="828"/>
      <c r="AZ130" s="828"/>
      <c r="BA130" s="828"/>
      <c r="BB130" s="828"/>
      <c r="BC130" s="828"/>
      <c r="BD130" s="828"/>
      <c r="BE130" s="829"/>
      <c r="BF130" s="830">
        <v>11.8</v>
      </c>
      <c r="BG130" s="831"/>
      <c r="BH130" s="831"/>
      <c r="BI130" s="831"/>
      <c r="BJ130" s="831"/>
      <c r="BK130" s="831"/>
      <c r="BL130" s="832"/>
      <c r="BM130" s="830">
        <v>25</v>
      </c>
      <c r="BN130" s="831"/>
      <c r="BO130" s="831"/>
      <c r="BP130" s="831"/>
      <c r="BQ130" s="831"/>
      <c r="BR130" s="831"/>
      <c r="BS130" s="832"/>
      <c r="BT130" s="830">
        <v>35</v>
      </c>
      <c r="BU130" s="833"/>
      <c r="BV130" s="833"/>
      <c r="BW130" s="833"/>
      <c r="BX130" s="833"/>
      <c r="BY130" s="833"/>
      <c r="BZ130" s="834"/>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835"/>
      <c r="B131" s="836"/>
      <c r="C131" s="836"/>
      <c r="D131" s="836"/>
      <c r="E131" s="836"/>
      <c r="F131" s="836"/>
      <c r="G131" s="836"/>
      <c r="H131" s="836"/>
      <c r="I131" s="836"/>
      <c r="J131" s="836"/>
      <c r="K131" s="836"/>
      <c r="L131" s="836"/>
      <c r="M131" s="836"/>
      <c r="N131" s="836"/>
      <c r="O131" s="836"/>
      <c r="P131" s="836"/>
      <c r="Q131" s="836"/>
      <c r="R131" s="836"/>
      <c r="S131" s="836"/>
      <c r="T131" s="836"/>
      <c r="U131" s="836"/>
      <c r="V131" s="836"/>
      <c r="W131" s="837" t="s">
        <v>493</v>
      </c>
      <c r="X131" s="838"/>
      <c r="Y131" s="838"/>
      <c r="Z131" s="839"/>
      <c r="AA131" s="840">
        <v>1834178</v>
      </c>
      <c r="AB131" s="841"/>
      <c r="AC131" s="841"/>
      <c r="AD131" s="841"/>
      <c r="AE131" s="842"/>
      <c r="AF131" s="843">
        <v>1908137</v>
      </c>
      <c r="AG131" s="841"/>
      <c r="AH131" s="841"/>
      <c r="AI131" s="841"/>
      <c r="AJ131" s="842"/>
      <c r="AK131" s="843">
        <v>1899638</v>
      </c>
      <c r="AL131" s="841"/>
      <c r="AM131" s="841"/>
      <c r="AN131" s="841"/>
      <c r="AO131" s="842"/>
      <c r="AP131" s="844"/>
      <c r="AQ131" s="845"/>
      <c r="AR131" s="845"/>
      <c r="AS131" s="845"/>
      <c r="AT131" s="846"/>
      <c r="AU131" s="284"/>
      <c r="AV131" s="284"/>
      <c r="AW131" s="284"/>
      <c r="AX131" s="805" t="s">
        <v>494</v>
      </c>
      <c r="AY131" s="806"/>
      <c r="AZ131" s="806"/>
      <c r="BA131" s="806"/>
      <c r="BB131" s="806"/>
      <c r="BC131" s="806"/>
      <c r="BD131" s="806"/>
      <c r="BE131" s="807"/>
      <c r="BF131" s="808">
        <v>87.2</v>
      </c>
      <c r="BG131" s="809"/>
      <c r="BH131" s="809"/>
      <c r="BI131" s="809"/>
      <c r="BJ131" s="809"/>
      <c r="BK131" s="809"/>
      <c r="BL131" s="810"/>
      <c r="BM131" s="808">
        <v>350</v>
      </c>
      <c r="BN131" s="809"/>
      <c r="BO131" s="809"/>
      <c r="BP131" s="809"/>
      <c r="BQ131" s="809"/>
      <c r="BR131" s="809"/>
      <c r="BS131" s="810"/>
      <c r="BT131" s="811"/>
      <c r="BU131" s="812"/>
      <c r="BV131" s="812"/>
      <c r="BW131" s="812"/>
      <c r="BX131" s="812"/>
      <c r="BY131" s="812"/>
      <c r="BZ131" s="813"/>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814" t="s">
        <v>495</v>
      </c>
      <c r="B132" s="815"/>
      <c r="C132" s="815"/>
      <c r="D132" s="815"/>
      <c r="E132" s="815"/>
      <c r="F132" s="815"/>
      <c r="G132" s="815"/>
      <c r="H132" s="815"/>
      <c r="I132" s="815"/>
      <c r="J132" s="815"/>
      <c r="K132" s="815"/>
      <c r="L132" s="815"/>
      <c r="M132" s="815"/>
      <c r="N132" s="815"/>
      <c r="O132" s="815"/>
      <c r="P132" s="815"/>
      <c r="Q132" s="815"/>
      <c r="R132" s="815"/>
      <c r="S132" s="815"/>
      <c r="T132" s="815"/>
      <c r="U132" s="815"/>
      <c r="V132" s="818" t="s">
        <v>496</v>
      </c>
      <c r="W132" s="818"/>
      <c r="X132" s="818"/>
      <c r="Y132" s="818"/>
      <c r="Z132" s="819"/>
      <c r="AA132" s="820">
        <v>11.67694738</v>
      </c>
      <c r="AB132" s="821"/>
      <c r="AC132" s="821"/>
      <c r="AD132" s="821"/>
      <c r="AE132" s="822"/>
      <c r="AF132" s="823">
        <v>11.388647669999999</v>
      </c>
      <c r="AG132" s="821"/>
      <c r="AH132" s="821"/>
      <c r="AI132" s="821"/>
      <c r="AJ132" s="822"/>
      <c r="AK132" s="823">
        <v>12.5320719</v>
      </c>
      <c r="AL132" s="821"/>
      <c r="AM132" s="821"/>
      <c r="AN132" s="821"/>
      <c r="AO132" s="822"/>
      <c r="AP132" s="824"/>
      <c r="AQ132" s="825"/>
      <c r="AR132" s="825"/>
      <c r="AS132" s="825"/>
      <c r="AT132" s="826"/>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816"/>
      <c r="B133" s="817"/>
      <c r="C133" s="817"/>
      <c r="D133" s="817"/>
      <c r="E133" s="817"/>
      <c r="F133" s="817"/>
      <c r="G133" s="817"/>
      <c r="H133" s="817"/>
      <c r="I133" s="817"/>
      <c r="J133" s="817"/>
      <c r="K133" s="817"/>
      <c r="L133" s="817"/>
      <c r="M133" s="817"/>
      <c r="N133" s="817"/>
      <c r="O133" s="817"/>
      <c r="P133" s="817"/>
      <c r="Q133" s="817"/>
      <c r="R133" s="817"/>
      <c r="S133" s="817"/>
      <c r="T133" s="817"/>
      <c r="U133" s="817"/>
      <c r="V133" s="797" t="s">
        <v>497</v>
      </c>
      <c r="W133" s="797"/>
      <c r="X133" s="797"/>
      <c r="Y133" s="797"/>
      <c r="Z133" s="798"/>
      <c r="AA133" s="799">
        <v>10.7</v>
      </c>
      <c r="AB133" s="800"/>
      <c r="AC133" s="800"/>
      <c r="AD133" s="800"/>
      <c r="AE133" s="801"/>
      <c r="AF133" s="799">
        <v>11.1</v>
      </c>
      <c r="AG133" s="800"/>
      <c r="AH133" s="800"/>
      <c r="AI133" s="800"/>
      <c r="AJ133" s="801"/>
      <c r="AK133" s="799">
        <v>11.8</v>
      </c>
      <c r="AL133" s="800"/>
      <c r="AM133" s="800"/>
      <c r="AN133" s="800"/>
      <c r="AO133" s="801"/>
      <c r="AP133" s="802"/>
      <c r="AQ133" s="803"/>
      <c r="AR133" s="803"/>
      <c r="AS133" s="803"/>
      <c r="AT133" s="804"/>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w4K2QrJoVVv1dWwsqWQjHwfhNJDsQfjgIr+4JVVAOl4An0s8kxrN/sWj1d06zH/t6zsAGtgkOizCvphGSUIPQg==" saltValue="ub/hA5DADa29fNXUkv+BF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DQ110"/>
  <sheetViews>
    <sheetView showGridLines="0" view="pageBreakPreview" topLeftCell="A40" zoomScale="70" zoomScaleNormal="85" zoomScaleSheetLayoutView="70" workbookViewId="0">
      <selection activeCell="AU64" sqref="AU64"/>
    </sheetView>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498</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6/ZVBcTIloQtvIYZYUSbFtsoeQW534gwA3IigVACgZ3JBxI6665kVL5ekm9QDj37lioR1dSq3FaB+hq9Ehg7Hg==" saltValue="NGNEcEyj+bAE9nsiKcNz2A==" spinCount="100000" sheet="1" objects="1" scenarios="1"/>
  <dataConsolidate/>
  <phoneticPr fontId="2"/>
  <printOptions horizontalCentered="1" verticalCentered="1"/>
  <pageMargins left="0" right="0" top="0" bottom="0" header="0" footer="0"/>
  <pageSetup paperSize="9" scale="31" orientation="portrait"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topLeftCell="A28" zoomScale="80" zoomScaleNormal="8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VuTzTEawvkvLDkpvONfUTiEv3UglwsNVUsM7GZy+hOimuec88AeYgNIX7E2Blpu3aKKfEkbpjoPD6IWwH3+e0g==" saltValue="KgRUUybZug2IG3885wMTfA==" spinCount="100000" sheet="1" objects="1" scenarios="1"/>
  <dataConsolidate/>
  <phoneticPr fontId="2"/>
  <printOptions horizontalCentered="1" verticalCentered="1"/>
  <pageMargins left="0" right="0" top="0" bottom="0" header="0" footer="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499</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500</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2" t="s">
        <v>501</v>
      </c>
      <c r="AP7" s="303"/>
      <c r="AQ7" s="304" t="s">
        <v>502</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3"/>
      <c r="AP8" s="309" t="s">
        <v>503</v>
      </c>
      <c r="AQ8" s="310" t="s">
        <v>504</v>
      </c>
      <c r="AR8" s="311" t="s">
        <v>505</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26" t="s">
        <v>506</v>
      </c>
      <c r="AL9" s="1227"/>
      <c r="AM9" s="1227"/>
      <c r="AN9" s="1228"/>
      <c r="AO9" s="312">
        <v>598402</v>
      </c>
      <c r="AP9" s="312">
        <v>209966</v>
      </c>
      <c r="AQ9" s="313">
        <v>213574</v>
      </c>
      <c r="AR9" s="314">
        <v>-1.7</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26" t="s">
        <v>507</v>
      </c>
      <c r="AL10" s="1227"/>
      <c r="AM10" s="1227"/>
      <c r="AN10" s="1228"/>
      <c r="AO10" s="315">
        <v>22940</v>
      </c>
      <c r="AP10" s="315">
        <v>8049</v>
      </c>
      <c r="AQ10" s="316">
        <v>27269</v>
      </c>
      <c r="AR10" s="317">
        <v>-70.5</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26" t="s">
        <v>508</v>
      </c>
      <c r="AL11" s="1227"/>
      <c r="AM11" s="1227"/>
      <c r="AN11" s="1228"/>
      <c r="AO11" s="315">
        <v>119166</v>
      </c>
      <c r="AP11" s="315">
        <v>41813</v>
      </c>
      <c r="AQ11" s="316">
        <v>27363</v>
      </c>
      <c r="AR11" s="317">
        <v>52.8</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26" t="s">
        <v>509</v>
      </c>
      <c r="AL12" s="1227"/>
      <c r="AM12" s="1227"/>
      <c r="AN12" s="1228"/>
      <c r="AO12" s="315" t="s">
        <v>510</v>
      </c>
      <c r="AP12" s="315" t="s">
        <v>510</v>
      </c>
      <c r="AQ12" s="316">
        <v>4914</v>
      </c>
      <c r="AR12" s="317" t="s">
        <v>510</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26" t="s">
        <v>511</v>
      </c>
      <c r="AL13" s="1227"/>
      <c r="AM13" s="1227"/>
      <c r="AN13" s="1228"/>
      <c r="AO13" s="315" t="s">
        <v>510</v>
      </c>
      <c r="AP13" s="315" t="s">
        <v>510</v>
      </c>
      <c r="AQ13" s="316" t="s">
        <v>510</v>
      </c>
      <c r="AR13" s="317" t="s">
        <v>510</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26" t="s">
        <v>512</v>
      </c>
      <c r="AL14" s="1227"/>
      <c r="AM14" s="1227"/>
      <c r="AN14" s="1228"/>
      <c r="AO14" s="315">
        <v>15763</v>
      </c>
      <c r="AP14" s="315">
        <v>5531</v>
      </c>
      <c r="AQ14" s="316">
        <v>8817</v>
      </c>
      <c r="AR14" s="317">
        <v>-37.299999999999997</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26" t="s">
        <v>513</v>
      </c>
      <c r="AL15" s="1227"/>
      <c r="AM15" s="1227"/>
      <c r="AN15" s="1228"/>
      <c r="AO15" s="315">
        <v>5509</v>
      </c>
      <c r="AP15" s="315">
        <v>1933</v>
      </c>
      <c r="AQ15" s="316">
        <v>5079</v>
      </c>
      <c r="AR15" s="317">
        <v>-61.9</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29" t="s">
        <v>514</v>
      </c>
      <c r="AL16" s="1230"/>
      <c r="AM16" s="1230"/>
      <c r="AN16" s="1231"/>
      <c r="AO16" s="315">
        <v>-51973</v>
      </c>
      <c r="AP16" s="315">
        <v>-18236</v>
      </c>
      <c r="AQ16" s="316">
        <v>-19713</v>
      </c>
      <c r="AR16" s="317">
        <v>-7.5</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29" t="s">
        <v>187</v>
      </c>
      <c r="AL17" s="1230"/>
      <c r="AM17" s="1230"/>
      <c r="AN17" s="1231"/>
      <c r="AO17" s="315">
        <v>709807</v>
      </c>
      <c r="AP17" s="315">
        <v>249055</v>
      </c>
      <c r="AQ17" s="316">
        <v>267304</v>
      </c>
      <c r="AR17" s="317">
        <v>-6.8</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515</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516</v>
      </c>
      <c r="AP20" s="323" t="s">
        <v>517</v>
      </c>
      <c r="AQ20" s="324" t="s">
        <v>518</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23" t="s">
        <v>519</v>
      </c>
      <c r="AL21" s="1224"/>
      <c r="AM21" s="1224"/>
      <c r="AN21" s="1225"/>
      <c r="AO21" s="327">
        <v>25.61</v>
      </c>
      <c r="AP21" s="328">
        <v>25.06</v>
      </c>
      <c r="AQ21" s="329">
        <v>0.55000000000000004</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23" t="s">
        <v>520</v>
      </c>
      <c r="AL22" s="1224"/>
      <c r="AM22" s="1224"/>
      <c r="AN22" s="1225"/>
      <c r="AO22" s="332">
        <v>99.1</v>
      </c>
      <c r="AP22" s="333">
        <v>93.7</v>
      </c>
      <c r="AQ22" s="334">
        <v>5.4</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521</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522</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523</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2" t="s">
        <v>501</v>
      </c>
      <c r="AP30" s="303"/>
      <c r="AQ30" s="304" t="s">
        <v>502</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3"/>
      <c r="AP31" s="309" t="s">
        <v>503</v>
      </c>
      <c r="AQ31" s="310" t="s">
        <v>504</v>
      </c>
      <c r="AR31" s="311" t="s">
        <v>505</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14" t="s">
        <v>524</v>
      </c>
      <c r="AL32" s="1215"/>
      <c r="AM32" s="1215"/>
      <c r="AN32" s="1216"/>
      <c r="AO32" s="342">
        <v>891182</v>
      </c>
      <c r="AP32" s="342">
        <v>312695</v>
      </c>
      <c r="AQ32" s="343">
        <v>151350</v>
      </c>
      <c r="AR32" s="344">
        <v>106.6</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14" t="s">
        <v>525</v>
      </c>
      <c r="AL33" s="1215"/>
      <c r="AM33" s="1215"/>
      <c r="AN33" s="1216"/>
      <c r="AO33" s="342" t="s">
        <v>510</v>
      </c>
      <c r="AP33" s="342" t="s">
        <v>510</v>
      </c>
      <c r="AQ33" s="343" t="s">
        <v>510</v>
      </c>
      <c r="AR33" s="344" t="s">
        <v>510</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14" t="s">
        <v>526</v>
      </c>
      <c r="AL34" s="1215"/>
      <c r="AM34" s="1215"/>
      <c r="AN34" s="1216"/>
      <c r="AO34" s="342" t="s">
        <v>510</v>
      </c>
      <c r="AP34" s="342" t="s">
        <v>510</v>
      </c>
      <c r="AQ34" s="343" t="s">
        <v>510</v>
      </c>
      <c r="AR34" s="344" t="s">
        <v>510</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14" t="s">
        <v>527</v>
      </c>
      <c r="AL35" s="1215"/>
      <c r="AM35" s="1215"/>
      <c r="AN35" s="1216"/>
      <c r="AO35" s="342">
        <v>176055</v>
      </c>
      <c r="AP35" s="342">
        <v>61774</v>
      </c>
      <c r="AQ35" s="343">
        <v>30589</v>
      </c>
      <c r="AR35" s="344">
        <v>101.9</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14" t="s">
        <v>528</v>
      </c>
      <c r="AL36" s="1215"/>
      <c r="AM36" s="1215"/>
      <c r="AN36" s="1216"/>
      <c r="AO36" s="342">
        <v>24350</v>
      </c>
      <c r="AP36" s="342">
        <v>8544</v>
      </c>
      <c r="AQ36" s="343">
        <v>6092</v>
      </c>
      <c r="AR36" s="344">
        <v>40.200000000000003</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14" t="s">
        <v>529</v>
      </c>
      <c r="AL37" s="1215"/>
      <c r="AM37" s="1215"/>
      <c r="AN37" s="1216"/>
      <c r="AO37" s="342" t="s">
        <v>510</v>
      </c>
      <c r="AP37" s="342" t="s">
        <v>510</v>
      </c>
      <c r="AQ37" s="343">
        <v>1860</v>
      </c>
      <c r="AR37" s="344" t="s">
        <v>510</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17" t="s">
        <v>530</v>
      </c>
      <c r="AL38" s="1218"/>
      <c r="AM38" s="1218"/>
      <c r="AN38" s="1219"/>
      <c r="AO38" s="345">
        <v>124</v>
      </c>
      <c r="AP38" s="345">
        <v>44</v>
      </c>
      <c r="AQ38" s="346">
        <v>61</v>
      </c>
      <c r="AR38" s="334">
        <v>-27.9</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17" t="s">
        <v>531</v>
      </c>
      <c r="AL39" s="1218"/>
      <c r="AM39" s="1218"/>
      <c r="AN39" s="1219"/>
      <c r="AO39" s="342">
        <v>-73092</v>
      </c>
      <c r="AP39" s="342">
        <v>-25646</v>
      </c>
      <c r="AQ39" s="343">
        <v>-9157</v>
      </c>
      <c r="AR39" s="344">
        <v>180.1</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14" t="s">
        <v>532</v>
      </c>
      <c r="AL40" s="1215"/>
      <c r="AM40" s="1215"/>
      <c r="AN40" s="1216"/>
      <c r="AO40" s="342">
        <v>-780555</v>
      </c>
      <c r="AP40" s="342">
        <v>-273879</v>
      </c>
      <c r="AQ40" s="343">
        <v>-135364</v>
      </c>
      <c r="AR40" s="344">
        <v>102.3</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0" t="s">
        <v>297</v>
      </c>
      <c r="AL41" s="1221"/>
      <c r="AM41" s="1221"/>
      <c r="AN41" s="1222"/>
      <c r="AO41" s="342">
        <v>238064</v>
      </c>
      <c r="AP41" s="342">
        <v>83531</v>
      </c>
      <c r="AQ41" s="343">
        <v>45431</v>
      </c>
      <c r="AR41" s="344">
        <v>83.9</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533</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534</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535</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07" t="s">
        <v>501</v>
      </c>
      <c r="AN49" s="1209" t="s">
        <v>536</v>
      </c>
      <c r="AO49" s="1210"/>
      <c r="AP49" s="1210"/>
      <c r="AQ49" s="1210"/>
      <c r="AR49" s="1211"/>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08"/>
      <c r="AN50" s="358" t="s">
        <v>537</v>
      </c>
      <c r="AO50" s="359" t="s">
        <v>538</v>
      </c>
      <c r="AP50" s="360" t="s">
        <v>539</v>
      </c>
      <c r="AQ50" s="361" t="s">
        <v>540</v>
      </c>
      <c r="AR50" s="362" t="s">
        <v>541</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542</v>
      </c>
      <c r="AL51" s="355"/>
      <c r="AM51" s="363">
        <v>1448917</v>
      </c>
      <c r="AN51" s="364">
        <v>475679</v>
      </c>
      <c r="AO51" s="365">
        <v>19.8</v>
      </c>
      <c r="AP51" s="366">
        <v>288550</v>
      </c>
      <c r="AQ51" s="367">
        <v>20.8</v>
      </c>
      <c r="AR51" s="368">
        <v>-1</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543</v>
      </c>
      <c r="AM52" s="371">
        <v>133319</v>
      </c>
      <c r="AN52" s="372">
        <v>43769</v>
      </c>
      <c r="AO52" s="373">
        <v>9.1</v>
      </c>
      <c r="AP52" s="374">
        <v>141525</v>
      </c>
      <c r="AQ52" s="375">
        <v>10.1</v>
      </c>
      <c r="AR52" s="376">
        <v>-1</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544</v>
      </c>
      <c r="AL53" s="355"/>
      <c r="AM53" s="363">
        <v>3297276</v>
      </c>
      <c r="AN53" s="364">
        <v>1108701</v>
      </c>
      <c r="AO53" s="365">
        <v>133.1</v>
      </c>
      <c r="AP53" s="366">
        <v>287914</v>
      </c>
      <c r="AQ53" s="367">
        <v>-0.2</v>
      </c>
      <c r="AR53" s="368">
        <v>133.30000000000001</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543</v>
      </c>
      <c r="AM54" s="371">
        <v>788269</v>
      </c>
      <c r="AN54" s="372">
        <v>265053</v>
      </c>
      <c r="AO54" s="373">
        <v>505.6</v>
      </c>
      <c r="AP54" s="374">
        <v>146531</v>
      </c>
      <c r="AQ54" s="375">
        <v>3.5</v>
      </c>
      <c r="AR54" s="376">
        <v>502.1</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545</v>
      </c>
      <c r="AL55" s="355"/>
      <c r="AM55" s="363">
        <v>1189828</v>
      </c>
      <c r="AN55" s="364">
        <v>406918</v>
      </c>
      <c r="AO55" s="365">
        <v>-63.3</v>
      </c>
      <c r="AP55" s="366">
        <v>310300</v>
      </c>
      <c r="AQ55" s="367">
        <v>7.8</v>
      </c>
      <c r="AR55" s="368">
        <v>-71.099999999999994</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543</v>
      </c>
      <c r="AM56" s="371">
        <v>423167</v>
      </c>
      <c r="AN56" s="372">
        <v>144722</v>
      </c>
      <c r="AO56" s="373">
        <v>-45.4</v>
      </c>
      <c r="AP56" s="374">
        <v>157576</v>
      </c>
      <c r="AQ56" s="375">
        <v>7.5</v>
      </c>
      <c r="AR56" s="376">
        <v>-52.9</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546</v>
      </c>
      <c r="AL57" s="355"/>
      <c r="AM57" s="363">
        <v>2939107</v>
      </c>
      <c r="AN57" s="364">
        <v>1018049</v>
      </c>
      <c r="AO57" s="365">
        <v>150.19999999999999</v>
      </c>
      <c r="AP57" s="366">
        <v>317319</v>
      </c>
      <c r="AQ57" s="367">
        <v>2.2999999999999998</v>
      </c>
      <c r="AR57" s="368">
        <v>147.9</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543</v>
      </c>
      <c r="AM58" s="371">
        <v>1274271</v>
      </c>
      <c r="AN58" s="372">
        <v>441382</v>
      </c>
      <c r="AO58" s="373">
        <v>205</v>
      </c>
      <c r="AP58" s="374">
        <v>164214</v>
      </c>
      <c r="AQ58" s="375">
        <v>4.2</v>
      </c>
      <c r="AR58" s="376">
        <v>200.8</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547</v>
      </c>
      <c r="AL59" s="355"/>
      <c r="AM59" s="363">
        <v>1524964</v>
      </c>
      <c r="AN59" s="364">
        <v>535075</v>
      </c>
      <c r="AO59" s="365">
        <v>-47.4</v>
      </c>
      <c r="AP59" s="366">
        <v>289738</v>
      </c>
      <c r="AQ59" s="367">
        <v>-8.6999999999999993</v>
      </c>
      <c r="AR59" s="368">
        <v>-38.700000000000003</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543</v>
      </c>
      <c r="AM60" s="371">
        <v>1063102</v>
      </c>
      <c r="AN60" s="372">
        <v>373018</v>
      </c>
      <c r="AO60" s="373">
        <v>-15.5</v>
      </c>
      <c r="AP60" s="374">
        <v>156238</v>
      </c>
      <c r="AQ60" s="375">
        <v>-4.9000000000000004</v>
      </c>
      <c r="AR60" s="376">
        <v>-10.6</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548</v>
      </c>
      <c r="AL61" s="377"/>
      <c r="AM61" s="378">
        <v>2080018</v>
      </c>
      <c r="AN61" s="379">
        <v>708884</v>
      </c>
      <c r="AO61" s="380">
        <v>38.5</v>
      </c>
      <c r="AP61" s="381">
        <v>298764</v>
      </c>
      <c r="AQ61" s="382">
        <v>4.4000000000000004</v>
      </c>
      <c r="AR61" s="368">
        <v>34.1</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543</v>
      </c>
      <c r="AM62" s="371">
        <v>736426</v>
      </c>
      <c r="AN62" s="372">
        <v>253589</v>
      </c>
      <c r="AO62" s="373">
        <v>131.80000000000001</v>
      </c>
      <c r="AP62" s="374">
        <v>153217</v>
      </c>
      <c r="AQ62" s="375">
        <v>4.0999999999999996</v>
      </c>
      <c r="AR62" s="376">
        <v>127.7</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rFmF9RtZupEfq5NX1gC06I4iKUcSmzcCHVPyCQHFItOvQBhDu47VyX3FnO2LgbRKk6Hf3Dh/MRHlPiSrp8ITcg==" saltValue="g+dMmWPCU19ve4NWkNSty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41" orientation="portrait"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44"/>
  <sheetViews>
    <sheetView showGridLines="0" zoomScale="70" zoomScaleNormal="7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550</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row r="136" ht="13.5" hidden="1" customHeight="1" x14ac:dyDescent="0.15"/>
    <row r="137" ht="13.5" hidden="1" customHeight="1" x14ac:dyDescent="0.15"/>
    <row r="138" ht="13.5" hidden="1" customHeight="1" x14ac:dyDescent="0.15"/>
    <row r="139" ht="13.5" hidden="1" customHeight="1" x14ac:dyDescent="0.15"/>
    <row r="140" ht="13.5" hidden="1" customHeight="1" x14ac:dyDescent="0.15"/>
    <row r="141" ht="13.5" hidden="1" customHeight="1" x14ac:dyDescent="0.15"/>
    <row r="142" ht="13.5" hidden="1" customHeight="1" x14ac:dyDescent="0.15"/>
    <row r="143" ht="13.5" hidden="1" customHeight="1" x14ac:dyDescent="0.15"/>
    <row r="144" ht="13.5" hidden="1" customHeight="1" x14ac:dyDescent="0.15"/>
  </sheetData>
  <sheetProtection algorithmName="SHA-512" hashValue="7PbAo+jLubfZUYZj3jiWv+hDQZMwrV4UIpOnrcYCzRNNvVbB9mlMGXBiXji4iZ+7/OIs928LgBo0iErqzzXeDQ==" saltValue="1SFLdmsbSrBdSCLBeZzTXA=="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551</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w81uywQBxka35uihCdKPxki5ras4ObhRsWF+B/ZjcmwHFZJ/MR3JwhDyWN+l0gBRyiErxVrgHbzYKl8P1W2mfw==" saltValue="CyG3kkX9GyInSqifxlIv+A=="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tabColor rgb="FFFFFF00"/>
    <pageSetUpPr fitToPage="1"/>
  </sheetPr>
  <dimension ref="B1:J54"/>
  <sheetViews>
    <sheetView showGridLines="0" topLeftCell="A19"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552</v>
      </c>
      <c r="G46" s="8" t="s">
        <v>553</v>
      </c>
      <c r="H46" s="8" t="s">
        <v>554</v>
      </c>
      <c r="I46" s="8" t="s">
        <v>555</v>
      </c>
      <c r="J46" s="9" t="s">
        <v>556</v>
      </c>
    </row>
    <row r="47" spans="2:10" ht="57.75" customHeight="1" x14ac:dyDescent="0.15">
      <c r="B47" s="10"/>
      <c r="C47" s="1232" t="s">
        <v>3</v>
      </c>
      <c r="D47" s="1232"/>
      <c r="E47" s="1233"/>
      <c r="F47" s="11">
        <v>39.880000000000003</v>
      </c>
      <c r="G47" s="12">
        <v>40.67</v>
      </c>
      <c r="H47" s="12">
        <v>39.799999999999997</v>
      </c>
      <c r="I47" s="12">
        <v>35.68</v>
      </c>
      <c r="J47" s="13">
        <v>34.96</v>
      </c>
    </row>
    <row r="48" spans="2:10" ht="57.75" customHeight="1" x14ac:dyDescent="0.15">
      <c r="B48" s="14"/>
      <c r="C48" s="1234" t="s">
        <v>4</v>
      </c>
      <c r="D48" s="1234"/>
      <c r="E48" s="1235"/>
      <c r="F48" s="15">
        <v>8.94</v>
      </c>
      <c r="G48" s="16">
        <v>1.95</v>
      </c>
      <c r="H48" s="16">
        <v>2.76</v>
      </c>
      <c r="I48" s="16">
        <v>1.97</v>
      </c>
      <c r="J48" s="17">
        <v>2.83</v>
      </c>
    </row>
    <row r="49" spans="2:10" ht="57.75" customHeight="1" thickBot="1" x14ac:dyDescent="0.2">
      <c r="B49" s="18"/>
      <c r="C49" s="1236" t="s">
        <v>5</v>
      </c>
      <c r="D49" s="1236"/>
      <c r="E49" s="1237"/>
      <c r="F49" s="19">
        <v>8.48</v>
      </c>
      <c r="G49" s="20" t="s">
        <v>557</v>
      </c>
      <c r="H49" s="20">
        <v>1.06</v>
      </c>
      <c r="I49" s="20" t="s">
        <v>558</v>
      </c>
      <c r="J49" s="21">
        <v>2.99</v>
      </c>
    </row>
    <row r="50" spans="2:10" ht="13.5" customHeight="1" x14ac:dyDescent="0.15"/>
    <row r="51" spans="2:10" ht="13.5" hidden="1" customHeight="1" x14ac:dyDescent="0.15"/>
    <row r="52" spans="2:10" ht="13.5" hidden="1" customHeight="1" x14ac:dyDescent="0.15"/>
    <row r="53" spans="2:10" ht="13.5" hidden="1" customHeight="1" x14ac:dyDescent="0.15"/>
    <row r="54" spans="2:10" ht="13.5" hidden="1" customHeight="1" x14ac:dyDescent="0.15"/>
  </sheetData>
  <sheetProtection algorithmName="SHA-512" hashValue="IlQMriOIPLPJ+tlq4gi9a5WEc4gK5YYDhlYJjmiFW8Pf2Uo9PhPz6w66ectNl1W/hYeguT/GHjCpP6DGmgawCg==" saltValue="Vz2vyGqOw2EZA52v3fXS9Q=="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dcterms:modified xsi:type="dcterms:W3CDTF">2020-09-30T04:18:23Z</dcterms:modified>
</cp:coreProperties>
</file>