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updateLinks="never"/>
  <mc:AlternateContent xmlns:mc="http://schemas.openxmlformats.org/markup-compatibility/2006">
    <mc:Choice Requires="x15">
      <x15ac:absPath xmlns:x15ac="http://schemas.microsoft.com/office/spreadsheetml/2010/11/ac" url="\\pu-files018\市職員\総務部\財政課\41.各種調査（照会＆回答）\財政状況資料集\R2\R2.9.18\"/>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 sheetId="18" r:id="rId14"/>
    <sheet name="施設類型別ストック情報分析表① " sheetId="19" r:id="rId15"/>
    <sheet name="施設類型別ストック情報分析表② " sheetId="20" r:id="rId16"/>
    <sheet name="データシート" sheetId="9" state="hidden" r:id="rId17"/>
  </sheets>
  <calcPr calcId="152511" iterate="1" iterateCount="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BW39" i="10"/>
  <c r="BE39" i="10"/>
  <c r="AM39" i="10"/>
  <c r="U39" i="10"/>
  <c r="C39" i="10"/>
  <c r="BW38" i="10"/>
  <c r="BE38" i="10"/>
  <c r="AM38" i="10"/>
  <c r="U38" i="10"/>
  <c r="C38" i="10"/>
  <c r="BW37" i="10"/>
  <c r="BE37" i="10"/>
  <c r="AM37" i="10"/>
  <c r="U37" i="10"/>
  <c r="C37" i="10"/>
  <c r="BE36" i="10"/>
  <c r="AM36" i="10"/>
  <c r="U36" i="10"/>
  <c r="C36" i="10"/>
  <c r="CO35" i="10"/>
  <c r="CO36" i="10" s="1"/>
  <c r="CO37" i="10" s="1"/>
  <c r="CO38" i="10" s="1"/>
  <c r="CO39" i="10" s="1"/>
  <c r="BE35" i="10"/>
  <c r="AM35" i="10"/>
  <c r="U35" i="10"/>
  <c r="C35" i="10"/>
  <c r="CO34" i="10"/>
  <c r="BW34" i="10"/>
  <c r="BW35" i="10" s="1"/>
  <c r="BW36"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<sst xmlns="http://schemas.openxmlformats.org/spreadsheetml/2006/main" count="1066" uniqueCount="617">
  <si>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</si>
  <si>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</si>
  <si>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</si>
  <si>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</si>
  <si>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</si>
  <si>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</si>
  <si>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</si>
  <si>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</si>
  <si>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</si>
  <si>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</si>
  <si>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</si>
  <si>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</si>
  <si>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</si>
  <si>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</si>
  <si>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</si>
  <si>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</si>
  <si>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</si>
  <si>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</si>
  <si>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</si>
  <si>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</si>
  <si>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</si>
  <si>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</si>
  <si>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</si>
  <si>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</si>
  <si>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</si>
  <si>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</si>
  <si>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</si>
  <si>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</si>
  <si>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</si>
  <si>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</si>
  <si>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</si>
  <si>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</si>
  <si>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</si>
  <si>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</si>
  <si>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</si>
  <si>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</si>
  <si>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</si>
  <si>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</si>
  <si>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</si>
  <si>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</si>
  <si>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</si>
  <si>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</si>
  <si>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</si>
  <si>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</si>
  <si>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</si>
  <si>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</si>
  <si>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</si>
  <si>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</si>
  <si>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</si>
  <si>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</si>
  <si>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</si>
  <si>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</si>
  <si>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</si>
  <si>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</si>
  <si>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</si>
  <si>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</si>
  <si>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</si>
  <si>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</si>
  <si>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</si>
  <si>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</si>
  <si>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</si>
  <si>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</si>
  <si>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</si>
  <si>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</si>
  <si>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</si>
  <si>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</si>
  <si>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</si>
  <si>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</si>
  <si>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</si>
  <si>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</si>
  <si>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</si>
  <si>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</si>
  <si>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</si>
  <si>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</si>
  <si>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</si>
  <si>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</si>
  <si>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</si>
  <si>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</si>
  <si>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</si>
  <si>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</si>
  <si>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</si>
  <si>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</si>
  <si>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</si>
  <si>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島根県</t>
    <phoneticPr fontId="5"/>
  </si>
  <si>
    <t>市町村類型</t>
    <phoneticPr fontId="5"/>
  </si>
  <si>
    <t>Ⅰ－１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</si>
  <si>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</si>
  <si>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</si>
  <si>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</si>
  <si>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</si>
  <si>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</si>
  <si>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</si>
  <si>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</si>
  <si>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</si>
  <si>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</si>
  <si>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</si>
  <si>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</si>
  <si>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</si>
  <si>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安来市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</si>
  <si>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</si>
  <si>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</si>
  <si>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</si>
  <si>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</si>
  <si>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</si>
  <si>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</si>
  <si>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</si>
  <si>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</si>
  <si>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</si>
  <si>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</si>
  <si>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</si>
  <si>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</si>
  <si>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</si>
  <si>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</si>
  <si>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</si>
  <si>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</si>
  <si>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</si>
  <si>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</si>
  <si>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</si>
  <si>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</si>
  <si>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</si>
  <si>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</si>
  <si>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</si>
  <si>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</si>
  <si>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</si>
  <si>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</si>
  <si>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</si>
  <si>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</si>
  <si>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</si>
  <si>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</si>
  <si>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</si>
  <si>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</si>
  <si>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</si>
  <si>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</si>
  <si>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</si>
  <si>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</si>
  <si>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</si>
  <si>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</si>
  <si>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</si>
  <si>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</si>
  <si>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</si>
  <si>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</si>
  <si>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</si>
  <si>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</si>
  <si>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</si>
  <si>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</si>
  <si>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</si>
  <si>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</si>
  <si>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</si>
  <si>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</si>
  <si>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</si>
  <si>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</si>
  <si>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</si>
  <si>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</si>
  <si>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</si>
  <si>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</si>
  <si>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病院事業会計</t>
    <phoneticPr fontId="5"/>
  </si>
  <si>
    <t>うち日本人(％)</t>
    <phoneticPr fontId="5"/>
  </si>
  <si>
    <t>-1.4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</si>
  <si>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</si>
  <si>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</si>
  <si>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</si>
  <si>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</si>
  <si>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</si>
  <si>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</si>
  <si>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</si>
  <si>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</si>
  <si>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</si>
  <si>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</si>
  <si>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</si>
  <si>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</si>
  <si>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</si>
  <si>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</si>
  <si>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</si>
  <si>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</si>
  <si>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</si>
  <si>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</si>
  <si>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</si>
  <si>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</si>
  <si>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</si>
  <si>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</si>
  <si>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</si>
  <si>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</si>
  <si>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</si>
  <si>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</si>
  <si>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</si>
  <si>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</si>
  <si>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</si>
  <si>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</si>
  <si>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</si>
  <si>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</si>
  <si>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</si>
  <si>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</si>
  <si>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</si>
  <si>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</si>
  <si>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</si>
  <si>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</si>
  <si>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</si>
  <si>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</si>
  <si>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</si>
  <si>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</si>
  <si>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</si>
  <si>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</si>
  <si>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</si>
  <si>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</si>
  <si>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</si>
  <si>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</si>
  <si>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</si>
  <si>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</si>
  <si>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</si>
  <si>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</si>
  <si>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</si>
  <si>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</si>
  <si>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</si>
  <si>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</si>
  <si>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島根県安来市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</si>
  <si>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</si>
  <si>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</si>
  <si>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</si>
  <si>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</si>
  <si>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</si>
  <si>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</si>
  <si>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</si>
  <si>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</si>
  <si>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</si>
  <si>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</si>
  <si>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</si>
  <si>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</si>
  <si>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</si>
  <si>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</si>
  <si>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</si>
  <si>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</si>
  <si>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</si>
  <si>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</si>
  <si>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</si>
  <si>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</si>
  <si>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</si>
  <si>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</si>
  <si>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</si>
  <si>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</si>
  <si>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</si>
  <si>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</si>
  <si>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</si>
  <si>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</si>
  <si>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</si>
  <si>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</si>
  <si>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</si>
  <si>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</si>
  <si>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</si>
  <si>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</si>
  <si>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</si>
  <si>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</si>
  <si>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</si>
  <si>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</si>
  <si>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</si>
  <si>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</si>
  <si>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</si>
  <si>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</si>
  <si>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</si>
  <si>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</si>
  <si>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</si>
  <si>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</si>
  <si>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</si>
  <si>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</si>
  <si>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</si>
  <si>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</si>
  <si>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</si>
  <si>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</si>
  <si>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</si>
  <si>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</si>
  <si>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</si>
  <si>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</si>
  <si>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</si>
  <si>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</si>
  <si>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</si>
  <si>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</si>
  <si>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</si>
  <si>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</si>
  <si>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</si>
  <si>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</si>
  <si>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</si>
  <si>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</si>
  <si>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</si>
  <si>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</si>
  <si>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</si>
  <si>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</si>
  <si>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</si>
  <si>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</si>
  <si>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</si>
  <si>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</si>
  <si>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</si>
  <si>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</si>
  <si>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</si>
  <si>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</si>
  <si>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</si>
  <si>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</si>
  <si>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</si>
  <si>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</si>
  <si>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</si>
  <si>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</si>
  <si>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</si>
  <si>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</si>
  <si>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</si>
  <si>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</si>
  <si>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</si>
  <si>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</si>
  <si>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</si>
  <si>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</si>
  <si>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</si>
  <si>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</si>
  <si>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</si>
  <si>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</si>
  <si>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</si>
  <si>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</si>
  <si>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</si>
  <si>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</si>
  <si>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</si>
  <si>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</si>
  <si>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</si>
  <si>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</si>
  <si>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</si>
  <si>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</si>
  <si>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</si>
  <si>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</si>
  <si>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</si>
  <si>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</si>
  <si>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</si>
  <si>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</si>
  <si>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</si>
  <si>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</si>
  <si>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</si>
  <si>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</si>
  <si>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</si>
  <si>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</si>
  <si>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</si>
  <si>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</si>
  <si>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</si>
  <si>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</si>
  <si>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</si>
  <si>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</si>
  <si>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</si>
  <si>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</si>
  <si>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</si>
  <si>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</si>
  <si>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</si>
  <si>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</si>
  <si>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</si>
  <si>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</si>
  <si>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</si>
  <si>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</si>
  <si>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</si>
  <si>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</si>
  <si>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</si>
  <si>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</si>
  <si>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</si>
  <si>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</si>
  <si>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</si>
  <si>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</si>
  <si>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</si>
  <si>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</si>
  <si>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</si>
  <si>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</si>
  <si>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</si>
  <si>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</si>
  <si>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</si>
  <si>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</si>
  <si>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島根県安来市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</si>
  <si>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</si>
  <si>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</si>
  <si>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</si>
  <si>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</si>
  <si>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</si>
  <si>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</si>
  <si>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</si>
  <si>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</si>
  <si>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</si>
  <si>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</si>
  <si>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</si>
  <si>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</si>
  <si>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</si>
  <si>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</si>
  <si>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</si>
  <si>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</si>
  <si>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</si>
  <si>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</si>
  <si>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</si>
  <si>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</si>
  <si>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</si>
  <si>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</si>
  <si>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</si>
  <si>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</si>
  <si>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</si>
  <si>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</si>
  <si>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</si>
  <si>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</si>
  <si>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</si>
  <si>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</si>
  <si>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</si>
  <si>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</si>
  <si>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</si>
  <si>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</si>
  <si>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</si>
  <si>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</si>
  <si>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介護保険事業特別会計</t>
    <phoneticPr fontId="5"/>
  </si>
  <si>
    <t>水道事業会計</t>
    <phoneticPr fontId="5"/>
  </si>
  <si>
    <t>法適用企業</t>
    <phoneticPr fontId="5"/>
  </si>
  <si>
    <t>病院事業会計</t>
    <phoneticPr fontId="5"/>
  </si>
  <si>
    <t>法適用企業</t>
    <phoneticPr fontId="5"/>
  </si>
  <si>
    <t>下水道事業特別会計</t>
    <phoneticPr fontId="5"/>
  </si>
  <si>
    <t>法非適用企業</t>
    <phoneticPr fontId="5"/>
  </si>
  <si>
    <t>電気事業特別会計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</si>
  <si>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</si>
  <si>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</si>
  <si>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</si>
  <si>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</si>
  <si>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</si>
  <si>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</si>
  <si>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</si>
  <si>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</si>
  <si>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</si>
  <si>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</si>
  <si>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</si>
  <si>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</si>
  <si>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</si>
  <si>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</si>
  <si>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</si>
  <si>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</si>
  <si>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</si>
  <si>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</si>
  <si>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</si>
  <si>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</si>
  <si>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</si>
  <si>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</si>
  <si>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</si>
  <si>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</si>
  <si>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</si>
  <si>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</si>
  <si>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</si>
  <si>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</si>
  <si>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</si>
  <si>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</si>
  <si>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</si>
  <si>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</si>
  <si>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</si>
  <si>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</si>
  <si>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</si>
  <si>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</si>
  <si>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</si>
  <si>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</si>
  <si>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</si>
  <si>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</si>
  <si>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</si>
  <si>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</si>
  <si>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</si>
  <si>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</si>
  <si>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</si>
  <si>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</si>
  <si>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</si>
  <si>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</si>
  <si>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</si>
  <si>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</si>
  <si>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</si>
  <si>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</si>
  <si>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</si>
  <si>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</si>
  <si>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</si>
  <si>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</si>
  <si>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</si>
  <si>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</si>
  <si>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</si>
  <si>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</si>
  <si>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</si>
  <si>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</si>
  <si>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</si>
  <si>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</si>
  <si>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</si>
  <si>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</si>
  <si>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</si>
  <si>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水道事業会計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</si>
  <si>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0"/>
  </si>
  <si>
    <t>病院事業会計</t>
    <phoneticPr fontId="5"/>
  </si>
  <si>
    <t>(Ｆ)</t>
    <phoneticPr fontId="5"/>
  </si>
  <si>
    <t>介護保険事業特別会計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</si>
  <si>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</si>
  <si>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</si>
  <si>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</si>
  <si>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</si>
  <si>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</si>
  <si>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</si>
  <si>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</si>
  <si>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</si>
  <si>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</si>
  <si>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</si>
  <si>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</si>
  <si>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</si>
  <si>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</si>
  <si>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</si>
  <si>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</si>
  <si>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</si>
  <si>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</si>
  <si>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</si>
  <si>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</si>
  <si>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</si>
  <si>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</si>
  <si>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</si>
  <si>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</si>
  <si>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</si>
  <si>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</si>
  <si>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</si>
  <si>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</si>
  <si>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</si>
  <si>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</si>
  <si>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</si>
  <si>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</si>
  <si>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</si>
  <si>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</si>
  <si>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</si>
  <si>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</si>
  <si>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</si>
  <si>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</si>
  <si>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</si>
  <si>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</si>
  <si>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</si>
  <si>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</si>
  <si>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</si>
  <si>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</si>
  <si>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</si>
  <si>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</si>
  <si>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</si>
  <si>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</si>
  <si>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</si>
  <si>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</si>
  <si>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</si>
  <si>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</si>
  <si>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</si>
  <si>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</si>
  <si>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</si>
  <si>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</si>
  <si>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</si>
  <si>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</si>
  <si>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</si>
  <si>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</si>
  <si>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</si>
  <si>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</si>
  <si>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</si>
  <si>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</si>
  <si>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</si>
  <si>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</si>
  <si>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</si>
  <si>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</si>
  <si>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</si>
  <si>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</si>
  <si>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</si>
  <si>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</si>
  <si>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</si>
  <si>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</si>
  <si>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</si>
  <si>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</si>
  <si>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</si>
  <si>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</si>
  <si>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</si>
  <si>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</si>
  <si>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</si>
  <si>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</si>
  <si>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</si>
  <si>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</si>
  <si>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</si>
  <si>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</si>
  <si>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2.92</t>
  </si>
  <si>
    <t>▲ 2.33</t>
  </si>
  <si>
    <t>▲ 2.58</t>
  </si>
  <si>
    <t>病院事業会計</t>
  </si>
  <si>
    <t>▲ 0.87</t>
  </si>
  <si>
    <t>▲ 0.97</t>
  </si>
  <si>
    <t>▲ 2.08</t>
  </si>
  <si>
    <t>▲ 2.77</t>
  </si>
  <si>
    <t>水道事業会計</t>
  </si>
  <si>
    <t>一般会計</t>
  </si>
  <si>
    <t>介護保険事業特別会計</t>
  </si>
  <si>
    <t>国民健康保険事業特別会計</t>
  </si>
  <si>
    <t>後期高齢者医療事業特別会計</t>
  </si>
  <si>
    <t>下水道事業特別会計</t>
  </si>
  <si>
    <t>電気事業特別会計</t>
  </si>
  <si>
    <t>その他会計（赤字）</t>
  </si>
  <si>
    <t>その他会計（黒字）</t>
  </si>
  <si>
    <t>H25末</t>
    <phoneticPr fontId="5"/>
  </si>
  <si>
    <t>H26末</t>
    <phoneticPr fontId="5"/>
  </si>
  <si>
    <t>H27末</t>
    <phoneticPr fontId="5"/>
  </si>
  <si>
    <t>H28末</t>
    <phoneticPr fontId="5"/>
  </si>
  <si>
    <t>H29末</t>
    <phoneticPr fontId="5"/>
  </si>
  <si>
    <t>島根県市町村総合事務組合</t>
    <rPh sb="0" eb="3">
      <t>シマネケン</t>
    </rPh>
    <rPh sb="3" eb="6">
      <t>シチョウソン</t>
    </rPh>
    <rPh sb="6" eb="8">
      <t>ソウゴウ</t>
    </rPh>
    <rPh sb="8" eb="10">
      <t>ジム</t>
    </rPh>
    <rPh sb="10" eb="12">
      <t>クミアイ</t>
    </rPh>
    <phoneticPr fontId="8"/>
  </si>
  <si>
    <t>島根県後期高齢者医療広域連合</t>
    <rPh sb="0" eb="3">
      <t>シマネケン</t>
    </rPh>
    <rPh sb="3" eb="5">
      <t>コウキ</t>
    </rPh>
    <rPh sb="5" eb="8">
      <t>コウレイシャ</t>
    </rPh>
    <rPh sb="8" eb="10">
      <t>イリョウ</t>
    </rPh>
    <rPh sb="10" eb="12">
      <t>コウイキ</t>
    </rPh>
    <rPh sb="12" eb="14">
      <t>レンゴウ</t>
    </rPh>
    <phoneticPr fontId="8"/>
  </si>
  <si>
    <t>島根県後期高齢者医療広域連合（普通会計）</t>
    <rPh sb="0" eb="3">
      <t>シマネケン</t>
    </rPh>
    <rPh sb="3" eb="5">
      <t>コウキ</t>
    </rPh>
    <rPh sb="5" eb="8">
      <t>コウレイシャ</t>
    </rPh>
    <rPh sb="8" eb="10">
      <t>イリョウ</t>
    </rPh>
    <rPh sb="10" eb="12">
      <t>コウイキ</t>
    </rPh>
    <rPh sb="12" eb="14">
      <t>レンゴウ</t>
    </rPh>
    <rPh sb="15" eb="17">
      <t>フツウ</t>
    </rPh>
    <rPh sb="17" eb="19">
      <t>カイケイ</t>
    </rPh>
    <phoneticPr fontId="8"/>
  </si>
  <si>
    <t>‐</t>
  </si>
  <si>
    <t>安来ふるさと公社</t>
  </si>
  <si>
    <t>安来市土地開発公社</t>
  </si>
  <si>
    <t>やすぎ千軒</t>
  </si>
  <si>
    <t>安来市開発公社</t>
  </si>
  <si>
    <t>夢ランドしらさぎ振興事業団</t>
  </si>
  <si>
    <t>加納美術振興財団</t>
  </si>
  <si>
    <t>Ｈ29.5破産手続終結・清算結了</t>
  </si>
  <si>
    <t>地域振興基金</t>
    <phoneticPr fontId="2"/>
  </si>
  <si>
    <t>公園緑地整備基金</t>
    <rPh sb="0" eb="2">
      <t>コウエン</t>
    </rPh>
    <rPh sb="2" eb="4">
      <t>リョクチ</t>
    </rPh>
    <rPh sb="4" eb="6">
      <t>セイビ</t>
    </rPh>
    <rPh sb="6" eb="8">
      <t>キキン</t>
    </rPh>
    <phoneticPr fontId="2"/>
  </si>
  <si>
    <t>市有財産整備基金</t>
    <rPh sb="0" eb="2">
      <t>シユウ</t>
    </rPh>
    <rPh sb="2" eb="4">
      <t>ザイサン</t>
    </rPh>
    <rPh sb="4" eb="6">
      <t>セイビ</t>
    </rPh>
    <rPh sb="6" eb="8">
      <t>キキン</t>
    </rPh>
    <phoneticPr fontId="2"/>
  </si>
  <si>
    <t>庁舎等整備基金</t>
    <rPh sb="0" eb="3">
      <t>チョウシャナド</t>
    </rPh>
    <rPh sb="3" eb="5">
      <t>セイビ</t>
    </rPh>
    <rPh sb="5" eb="7">
      <t>キキン</t>
    </rPh>
    <phoneticPr fontId="2"/>
  </si>
  <si>
    <t>ドジョウ掬いのまちやすぎ応援基金</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</si>
  <si>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</si>
  <si>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</si>
  <si>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</si>
  <si>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年度から集中的に実施している大型建設事業のために借入した地方債の返済が始まったことや、財政調整基金をはじめとする基金の取崩し額の増により、充当可能財源が減となったことが将来負担比率を上げる要因となっている。一方で、老朽化が著しい施設の大規模な建替えなどの必要な投資を行うことで有形固定資産減価償却率は減少する傾向にあったが、施設の譲渡、大型建設事業の減価償却の開始により比率は増加した。
今後は公共施設等総合管理計画に基づき施設の除却や譲渡等に取り組む。</t>
    <rPh sb="157" eb="159">
      <t>ケイコウ</t>
    </rPh>
    <rPh sb="165" eb="167">
      <t>シセツ</t>
    </rPh>
    <rPh sb="168" eb="170">
      <t>ジョウト</t>
    </rPh>
    <rPh sb="171" eb="173">
      <t>オオガタ</t>
    </rPh>
    <rPh sb="173" eb="175">
      <t>ケンセツ</t>
    </rPh>
    <rPh sb="175" eb="177">
      <t>ジギョウ</t>
    </rPh>
    <rPh sb="178" eb="180">
      <t>ゲンカ</t>
    </rPh>
    <rPh sb="180" eb="182">
      <t>ショウキャク</t>
    </rPh>
    <rPh sb="183" eb="185">
      <t>カイシ</t>
    </rPh>
    <rPh sb="188" eb="190">
      <t>ヒリツ</t>
    </rPh>
    <rPh sb="191" eb="193">
      <t>ゾウカ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</si>
  <si>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</si>
  <si>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</si>
  <si>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</si>
  <si>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</si>
  <si>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</si>
  <si>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</si>
  <si>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H27年度から集中的に実施している大型建設事業により、基金の取崩しによる充当可能財源の減少や、借入した地方債の返済が始まったことで、将来負担比率、実質公債費比率ともに類似団体を大きく上回っている。
今後は、公共施設等総合管理計画に基づく施設の除却や譲渡等に取り組み、計画的な地方債発行に努める。また、地方債の繰上償還も検討していく。</t>
    <rPh sb="99" eb="101">
      <t>コンゴ</t>
    </rPh>
    <rPh sb="150" eb="152">
      <t>チホウ</t>
    </rPh>
    <rPh sb="152" eb="153">
      <t>サイ</t>
    </rPh>
    <rPh sb="154" eb="156">
      <t>クリア</t>
    </rPh>
    <rPh sb="156" eb="158">
      <t>ショウカン</t>
    </rPh>
    <rPh sb="159" eb="161">
      <t>ケントウ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</si>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</sst>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3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xf numFmtId="0" fontId="15" fillId="0" borderId="41" xfId="16" applyFont="1" applyBorder="1" applyAlignment="1" applyProtection="1">
      <alignment horizontal="left" vertical="top" wrapText="1"/>
      <protection locked="0"/>
    </xf>
    <xf numFmtId="0" fontId="15" fillId="0" borderId="12" xfId="16" applyFont="1" applyBorder="1" applyAlignment="1" applyProtection="1">
      <alignment horizontal="left" vertical="top" wrapText="1"/>
      <protection locked="0"/>
    </xf>
    <xf numFmtId="0" fontId="15" fillId="0" borderId="48" xfId="16" applyFont="1" applyBorder="1" applyAlignment="1" applyProtection="1">
      <alignment horizontal="left" vertical="top" wrapText="1"/>
      <protection locked="0"/>
    </xf>
    <xf numFmtId="0" fontId="15" fillId="0" borderId="64" xfId="16" applyFont="1" applyBorder="1" applyAlignment="1" applyProtection="1">
      <alignment horizontal="left" vertical="top" wrapText="1"/>
      <protection locked="0"/>
    </xf>
    <xf numFmtId="0" fontId="15" fillId="0" borderId="0" xfId="16" applyFont="1" applyAlignment="1" applyProtection="1">
      <alignment horizontal="left" vertical="top" wrapText="1"/>
      <protection locked="0"/>
    </xf>
    <xf numFmtId="0" fontId="15" fillId="0" borderId="38" xfId="16" applyFont="1" applyBorder="1" applyAlignment="1" applyProtection="1">
      <alignment horizontal="left" vertical="top" wrapText="1"/>
      <protection locked="0"/>
    </xf>
    <xf numFmtId="0" fontId="15" fillId="0" borderId="37" xfId="16" applyFont="1" applyBorder="1" applyAlignment="1" applyProtection="1">
      <alignment horizontal="left" vertical="top" wrapText="1"/>
      <protection locked="0"/>
    </xf>
    <xf numFmtId="0" fontId="15" fillId="0" borderId="54" xfId="16" applyFont="1" applyBorder="1" applyAlignment="1" applyProtection="1">
      <alignment horizontal="left" vertical="top" wrapText="1"/>
      <protection locked="0"/>
    </xf>
    <xf numFmtId="0" fontId="15" fillId="0" borderId="40" xfId="16" applyFont="1" applyBorder="1" applyAlignment="1" applyProtection="1">
      <alignment horizontal="left" vertical="top" wrapText="1"/>
      <protection locked="0"/>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83623</c:v>
                </c:pt>
                <c:pt idx="1">
                  <c:v>87974</c:v>
                </c:pt>
                <c:pt idx="2">
                  <c:v>83280</c:v>
                </c:pt>
                <c:pt idx="3">
                  <c:v>88968</c:v>
                </c:pt>
                <c:pt idx="4">
                  <c:v>85173</c:v>
                </c:pt>
              </c:numCache>
            </c:numRef>
          </c:val>
          <c:smooth val="0"/>
          <c:extLst xmlns:c16r2="http://schemas.microsoft.com/office/drawing/2015/06/chart">
            <c:ext xmlns:c16="http://schemas.microsoft.com/office/drawing/2014/chart" uri="{C3380CC4-5D6E-409C-BE32-E72D297353CC}">
              <c16:uniqueId val="{00000000-3DE2-45E9-9DB0-4C7CB134EBED}"/>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107463</c:v>
                </c:pt>
                <c:pt idx="1">
                  <c:v>136026</c:v>
                </c:pt>
                <c:pt idx="2">
                  <c:v>209938</c:v>
                </c:pt>
                <c:pt idx="3">
                  <c:v>144115</c:v>
                </c:pt>
                <c:pt idx="4">
                  <c:v>94900</c:v>
                </c:pt>
              </c:numCache>
            </c:numRef>
          </c:val>
          <c:smooth val="0"/>
          <c:extLst xmlns:c16r2="http://schemas.microsoft.com/office/drawing/2015/06/chart">
            <c:ext xmlns:c16="http://schemas.microsoft.com/office/drawing/2014/chart" uri="{C3380CC4-5D6E-409C-BE32-E72D297353CC}">
              <c16:uniqueId val="{00000001-3DE2-45E9-9DB0-4C7CB134EBED}"/>
            </c:ext>
          </c:extLst>
        </c:ser>
        <c:dLbls>
          <c:showLegendKey val="0"/>
          <c:showVal val="0"/>
          <c:showCatName val="0"/>
          <c:showSerName val="0"/>
          <c:showPercent val="0"/>
          <c:showBubbleSize val="0"/>
        </c:dLbls>
        <c:marker val="1"/>
        <c:smooth val="0"/>
        <c:axId val="228649888"/>
        <c:axId val="182880608"/>
      </c:lineChart>
      <c:catAx>
        <c:axId val="2286498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82880608"/>
        <c:crosses val="autoZero"/>
        <c:auto val="1"/>
        <c:lblAlgn val="ctr"/>
        <c:lblOffset val="100"/>
        <c:tickLblSkip val="1"/>
        <c:tickMarkSkip val="1"/>
        <c:noMultiLvlLbl val="0"/>
      </c:catAx>
      <c:valAx>
        <c:axId val="182880608"/>
        <c:scaling>
          <c:orientation val="minMax"/>
          <c:max val="3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286498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3.16</c:v>
                </c:pt>
                <c:pt idx="1">
                  <c:v>3.51</c:v>
                </c:pt>
                <c:pt idx="2">
                  <c:v>3.6</c:v>
                </c:pt>
                <c:pt idx="3">
                  <c:v>2.17</c:v>
                </c:pt>
                <c:pt idx="4">
                  <c:v>1.77</c:v>
                </c:pt>
              </c:numCache>
            </c:numRef>
          </c:val>
          <c:extLst xmlns:c16r2="http://schemas.microsoft.com/office/drawing/2015/06/chart">
            <c:ext xmlns:c16="http://schemas.microsoft.com/office/drawing/2014/chart" uri="{C3380CC4-5D6E-409C-BE32-E72D297353CC}">
              <c16:uniqueId val="{00000000-C183-4343-B15B-E6037C61EE06}"/>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15.28</c:v>
                </c:pt>
                <c:pt idx="1">
                  <c:v>15.57</c:v>
                </c:pt>
                <c:pt idx="2">
                  <c:v>12.78</c:v>
                </c:pt>
                <c:pt idx="3">
                  <c:v>11.98</c:v>
                </c:pt>
                <c:pt idx="4">
                  <c:v>9.86</c:v>
                </c:pt>
              </c:numCache>
            </c:numRef>
          </c:val>
          <c:extLst xmlns:c16r2="http://schemas.microsoft.com/office/drawing/2015/06/chart">
            <c:ext xmlns:c16="http://schemas.microsoft.com/office/drawing/2014/chart" uri="{C3380CC4-5D6E-409C-BE32-E72D297353CC}">
              <c16:uniqueId val="{00000001-C183-4343-B15B-E6037C61EE06}"/>
            </c:ext>
          </c:extLst>
        </c:ser>
        <c:dLbls>
          <c:showLegendKey val="0"/>
          <c:showVal val="0"/>
          <c:showCatName val="0"/>
          <c:showSerName val="0"/>
          <c:showPercent val="0"/>
          <c:showBubbleSize val="0"/>
        </c:dLbls>
        <c:gapWidth val="250"/>
        <c:overlap val="100"/>
        <c:axId val="230111072"/>
        <c:axId val="23011146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2.33</c:v>
                </c:pt>
                <c:pt idx="1">
                  <c:v>0.76</c:v>
                </c:pt>
                <c:pt idx="2">
                  <c:v>-2.92</c:v>
                </c:pt>
                <c:pt idx="3">
                  <c:v>-2.33</c:v>
                </c:pt>
                <c:pt idx="4">
                  <c:v>-2.58</c:v>
                </c:pt>
              </c:numCache>
            </c:numRef>
          </c:val>
          <c:smooth val="0"/>
          <c:extLst xmlns:c16r2="http://schemas.microsoft.com/office/drawing/2015/06/chart">
            <c:ext xmlns:c16="http://schemas.microsoft.com/office/drawing/2014/chart" uri="{C3380CC4-5D6E-409C-BE32-E72D297353CC}">
              <c16:uniqueId val="{00000002-C183-4343-B15B-E6037C61EE06}"/>
            </c:ext>
          </c:extLst>
        </c:ser>
        <c:dLbls>
          <c:showLegendKey val="0"/>
          <c:showVal val="0"/>
          <c:showCatName val="0"/>
          <c:showSerName val="0"/>
          <c:showPercent val="0"/>
          <c:showBubbleSize val="0"/>
        </c:dLbls>
        <c:marker val="1"/>
        <c:smooth val="0"/>
        <c:axId val="230111072"/>
        <c:axId val="230111464"/>
      </c:lineChart>
      <c:catAx>
        <c:axId val="2301110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30111464"/>
        <c:crosses val="autoZero"/>
        <c:auto val="1"/>
        <c:lblAlgn val="ctr"/>
        <c:lblOffset val="100"/>
        <c:tickLblSkip val="1"/>
        <c:tickMarkSkip val="1"/>
        <c:noMultiLvlLbl val="0"/>
      </c:catAx>
      <c:valAx>
        <c:axId val="230111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110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0.28999999999999998</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B8C2-4407-A6E6-9DC16BA53A8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B8C2-4407-A6E6-9DC16BA53A8A}"/>
            </c:ext>
          </c:extLst>
        </c:ser>
        <c:ser>
          <c:idx val="2"/>
          <c:order val="2"/>
          <c:tx>
            <c:strRef>
              <c:f>データシート!$A$29</c:f>
              <c:strCache>
                <c:ptCount val="1"/>
                <c:pt idx="0">
                  <c:v>電気事業特別会計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0.01</c:v>
                </c:pt>
                <c:pt idx="2">
                  <c:v>#N/A</c:v>
                </c:pt>
                <c:pt idx="3">
                  <c:v>0.03</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B8C2-4407-A6E6-9DC16BA53A8A}"/>
            </c:ext>
          </c:extLst>
        </c:ser>
        <c:ser>
          <c:idx val="3"/>
          <c:order val="3"/>
          <c:tx>
            <c:strRef>
              <c:f>データシート!$A$30</c:f>
              <c:strCache>
                <c:ptCount val="1"/>
                <c:pt idx="0">
                  <c:v>下水道事業特別会計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0.02</c:v>
                </c:pt>
                <c:pt idx="2">
                  <c:v>#N/A</c:v>
                </c:pt>
                <c:pt idx="3">
                  <c:v>0</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3-B8C2-4407-A6E6-9DC16BA53A8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0.05</c:v>
                </c:pt>
                <c:pt idx="2">
                  <c:v>#N/A</c:v>
                </c:pt>
                <c:pt idx="3">
                  <c:v>0.06</c:v>
                </c:pt>
                <c:pt idx="4">
                  <c:v>#N/A</c:v>
                </c:pt>
                <c:pt idx="5">
                  <c:v>7.0000000000000007E-2</c:v>
                </c:pt>
                <c:pt idx="6">
                  <c:v>#N/A</c:v>
                </c:pt>
                <c:pt idx="7">
                  <c:v>7.0000000000000007E-2</c:v>
                </c:pt>
                <c:pt idx="8">
                  <c:v>#N/A</c:v>
                </c:pt>
                <c:pt idx="9">
                  <c:v>7.0000000000000007E-2</c:v>
                </c:pt>
              </c:numCache>
            </c:numRef>
          </c:val>
          <c:extLst xmlns:c16r2="http://schemas.microsoft.com/office/drawing/2015/06/chart">
            <c:ext xmlns:c16="http://schemas.microsoft.com/office/drawing/2014/chart" uri="{C3380CC4-5D6E-409C-BE32-E72D297353CC}">
              <c16:uniqueId val="{00000004-B8C2-4407-A6E6-9DC16BA53A8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0.02</c:v>
                </c:pt>
                <c:pt idx="2">
                  <c:v>#N/A</c:v>
                </c:pt>
                <c:pt idx="3">
                  <c:v>0.03</c:v>
                </c:pt>
                <c:pt idx="4">
                  <c:v>#N/A</c:v>
                </c:pt>
                <c:pt idx="5">
                  <c:v>0.63</c:v>
                </c:pt>
                <c:pt idx="6">
                  <c:v>#N/A</c:v>
                </c:pt>
                <c:pt idx="7">
                  <c:v>1.4</c:v>
                </c:pt>
                <c:pt idx="8">
                  <c:v>#N/A</c:v>
                </c:pt>
                <c:pt idx="9">
                  <c:v>0.4</c:v>
                </c:pt>
              </c:numCache>
            </c:numRef>
          </c:val>
          <c:extLst xmlns:c16r2="http://schemas.microsoft.com/office/drawing/2015/06/chart">
            <c:ext xmlns:c16="http://schemas.microsoft.com/office/drawing/2014/chart" uri="{C3380CC4-5D6E-409C-BE32-E72D297353CC}">
              <c16:uniqueId val="{00000005-B8C2-4407-A6E6-9DC16BA53A8A}"/>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0.66</c:v>
                </c:pt>
                <c:pt idx="2">
                  <c:v>#N/A</c:v>
                </c:pt>
                <c:pt idx="3">
                  <c:v>1.17</c:v>
                </c:pt>
                <c:pt idx="4">
                  <c:v>#N/A</c:v>
                </c:pt>
                <c:pt idx="5">
                  <c:v>1.33</c:v>
                </c:pt>
                <c:pt idx="6">
                  <c:v>#N/A</c:v>
                </c:pt>
                <c:pt idx="7">
                  <c:v>1.69</c:v>
                </c:pt>
                <c:pt idx="8">
                  <c:v>#N/A</c:v>
                </c:pt>
                <c:pt idx="9">
                  <c:v>1.74</c:v>
                </c:pt>
              </c:numCache>
            </c:numRef>
          </c:val>
          <c:extLst xmlns:c16r2="http://schemas.microsoft.com/office/drawing/2015/06/chart">
            <c:ext xmlns:c16="http://schemas.microsoft.com/office/drawing/2014/chart" uri="{C3380CC4-5D6E-409C-BE32-E72D297353CC}">
              <c16:uniqueId val="{00000006-B8C2-4407-A6E6-9DC16BA53A8A}"/>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3.16</c:v>
                </c:pt>
                <c:pt idx="2">
                  <c:v>#N/A</c:v>
                </c:pt>
                <c:pt idx="3">
                  <c:v>3.5</c:v>
                </c:pt>
                <c:pt idx="4">
                  <c:v>#N/A</c:v>
                </c:pt>
                <c:pt idx="5">
                  <c:v>3.6</c:v>
                </c:pt>
                <c:pt idx="6">
                  <c:v>#N/A</c:v>
                </c:pt>
                <c:pt idx="7">
                  <c:v>2.16</c:v>
                </c:pt>
                <c:pt idx="8">
                  <c:v>#N/A</c:v>
                </c:pt>
                <c:pt idx="9">
                  <c:v>1.76</c:v>
                </c:pt>
              </c:numCache>
            </c:numRef>
          </c:val>
          <c:extLst xmlns:c16r2="http://schemas.microsoft.com/office/drawing/2015/06/chart">
            <c:ext xmlns:c16="http://schemas.microsoft.com/office/drawing/2014/chart" uri="{C3380CC4-5D6E-409C-BE32-E72D297353CC}">
              <c16:uniqueId val="{00000007-B8C2-4407-A6E6-9DC16BA53A8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3.68</c:v>
                </c:pt>
                <c:pt idx="2">
                  <c:v>#N/A</c:v>
                </c:pt>
                <c:pt idx="3">
                  <c:v>3.65</c:v>
                </c:pt>
                <c:pt idx="4">
                  <c:v>#N/A</c:v>
                </c:pt>
                <c:pt idx="5">
                  <c:v>5.0999999999999996</c:v>
                </c:pt>
                <c:pt idx="6">
                  <c:v>#N/A</c:v>
                </c:pt>
                <c:pt idx="7">
                  <c:v>5.76</c:v>
                </c:pt>
                <c:pt idx="8">
                  <c:v>#N/A</c:v>
                </c:pt>
                <c:pt idx="9">
                  <c:v>6.68</c:v>
                </c:pt>
              </c:numCache>
            </c:numRef>
          </c:val>
          <c:extLst xmlns:c16r2="http://schemas.microsoft.com/office/drawing/2015/06/chart">
            <c:ext xmlns:c16="http://schemas.microsoft.com/office/drawing/2014/chart" uri="{C3380CC4-5D6E-409C-BE32-E72D297353CC}">
              <c16:uniqueId val="{00000008-B8C2-4407-A6E6-9DC16BA53A8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0.8</c:v>
                </c:pt>
                <c:pt idx="2">
                  <c:v>0.87</c:v>
                </c:pt>
                <c:pt idx="3">
                  <c:v>#N/A</c:v>
                </c:pt>
                <c:pt idx="4">
                  <c:v>0.97</c:v>
                </c:pt>
                <c:pt idx="5">
                  <c:v>#N/A</c:v>
                </c:pt>
                <c:pt idx="6">
                  <c:v>2.08</c:v>
                </c:pt>
                <c:pt idx="7">
                  <c:v>#N/A</c:v>
                </c:pt>
                <c:pt idx="8">
                  <c:v>2.77</c:v>
                </c:pt>
                <c:pt idx="9">
                  <c:v>#N/A</c:v>
                </c:pt>
              </c:numCache>
            </c:numRef>
          </c:val>
          <c:extLst xmlns:c16r2="http://schemas.microsoft.com/office/drawing/2015/06/chart">
            <c:ext xmlns:c16="http://schemas.microsoft.com/office/drawing/2014/chart" uri="{C3380CC4-5D6E-409C-BE32-E72D297353CC}">
              <c16:uniqueId val="{00000009-B8C2-4407-A6E6-9DC16BA53A8A}"/>
            </c:ext>
          </c:extLst>
        </c:ser>
        <c:dLbls>
          <c:showLegendKey val="0"/>
          <c:showVal val="0"/>
          <c:showCatName val="0"/>
          <c:showSerName val="0"/>
          <c:showPercent val="0"/>
          <c:showBubbleSize val="0"/>
        </c:dLbls>
        <c:gapWidth val="150"/>
        <c:overlap val="100"/>
        <c:axId val="230112248"/>
        <c:axId val="230112640"/>
      </c:barChart>
      <c:catAx>
        <c:axId val="2301122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12640"/>
        <c:crosses val="autoZero"/>
        <c:auto val="1"/>
        <c:lblAlgn val="ctr"/>
        <c:lblOffset val="100"/>
        <c:tickLblSkip val="1"/>
        <c:tickMarkSkip val="1"/>
        <c:noMultiLvlLbl val="0"/>
      </c:catAx>
      <c:valAx>
        <c:axId val="230112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1224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3217</c:v>
                </c:pt>
                <c:pt idx="5">
                  <c:v>3255</c:v>
                </c:pt>
                <c:pt idx="8">
                  <c:v>3270</c:v>
                </c:pt>
                <c:pt idx="11">
                  <c:v>3318</c:v>
                </c:pt>
                <c:pt idx="14">
                  <c:v>3367</c:v>
                </c:pt>
              </c:numCache>
            </c:numRef>
          </c:val>
          <c:extLst xmlns:c16r2="http://schemas.microsoft.com/office/drawing/2015/06/chart">
            <c:ext xmlns:c16="http://schemas.microsoft.com/office/drawing/2014/chart" uri="{C3380CC4-5D6E-409C-BE32-E72D297353CC}">
              <c16:uniqueId val="{00000000-DAAC-4EC5-9B14-8BD5D79CAB8F}"/>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1</c:v>
                </c:pt>
                <c:pt idx="6">
                  <c:v>2</c:v>
                </c:pt>
                <c:pt idx="9">
                  <c:v>3</c:v>
                </c:pt>
                <c:pt idx="12">
                  <c:v>4</c:v>
                </c:pt>
              </c:numCache>
            </c:numRef>
          </c:val>
          <c:extLst xmlns:c16r2="http://schemas.microsoft.com/office/drawing/2015/06/chart">
            <c:ext xmlns:c16="http://schemas.microsoft.com/office/drawing/2014/chart" uri="{C3380CC4-5D6E-409C-BE32-E72D297353CC}">
              <c16:uniqueId val="{00000001-DAAC-4EC5-9B14-8BD5D79CAB8F}"/>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57</c:v>
                </c:pt>
                <c:pt idx="3">
                  <c:v>52</c:v>
                </c:pt>
                <c:pt idx="6">
                  <c:v>47</c:v>
                </c:pt>
                <c:pt idx="9">
                  <c:v>44</c:v>
                </c:pt>
                <c:pt idx="12">
                  <c:v>40</c:v>
                </c:pt>
              </c:numCache>
            </c:numRef>
          </c:val>
          <c:extLst xmlns:c16r2="http://schemas.microsoft.com/office/drawing/2015/06/chart">
            <c:ext xmlns:c16="http://schemas.microsoft.com/office/drawing/2014/chart" uri="{C3380CC4-5D6E-409C-BE32-E72D297353CC}">
              <c16:uniqueId val="{00000002-DAAC-4EC5-9B14-8BD5D79CAB8F}"/>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DAAC-4EC5-9B14-8BD5D79CAB8F}"/>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1271</c:v>
                </c:pt>
                <c:pt idx="3">
                  <c:v>1272</c:v>
                </c:pt>
                <c:pt idx="6">
                  <c:v>1399</c:v>
                </c:pt>
                <c:pt idx="9">
                  <c:v>1357</c:v>
                </c:pt>
                <c:pt idx="12">
                  <c:v>1362</c:v>
                </c:pt>
              </c:numCache>
            </c:numRef>
          </c:val>
          <c:extLst xmlns:c16r2="http://schemas.microsoft.com/office/drawing/2015/06/chart">
            <c:ext xmlns:c16="http://schemas.microsoft.com/office/drawing/2014/chart" uri="{C3380CC4-5D6E-409C-BE32-E72D297353CC}">
              <c16:uniqueId val="{00000004-DAAC-4EC5-9B14-8BD5D79CAB8F}"/>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AAC-4EC5-9B14-8BD5D79CAB8F}"/>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AAC-4EC5-9B14-8BD5D79CAB8F}"/>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3574</c:v>
                </c:pt>
                <c:pt idx="3">
                  <c:v>3644</c:v>
                </c:pt>
                <c:pt idx="6">
                  <c:v>3679</c:v>
                </c:pt>
                <c:pt idx="9">
                  <c:v>3705</c:v>
                </c:pt>
                <c:pt idx="12">
                  <c:v>3682</c:v>
                </c:pt>
              </c:numCache>
            </c:numRef>
          </c:val>
          <c:extLst xmlns:c16r2="http://schemas.microsoft.com/office/drawing/2015/06/chart">
            <c:ext xmlns:c16="http://schemas.microsoft.com/office/drawing/2014/chart" uri="{C3380CC4-5D6E-409C-BE32-E72D297353CC}">
              <c16:uniqueId val="{00000007-DAAC-4EC5-9B14-8BD5D79CAB8F}"/>
            </c:ext>
          </c:extLst>
        </c:ser>
        <c:dLbls>
          <c:showLegendKey val="0"/>
          <c:showVal val="0"/>
          <c:showCatName val="0"/>
          <c:showSerName val="0"/>
          <c:showPercent val="0"/>
          <c:showBubbleSize val="0"/>
        </c:dLbls>
        <c:gapWidth val="100"/>
        <c:overlap val="100"/>
        <c:axId val="230113424"/>
        <c:axId val="23011381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1687</c:v>
                </c:pt>
                <c:pt idx="2">
                  <c:v>#N/A</c:v>
                </c:pt>
                <c:pt idx="3">
                  <c:v>#N/A</c:v>
                </c:pt>
                <c:pt idx="4">
                  <c:v>1714</c:v>
                </c:pt>
                <c:pt idx="5">
                  <c:v>#N/A</c:v>
                </c:pt>
                <c:pt idx="6">
                  <c:v>#N/A</c:v>
                </c:pt>
                <c:pt idx="7">
                  <c:v>1857</c:v>
                </c:pt>
                <c:pt idx="8">
                  <c:v>#N/A</c:v>
                </c:pt>
                <c:pt idx="9">
                  <c:v>#N/A</c:v>
                </c:pt>
                <c:pt idx="10">
                  <c:v>1791</c:v>
                </c:pt>
                <c:pt idx="11">
                  <c:v>#N/A</c:v>
                </c:pt>
                <c:pt idx="12">
                  <c:v>#N/A</c:v>
                </c:pt>
                <c:pt idx="13">
                  <c:v>1721</c:v>
                </c:pt>
                <c:pt idx="14">
                  <c:v>#N/A</c:v>
                </c:pt>
              </c:numCache>
            </c:numRef>
          </c:val>
          <c:smooth val="0"/>
          <c:extLst xmlns:c16r2="http://schemas.microsoft.com/office/drawing/2015/06/chart">
            <c:ext xmlns:c16="http://schemas.microsoft.com/office/drawing/2014/chart" uri="{C3380CC4-5D6E-409C-BE32-E72D297353CC}">
              <c16:uniqueId val="{00000008-DAAC-4EC5-9B14-8BD5D79CAB8F}"/>
            </c:ext>
          </c:extLst>
        </c:ser>
        <c:dLbls>
          <c:showLegendKey val="0"/>
          <c:showVal val="0"/>
          <c:showCatName val="0"/>
          <c:showSerName val="0"/>
          <c:showPercent val="0"/>
          <c:showBubbleSize val="0"/>
        </c:dLbls>
        <c:marker val="1"/>
        <c:smooth val="0"/>
        <c:axId val="230113424"/>
        <c:axId val="230113816"/>
      </c:lineChart>
      <c:catAx>
        <c:axId val="230113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30113816"/>
        <c:crosses val="autoZero"/>
        <c:auto val="1"/>
        <c:lblAlgn val="ctr"/>
        <c:lblOffset val="100"/>
        <c:tickLblSkip val="1"/>
        <c:tickMarkSkip val="1"/>
        <c:noMultiLvlLbl val="0"/>
      </c:catAx>
      <c:valAx>
        <c:axId val="23011381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30113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33998</c:v>
                </c:pt>
                <c:pt idx="5">
                  <c:v>35533</c:v>
                </c:pt>
                <c:pt idx="8">
                  <c:v>39146</c:v>
                </c:pt>
                <c:pt idx="11">
                  <c:v>39633</c:v>
                </c:pt>
                <c:pt idx="14">
                  <c:v>39496</c:v>
                </c:pt>
              </c:numCache>
            </c:numRef>
          </c:val>
          <c:extLst xmlns:c16r2="http://schemas.microsoft.com/office/drawing/2015/06/chart">
            <c:ext xmlns:c16="http://schemas.microsoft.com/office/drawing/2014/chart" uri="{C3380CC4-5D6E-409C-BE32-E72D297353CC}">
              <c16:uniqueId val="{00000000-EFCC-4CF2-BAA5-DF243845C97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983</c:v>
                </c:pt>
                <c:pt idx="5">
                  <c:v>846</c:v>
                </c:pt>
                <c:pt idx="8">
                  <c:v>751</c:v>
                </c:pt>
                <c:pt idx="11">
                  <c:v>621</c:v>
                </c:pt>
                <c:pt idx="14">
                  <c:v>499</c:v>
                </c:pt>
              </c:numCache>
            </c:numRef>
          </c:val>
          <c:extLst xmlns:c16r2="http://schemas.microsoft.com/office/drawing/2015/06/chart">
            <c:ext xmlns:c16="http://schemas.microsoft.com/office/drawing/2014/chart" uri="{C3380CC4-5D6E-409C-BE32-E72D297353CC}">
              <c16:uniqueId val="{00000001-EFCC-4CF2-BAA5-DF243845C97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8161</c:v>
                </c:pt>
                <c:pt idx="5">
                  <c:v>8767</c:v>
                </c:pt>
                <c:pt idx="8">
                  <c:v>8057</c:v>
                </c:pt>
                <c:pt idx="11">
                  <c:v>7195</c:v>
                </c:pt>
                <c:pt idx="14">
                  <c:v>6822</c:v>
                </c:pt>
              </c:numCache>
            </c:numRef>
          </c:val>
          <c:extLst xmlns:c16r2="http://schemas.microsoft.com/office/drawing/2015/06/chart">
            <c:ext xmlns:c16="http://schemas.microsoft.com/office/drawing/2014/chart" uri="{C3380CC4-5D6E-409C-BE32-E72D297353CC}">
              <c16:uniqueId val="{00000002-EFCC-4CF2-BAA5-DF243845C97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EFCC-4CF2-BAA5-DF243845C97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EFCC-4CF2-BAA5-DF243845C97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127</c:v>
                </c:pt>
                <c:pt idx="3">
                  <c:v>144</c:v>
                </c:pt>
                <c:pt idx="6">
                  <c:v>94</c:v>
                </c:pt>
                <c:pt idx="9">
                  <c:v>99</c:v>
                </c:pt>
                <c:pt idx="12">
                  <c:v>112</c:v>
                </c:pt>
              </c:numCache>
            </c:numRef>
          </c:val>
          <c:extLst xmlns:c16r2="http://schemas.microsoft.com/office/drawing/2015/06/chart">
            <c:ext xmlns:c16="http://schemas.microsoft.com/office/drawing/2014/chart" uri="{C3380CC4-5D6E-409C-BE32-E72D297353CC}">
              <c16:uniqueId val="{00000005-EFCC-4CF2-BAA5-DF243845C97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4981</c:v>
                </c:pt>
                <c:pt idx="3">
                  <c:v>4753</c:v>
                </c:pt>
                <c:pt idx="6">
                  <c:v>4755</c:v>
                </c:pt>
                <c:pt idx="9">
                  <c:v>4605</c:v>
                </c:pt>
                <c:pt idx="12">
                  <c:v>4407</c:v>
                </c:pt>
              </c:numCache>
            </c:numRef>
          </c:val>
          <c:extLst xmlns:c16r2="http://schemas.microsoft.com/office/drawing/2015/06/chart">
            <c:ext xmlns:c16="http://schemas.microsoft.com/office/drawing/2014/chart" uri="{C3380CC4-5D6E-409C-BE32-E72D297353CC}">
              <c16:uniqueId val="{00000006-EFCC-4CF2-BAA5-DF243845C97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7-EFCC-4CF2-BAA5-DF243845C97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18948</c:v>
                </c:pt>
                <c:pt idx="3">
                  <c:v>18752</c:v>
                </c:pt>
                <c:pt idx="6">
                  <c:v>19204</c:v>
                </c:pt>
                <c:pt idx="9">
                  <c:v>18509</c:v>
                </c:pt>
                <c:pt idx="12">
                  <c:v>17943</c:v>
                </c:pt>
              </c:numCache>
            </c:numRef>
          </c:val>
          <c:extLst xmlns:c16r2="http://schemas.microsoft.com/office/drawing/2015/06/chart">
            <c:ext xmlns:c16="http://schemas.microsoft.com/office/drawing/2014/chart" uri="{C3380CC4-5D6E-409C-BE32-E72D297353CC}">
              <c16:uniqueId val="{00000008-EFCC-4CF2-BAA5-DF243845C97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395</c:v>
                </c:pt>
                <c:pt idx="3">
                  <c:v>342</c:v>
                </c:pt>
                <c:pt idx="6">
                  <c:v>296</c:v>
                </c:pt>
                <c:pt idx="9">
                  <c:v>253</c:v>
                </c:pt>
                <c:pt idx="12">
                  <c:v>215</c:v>
                </c:pt>
              </c:numCache>
            </c:numRef>
          </c:val>
          <c:extLst xmlns:c16r2="http://schemas.microsoft.com/office/drawing/2015/06/chart">
            <c:ext xmlns:c16="http://schemas.microsoft.com/office/drawing/2014/chart" uri="{C3380CC4-5D6E-409C-BE32-E72D297353CC}">
              <c16:uniqueId val="{00000009-EFCC-4CF2-BAA5-DF243845C97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31538</c:v>
                </c:pt>
                <c:pt idx="3">
                  <c:v>33329</c:v>
                </c:pt>
                <c:pt idx="6">
                  <c:v>37554</c:v>
                </c:pt>
                <c:pt idx="9">
                  <c:v>38479</c:v>
                </c:pt>
                <c:pt idx="12">
                  <c:v>38275</c:v>
                </c:pt>
              </c:numCache>
            </c:numRef>
          </c:val>
          <c:extLst xmlns:c16r2="http://schemas.microsoft.com/office/drawing/2015/06/chart">
            <c:ext xmlns:c16="http://schemas.microsoft.com/office/drawing/2014/chart" uri="{C3380CC4-5D6E-409C-BE32-E72D297353CC}">
              <c16:uniqueId val="{0000000A-EFCC-4CF2-BAA5-DF243845C971}"/>
            </c:ext>
          </c:extLst>
        </c:ser>
        <c:dLbls>
          <c:showLegendKey val="0"/>
          <c:showVal val="0"/>
          <c:showCatName val="0"/>
          <c:showSerName val="0"/>
          <c:showPercent val="0"/>
          <c:showBubbleSize val="0"/>
        </c:dLbls>
        <c:gapWidth val="100"/>
        <c:overlap val="100"/>
        <c:axId val="227653352"/>
        <c:axId val="2276537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12847</c:v>
                </c:pt>
                <c:pt idx="2">
                  <c:v>#N/A</c:v>
                </c:pt>
                <c:pt idx="3">
                  <c:v>#N/A</c:v>
                </c:pt>
                <c:pt idx="4">
                  <c:v>12175</c:v>
                </c:pt>
                <c:pt idx="5">
                  <c:v>#N/A</c:v>
                </c:pt>
                <c:pt idx="6">
                  <c:v>#N/A</c:v>
                </c:pt>
                <c:pt idx="7">
                  <c:v>13949</c:v>
                </c:pt>
                <c:pt idx="8">
                  <c:v>#N/A</c:v>
                </c:pt>
                <c:pt idx="9">
                  <c:v>#N/A</c:v>
                </c:pt>
                <c:pt idx="10">
                  <c:v>14496</c:v>
                </c:pt>
                <c:pt idx="11">
                  <c:v>#N/A</c:v>
                </c:pt>
                <c:pt idx="12">
                  <c:v>#N/A</c:v>
                </c:pt>
                <c:pt idx="13">
                  <c:v>14135</c:v>
                </c:pt>
                <c:pt idx="14">
                  <c:v>#N/A</c:v>
                </c:pt>
              </c:numCache>
            </c:numRef>
          </c:val>
          <c:smooth val="0"/>
          <c:extLst xmlns:c16r2="http://schemas.microsoft.com/office/drawing/2015/06/chart">
            <c:ext xmlns:c16="http://schemas.microsoft.com/office/drawing/2014/chart" uri="{C3380CC4-5D6E-409C-BE32-E72D297353CC}">
              <c16:uniqueId val="{0000000B-EFCC-4CF2-BAA5-DF243845C971}"/>
            </c:ext>
          </c:extLst>
        </c:ser>
        <c:dLbls>
          <c:showLegendKey val="0"/>
          <c:showVal val="0"/>
          <c:showCatName val="0"/>
          <c:showSerName val="0"/>
          <c:showPercent val="0"/>
          <c:showBubbleSize val="0"/>
        </c:dLbls>
        <c:marker val="1"/>
        <c:smooth val="0"/>
        <c:axId val="227653352"/>
        <c:axId val="227653744"/>
      </c:lineChart>
      <c:catAx>
        <c:axId val="2276533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227653744"/>
        <c:crosses val="autoZero"/>
        <c:auto val="1"/>
        <c:lblAlgn val="ctr"/>
        <c:lblOffset val="100"/>
        <c:tickLblSkip val="1"/>
        <c:tickMarkSkip val="1"/>
        <c:noMultiLvlLbl val="0"/>
      </c:catAx>
      <c:valAx>
        <c:axId val="2276537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276533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1838</c:v>
                </c:pt>
                <c:pt idx="1">
                  <c:v>1714</c:v>
                </c:pt>
                <c:pt idx="2">
                  <c:v>1404</c:v>
                </c:pt>
              </c:numCache>
            </c:numRef>
          </c:val>
          <c:extLst xmlns:c16r2="http://schemas.microsoft.com/office/drawing/2015/06/chart">
            <c:ext xmlns:c16="http://schemas.microsoft.com/office/drawing/2014/chart" uri="{C3380CC4-5D6E-409C-BE32-E72D297353CC}">
              <c16:uniqueId val="{00000000-BFA2-4392-871A-3756DAC038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396</c:v>
                </c:pt>
                <c:pt idx="1">
                  <c:v>396</c:v>
                </c:pt>
                <c:pt idx="2">
                  <c:v>397</c:v>
                </c:pt>
              </c:numCache>
            </c:numRef>
          </c:val>
          <c:extLst xmlns:c16r2="http://schemas.microsoft.com/office/drawing/2015/06/chart">
            <c:ext xmlns:c16="http://schemas.microsoft.com/office/drawing/2014/chart" uri="{C3380CC4-5D6E-409C-BE32-E72D297353CC}">
              <c16:uniqueId val="{00000001-BFA2-4392-871A-3756DAC038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6511</c:v>
                </c:pt>
                <c:pt idx="1">
                  <c:v>5635</c:v>
                </c:pt>
                <c:pt idx="2">
                  <c:v>5300</c:v>
                </c:pt>
              </c:numCache>
            </c:numRef>
          </c:val>
          <c:extLst xmlns:c16r2="http://schemas.microsoft.com/office/drawing/2015/06/chart">
            <c:ext xmlns:c16="http://schemas.microsoft.com/office/drawing/2014/chart" uri="{C3380CC4-5D6E-409C-BE32-E72D297353CC}">
              <c16:uniqueId val="{00000002-BFA2-4392-871A-3756DAC038AD}"/>
            </c:ext>
          </c:extLst>
        </c:ser>
        <c:dLbls>
          <c:showLegendKey val="0"/>
          <c:showVal val="0"/>
          <c:showCatName val="0"/>
          <c:showSerName val="0"/>
          <c:showPercent val="0"/>
          <c:showBubbleSize val="0"/>
        </c:dLbls>
        <c:gapWidth val="120"/>
        <c:overlap val="100"/>
        <c:axId val="237434552"/>
        <c:axId val="237434944"/>
      </c:barChart>
      <c:catAx>
        <c:axId val="237434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237434944"/>
        <c:crosses val="autoZero"/>
        <c:auto val="1"/>
        <c:lblAlgn val="ctr"/>
        <c:lblOffset val="100"/>
        <c:tickLblSkip val="1"/>
        <c:tickMarkSkip val="1"/>
        <c:noMultiLvlLbl val="0"/>
      </c:catAx>
      <c:valAx>
        <c:axId val="23743494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2374345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 '!$AN$51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AAF-4EC8-A047-8CBD21B44837}"/>
                </c:ext>
                <c:ext xmlns:c15="http://schemas.microsoft.com/office/drawing/2012/chart" uri="{CE6537A1-D6FC-4f65-9D91-7224C49458BB}">
                  <c15:dlblFieldTable>
                    <c15:dlblFTEntry>
                      <c15:txfldGUID>{C593AF46-9514-42C7-9004-2670E69B6AC2}</c15:txfldGUID>
                      <c15:f>'公会計指標分析・財政指標組合せ分析表 '!$BP$50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AAF-4EC8-A047-8CBD21B44837}"/>
                </c:ext>
                <c:ext xmlns:c15="http://schemas.microsoft.com/office/drawing/2012/chart" uri="{CE6537A1-D6FC-4f65-9D91-7224C49458BB}">
                  <c15:dlblFieldTable>
                    <c15:dlblFTEntry>
                      <c15:txfldGUID>{0AA3A688-5E4C-4CBE-8C6E-43BDF1B0CCC8}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AAF-4EC8-A047-8CBD21B44837}"/>
                </c:ext>
                <c:ext xmlns:c15="http://schemas.microsoft.com/office/drawing/2012/chart" uri="{CE6537A1-D6FC-4f65-9D91-7224C49458BB}">
                  <c15:dlblFieldTable>
                    <c15:dlblFTEntry>
                      <c15:txfldGUID>{4EC837EC-2E29-44E0-949C-B992A8903388}</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AAF-4EC8-A047-8CBD21B44837}"/>
                </c:ext>
                <c:ext xmlns:c15="http://schemas.microsoft.com/office/drawing/2012/chart" uri="{CE6537A1-D6FC-4f65-9D91-7224C49458BB}">
                  <c15:dlblFieldTable>
                    <c15:dlblFTEntry>
                      <c15:txfldGUID>{36A5531A-B679-46A2-AB4F-A1A3BE982C02}</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AAF-4EC8-A047-8CBD21B44837}"/>
                </c:ext>
                <c:ext xmlns:c15="http://schemas.microsoft.com/office/drawing/2012/chart" uri="{CE6537A1-D6FC-4f65-9D91-7224C49458BB}">
                  <c15:dlblFieldTable>
                    <c15:dlblFTEntry>
                      <c15:txfldGUID>{8A03057F-0D53-4EB6-A7FD-02DB9FA2442E}</c15:txfldGUID>
                      <c15:f>#REF!</c15:f>
                      <c15:dlblFieldTableCache>
                        <c:ptCount val="1"/>
                        <c:pt idx="0">
                          <c:v>#REF!</c:v>
                        </c:pt>
                      </c15:dlblFieldTableCache>
                    </c15:dlblFTEntry>
                  </c15:dlblFieldTable>
                  <c15:showDataLabelsRange val="0"/>
                </c:ext>
              </c:extLst>
            </c:dLbl>
            <c:dLbl>
              <c:idx val="8"/>
              <c:tx>
                <c:strRef>
                  <c:f>'公会計指標分析・財政指標組合せ分析表 '!$BX$50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AAF-4EC8-A047-8CBD21B44837}"/>
                </c:ext>
                <c:ext xmlns:c15="http://schemas.microsoft.com/office/drawing/2012/chart" uri="{CE6537A1-D6FC-4f65-9D91-7224C49458BB}">
                  <c15:dlblFieldTable>
                    <c15:dlblFTEntry>
                      <c15:txfldGUID>{D5842AD7-0694-42B2-BAC9-53AE4B6D8BED}</c15:txfldGUID>
                      <c15:f>'公会計指標分析・財政指標組合せ分析表 '!$BX$50</c15:f>
                      <c15:dlblFieldTableCache>
                        <c:ptCount val="1"/>
                        <c:pt idx="0">
                          <c:v>H27</c:v>
                        </c:pt>
                      </c15:dlblFieldTableCache>
                    </c15:dlblFTEntry>
                  </c15:dlblFieldTable>
                  <c15:showDataLabelsRange val="0"/>
                </c:ext>
              </c:extLst>
            </c:dLbl>
            <c:dLbl>
              <c:idx val="16"/>
              <c:tx>
                <c:strRef>
                  <c:f>'公会計指標分析・財政指標組合せ分析表 '!$CF$50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AAF-4EC8-A047-8CBD21B44837}"/>
                </c:ext>
                <c:ext xmlns:c15="http://schemas.microsoft.com/office/drawing/2012/chart" uri="{CE6537A1-D6FC-4f65-9D91-7224C49458BB}">
                  <c15:dlblFieldTable>
                    <c15:dlblFTEntry>
                      <c15:txfldGUID>{ED8C216E-9149-4C26-9BA9-05D024F22CC5}</c15:txfldGUID>
                      <c15:f>'公会計指標分析・財政指標組合せ分析表 '!$CF$50</c15:f>
                      <c15:dlblFieldTableCache>
                        <c:ptCount val="1"/>
                        <c:pt idx="0">
                          <c:v>H28</c:v>
                        </c:pt>
                      </c15:dlblFieldTableCache>
                    </c15:dlblFTEntry>
                  </c15:dlblFieldTable>
                  <c15:showDataLabelsRange val="0"/>
                </c:ext>
              </c:extLst>
            </c:dLbl>
            <c:dLbl>
              <c:idx val="24"/>
              <c:tx>
                <c:strRef>
                  <c:f>'公会計指標分析・財政指標組合せ分析表 '!$CN$50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AAF-4EC8-A047-8CBD21B44837}"/>
                </c:ext>
                <c:ext xmlns:c15="http://schemas.microsoft.com/office/drawing/2012/chart" uri="{CE6537A1-D6FC-4f65-9D91-7224C49458BB}">
                  <c15:dlblFieldTable>
                    <c15:dlblFTEntry>
                      <c15:txfldGUID>{AC4F1238-5400-4F08-ADD1-A85EA6F748B4}</c15:txfldGUID>
                      <c15:f>'公会計指標分析・財政指標組合せ分析表 '!$CN$50</c15:f>
                      <c15:dlblFieldTableCache>
                        <c:ptCount val="1"/>
                        <c:pt idx="0">
                          <c:v>H29</c:v>
                        </c:pt>
                      </c15:dlblFieldTableCache>
                    </c15:dlblFTEntry>
                  </c15:dlblFieldTable>
                  <c15:showDataLabelsRange val="0"/>
                </c:ext>
              </c:extLst>
            </c:dLbl>
            <c:dLbl>
              <c:idx val="32"/>
              <c:tx>
                <c:strRef>
                  <c:f>'公会計指標分析・財政指標組合せ分析表 '!$CV$50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AAF-4EC8-A047-8CBD21B44837}"/>
                </c:ext>
                <c:ext xmlns:c15="http://schemas.microsoft.com/office/drawing/2012/chart" uri="{CE6537A1-D6FC-4f65-9D91-7224C49458BB}">
                  <c15:dlblFieldTable>
                    <c15:dlblFTEntry>
                      <c15:txfldGUID>{13DD2146-BB8C-4E1B-91B7-9BF2E73BB57B}</c15:txfldGUID>
                      <c15:f>'公会計指標分析・財政指標組合せ分析表 '!$CV$50</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'!$BP$53:$DC$53</c:f>
              <c:numCache>
                <c:formatCode>#,##0.0;"▲ "#,##0.0</c:formatCode>
                <c:ptCount val="40"/>
                <c:pt idx="8">
                  <c:v>57.5</c:v>
                </c:pt>
                <c:pt idx="16">
                  <c:v>56.7</c:v>
                </c:pt>
                <c:pt idx="24">
                  <c:v>54.6</c:v>
                </c:pt>
                <c:pt idx="32">
                  <c:v>56.4</c:v>
                </c:pt>
              </c:numCache>
            </c:numRef>
          </c:xVal>
          <c:yVal>
            <c:numRef>
              <c:f>'公会計指標分析・財政指標組合せ分析表 '!$BP$51:$DC$51</c:f>
              <c:numCache>
                <c:formatCode>#,##0.0;"▲ "#,##0.0</c:formatCode>
                <c:ptCount val="40"/>
                <c:pt idx="8">
                  <c:v>106.6</c:v>
                </c:pt>
                <c:pt idx="16">
                  <c:v>124.2</c:v>
                </c:pt>
                <c:pt idx="24">
                  <c:v>130.69999999999999</c:v>
                </c:pt>
                <c:pt idx="32">
                  <c:v>128.80000000000001</c:v>
                </c:pt>
              </c:numCache>
            </c:numRef>
          </c:yVal>
          <c:smooth val="0"/>
          <c:extLst xmlns:c16r2="http://schemas.microsoft.com/office/drawing/2015/06/chart">
            <c:ext xmlns:c16="http://schemas.microsoft.com/office/drawing/2014/chart" uri="{C3380CC4-5D6E-409C-BE32-E72D297353CC}">
              <c16:uniqueId val="{00000009-8AAF-4EC8-A047-8CBD21B44837}"/>
            </c:ext>
          </c:extLst>
        </c:ser>
        <c:ser>
          <c:idx val="1"/>
          <c:order val="1"/>
          <c:tx>
            <c:strRef>
              <c:f>'公会計指標分析・財政指標組合せ分析表 '!$AN$55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 '!$BP$50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AAF-4EC8-A047-8CBD21B44837}"/>
                </c:ext>
                <c:ext xmlns:c15="http://schemas.microsoft.com/office/drawing/2012/chart" uri="{CE6537A1-D6FC-4f65-9D91-7224C49458BB}">
                  <c15:dlblFieldTable>
                    <c15:dlblFTEntry>
                      <c15:txfldGUID>{F99B1450-1DFF-4925-A65B-482795BB1DBA}</c15:txfldGUID>
                      <c15:f>'公会計指標分析・財政指標組合せ分析表 '!$BP$50</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AAF-4EC8-A047-8CBD21B44837}"/>
                </c:ext>
                <c:ext xmlns:c15="http://schemas.microsoft.com/office/drawing/2012/chart" uri="{CE6537A1-D6FC-4f65-9D91-7224C49458BB}">
                  <c15:dlblFieldTable>
                    <c15:dlblFTEntry>
                      <c15:txfldGUID>{C8CD7DCB-2C4A-480D-85DA-2CB87A35CFAD}</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AAF-4EC8-A047-8CBD21B44837}"/>
                </c:ext>
                <c:ext xmlns:c15="http://schemas.microsoft.com/office/drawing/2012/chart" uri="{CE6537A1-D6FC-4f65-9D91-7224C49458BB}">
                  <c15:dlblFieldTable>
                    <c15:dlblFTEntry>
                      <c15:txfldGUID>{E581D4D5-9D0C-4209-8A2E-D77F30F37363}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AAF-4EC8-A047-8CBD21B44837}"/>
                </c:ext>
                <c:ext xmlns:c15="http://schemas.microsoft.com/office/drawing/2012/chart" uri="{CE6537A1-D6FC-4f65-9D91-7224C49458BB}">
                  <c15:dlblFieldTable>
                    <c15:dlblFTEntry>
                      <c15:txfldGUID>{8EA33B3C-CCF8-40F2-930C-9658FF719EA7}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AAF-4EC8-A047-8CBD21B44837}"/>
                </c:ext>
                <c:ext xmlns:c15="http://schemas.microsoft.com/office/drawing/2012/chart" uri="{CE6537A1-D6FC-4f65-9D91-7224C49458BB}">
                  <c15:dlblFieldTable>
                    <c15:dlblFTEntry>
                      <c15:txfldGUID>{ED609868-6625-4B1D-BCAF-3373606B76D3}</c15:txfldGUID>
                      <c15:f>#REF!</c15:f>
                      <c15:dlblFieldTableCache>
                        <c:ptCount val="1"/>
                        <c:pt idx="0">
                          <c:v>#REF!</c:v>
                        </c:pt>
                      </c15:dlblFieldTableCache>
                    </c15:dlblFTEntry>
                  </c15:dlblFieldTable>
                  <c15:showDataLabelsRange val="0"/>
                </c:ext>
              </c:extLst>
            </c:dLbl>
            <c:dLbl>
              <c:idx val="8"/>
              <c:tx>
                <c:strRef>
                  <c:f>'公会計指標分析・財政指標組合せ分析表 '!$BX$50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AAF-4EC8-A047-8CBD21B44837}"/>
                </c:ext>
                <c:ext xmlns:c15="http://schemas.microsoft.com/office/drawing/2012/chart" uri="{CE6537A1-D6FC-4f65-9D91-7224C49458BB}">
                  <c15:dlblFieldTable>
                    <c15:dlblFTEntry>
                      <c15:txfldGUID>{113D451A-9120-423F-851C-3327479851A0}</c15:txfldGUID>
                      <c15:f>'公会計指標分析・財政指標組合せ分析表 '!$BX$50</c15:f>
                      <c15:dlblFieldTableCache>
                        <c:ptCount val="1"/>
                        <c:pt idx="0">
                          <c:v>H27</c:v>
                        </c:pt>
                      </c15:dlblFieldTableCache>
                    </c15:dlblFTEntry>
                  </c15:dlblFieldTable>
                  <c15:showDataLabelsRange val="0"/>
                </c:ext>
              </c:extLst>
            </c:dLbl>
            <c:dLbl>
              <c:idx val="16"/>
              <c:tx>
                <c:strRef>
                  <c:f>'公会計指標分析・財政指標組合せ分析表 '!$CF$50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AAF-4EC8-A047-8CBD21B44837}"/>
                </c:ext>
                <c:ext xmlns:c15="http://schemas.microsoft.com/office/drawing/2012/chart" uri="{CE6537A1-D6FC-4f65-9D91-7224C49458BB}">
                  <c15:dlblFieldTable>
                    <c15:dlblFTEntry>
                      <c15:txfldGUID>{F7F9F196-A2EE-4D0A-AA87-AF8DB8D4EDDF}</c15:txfldGUID>
                      <c15:f>'公会計指標分析・財政指標組合せ分析表 '!$CF$50</c15:f>
                      <c15:dlblFieldTableCache>
                        <c:ptCount val="1"/>
                        <c:pt idx="0">
                          <c:v>H28</c:v>
                        </c:pt>
                      </c15:dlblFieldTableCache>
                    </c15:dlblFTEntry>
                  </c15:dlblFieldTable>
                  <c15:showDataLabelsRange val="0"/>
                </c:ext>
              </c:extLst>
            </c:dLbl>
            <c:dLbl>
              <c:idx val="24"/>
              <c:tx>
                <c:strRef>
                  <c:f>'公会計指標分析・財政指標組合せ分析表 '!$CN$50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AAF-4EC8-A047-8CBD21B44837}"/>
                </c:ext>
                <c:ext xmlns:c15="http://schemas.microsoft.com/office/drawing/2012/chart" uri="{CE6537A1-D6FC-4f65-9D91-7224C49458BB}">
                  <c15:dlblFieldTable>
                    <c15:dlblFTEntry>
                      <c15:txfldGUID>{47565F53-5156-496F-B0CF-9F7A2AEF52F6}</c15:txfldGUID>
                      <c15:f>'公会計指標分析・財政指標組合せ分析表 '!$CN$50</c15:f>
                      <c15:dlblFieldTableCache>
                        <c:ptCount val="1"/>
                        <c:pt idx="0">
                          <c:v>H29</c:v>
                        </c:pt>
                      </c15:dlblFieldTableCache>
                    </c15:dlblFTEntry>
                  </c15:dlblFieldTable>
                  <c15:showDataLabelsRange val="0"/>
                </c:ext>
              </c:extLst>
            </c:dLbl>
            <c:dLbl>
              <c:idx val="32"/>
              <c:tx>
                <c:strRef>
                  <c:f>'公会計指標分析・財政指標組合せ分析表 '!$CV$50</c:f>
                  <c:strCache>
                    <c:ptCount val="1"/>
                    <c:pt idx="0">
                      <c:v>H30</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AAF-4EC8-A047-8CBD21B44837}"/>
                </c:ext>
                <c:ext xmlns:c15="http://schemas.microsoft.com/office/drawing/2012/chart" uri="{CE6537A1-D6FC-4f65-9D91-7224C49458BB}">
                  <c15:dlblFieldTable>
                    <c15:dlblFTEntry>
                      <c15:txfldGUID>{D6827733-6856-4124-A227-2B8DF52B639A}</c15:txfldGUID>
                      <c15:f>'公会計指標分析・財政指標組合せ分析表 '!$CV$50</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'!$BP$57:$DC$57</c:f>
              <c:numCache>
                <c:formatCode>#,##0.0;"▲ "#,##0.0</c:formatCode>
                <c:ptCount val="40"/>
                <c:pt idx="8">
                  <c:v>58.6</c:v>
                </c:pt>
                <c:pt idx="16">
                  <c:v>58.3</c:v>
                </c:pt>
                <c:pt idx="24">
                  <c:v>59.6</c:v>
                </c:pt>
                <c:pt idx="32">
                  <c:v>60.5</c:v>
                </c:pt>
              </c:numCache>
            </c:numRef>
          </c:xVal>
          <c:yVal>
            <c:numRef>
              <c:f>'公会計指標分析・財政指標組合せ分析表 '!$BP$55:$DC$55</c:f>
              <c:numCache>
                <c:formatCode>#,##0.0;"▲ "#,##0.0</c:formatCode>
                <c:ptCount val="40"/>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8AAF-4EC8-A047-8CBD21B44837}"/>
            </c:ext>
          </c:extLst>
        </c:ser>
        <c:dLbls>
          <c:showLegendKey val="0"/>
          <c:showVal val="1"/>
          <c:showCatName val="0"/>
          <c:showSerName val="0"/>
          <c:showPercent val="0"/>
          <c:showBubbleSize val="0"/>
        </c:dLbls>
        <c:axId val="227655704"/>
        <c:axId val="227655312"/>
      </c:scatterChart>
      <c:valAx>
        <c:axId val="227655704"/>
        <c:scaling>
          <c:orientation val="minMax"/>
          <c:max val="61"/>
          <c:min val="54.2"/>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27655312"/>
        <c:crosses val="autoZero"/>
        <c:crossBetween val="midCat"/>
      </c:valAx>
      <c:valAx>
        <c:axId val="227655312"/>
        <c:scaling>
          <c:orientation val="minMax"/>
          <c:max val="14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6557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 '!$AN$73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 '!$BP$72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5BA-429B-ACB7-EE571CCF1CAB}"/>
                </c:ext>
                <c:ext xmlns:c15="http://schemas.microsoft.com/office/drawing/2012/chart" uri="{CE6537A1-D6FC-4f65-9D91-7224C49458BB}">
                  <c15:dlblFieldTable>
                    <c15:dlblFTEntry>
                      <c15:txfldGUID>{48A27E77-1AB1-4D39-B33E-8AEC95A313D3}</c15:txfldGUID>
                      <c15:f>'公会計指標分析・財政指標組合せ分析表 '!$BP$72</c15:f>
                      <c15:dlblFieldTableCache>
                        <c:ptCount val="1"/>
                        <c:pt idx="0">
                          <c:v>H26</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5BA-429B-ACB7-EE571CCF1CAB}"/>
                </c:ext>
                <c:ext xmlns:c15="http://schemas.microsoft.com/office/drawing/2012/chart" uri="{CE6537A1-D6FC-4f65-9D91-7224C49458BB}">
                  <c15:dlblFieldTable>
                    <c15:dlblFTEntry>
                      <c15:txfldGUID>{497E1C01-CD7E-4C3D-8965-C21FDC782088}</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5BA-429B-ACB7-EE571CCF1CAB}"/>
                </c:ext>
                <c:ext xmlns:c15="http://schemas.microsoft.com/office/drawing/2012/chart" uri="{CE6537A1-D6FC-4f65-9D91-7224C49458BB}">
                  <c15:dlblFieldTable>
                    <c15:dlblFTEntry>
                      <c15:txfldGUID>{4DD2F390-D498-48FB-88E6-5AABC0B5AAE3}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5BA-429B-ACB7-EE571CCF1CAB}"/>
                </c:ext>
                <c:ext xmlns:c15="http://schemas.microsoft.com/office/drawing/2012/chart" uri="{CE6537A1-D6FC-4f65-9D91-7224C49458BB}">
                  <c15:dlblFieldTable>
                    <c15:dlblFTEntry>
                      <c15:txfldGUID>{52136700-3C9E-4255-B71F-D187AB2EC073}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5BA-429B-ACB7-EE571CCF1CAB}"/>
                </c:ext>
                <c:ext xmlns:c15="http://schemas.microsoft.com/office/drawing/2012/chart" uri="{CE6537A1-D6FC-4f65-9D91-7224C49458BB}">
                  <c15:dlblFieldTable>
                    <c15:dlblFTEntry>
                      <c15:txfldGUID>{4D20D47D-AB89-4115-AC24-3B2158CD0394}</c15:txfldGUID>
                      <c15:f>#REF!</c15:f>
                      <c15:dlblFieldTableCache>
                        <c:ptCount val="1"/>
                        <c:pt idx="0">
                          <c:v>#REF!</c:v>
                        </c:pt>
                      </c15:dlblFieldTableCache>
                    </c15:dlblFTEntry>
                  </c15:dlblFieldTable>
                  <c15:showDataLabelsRange val="0"/>
                </c:ext>
              </c:extLst>
            </c:dLbl>
            <c:dLbl>
              <c:idx val="8"/>
              <c:tx>
                <c:strRef>
                  <c:f>'公会計指標分析・財政指標組合せ分析表 '!$BX$72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5BA-429B-ACB7-EE571CCF1CAB}"/>
                </c:ext>
                <c:ext xmlns:c15="http://schemas.microsoft.com/office/drawing/2012/chart" uri="{CE6537A1-D6FC-4f65-9D91-7224C49458BB}">
                  <c15:dlblFieldTable>
                    <c15:dlblFTEntry>
                      <c15:txfldGUID>{AA772678-3726-4E15-BF1B-1DD6196B0A75}</c15:txfldGUID>
                      <c15:f>'公会計指標分析・財政指標組合せ分析表 '!$BX$72</c15:f>
                      <c15:dlblFieldTableCache>
                        <c:ptCount val="1"/>
                        <c:pt idx="0">
                          <c:v>H27</c:v>
                        </c:pt>
                      </c15:dlblFieldTableCache>
                    </c15:dlblFTEntry>
                  </c15:dlblFieldTable>
                  <c15:showDataLabelsRange val="0"/>
                </c:ext>
              </c:extLst>
            </c:dLbl>
            <c:dLbl>
              <c:idx val="16"/>
              <c:tx>
                <c:strRef>
                  <c:f>'公会計指標分析・財政指標組合せ分析表 '!$CF$72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5BA-429B-ACB7-EE571CCF1CAB}"/>
                </c:ext>
                <c:ext xmlns:c15="http://schemas.microsoft.com/office/drawing/2012/chart" uri="{CE6537A1-D6FC-4f65-9D91-7224C49458BB}">
                  <c15:dlblFieldTable>
                    <c15:dlblFTEntry>
                      <c15:txfldGUID>{81DFF53D-9781-44F3-8F21-BF0C27967193}</c15:txfldGUID>
                      <c15:f>'公会計指標分析・財政指標組合せ分析表 '!$CF$72</c15:f>
                      <c15:dlblFieldTableCache>
                        <c:ptCount val="1"/>
                        <c:pt idx="0">
                          <c:v>H28</c:v>
                        </c:pt>
                      </c15:dlblFieldTableCache>
                    </c15:dlblFTEntry>
                  </c15:dlblFieldTable>
                  <c15:showDataLabelsRange val="0"/>
                </c:ext>
              </c:extLst>
            </c:dLbl>
            <c:dLbl>
              <c:idx val="24"/>
              <c:layout>
                <c:manualLayout>
                  <c:x val="-3.4008522753379601E-2"/>
                  <c:y val="-6.2416647087793951E-2"/>
                </c:manualLayout>
              </c:layout>
              <c:tx>
                <c:strRef>
                  <c:f>'公会計指標分析・財政指標組合せ分析表 '!$CN$72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5BA-429B-ACB7-EE571CCF1CAB}"/>
                </c:ext>
                <c:ext xmlns:c15="http://schemas.microsoft.com/office/drawing/2012/chart" uri="{CE6537A1-D6FC-4f65-9D91-7224C49458BB}">
                  <c15:dlblFieldTable>
                    <c15:dlblFTEntry>
                      <c15:txfldGUID>{8414064A-D133-4C87-B0CA-3BBC2F120286}</c15:txfldGUID>
                      <c15:f>'公会計指標分析・財政指標組合せ分析表 '!$CN$72</c15:f>
                      <c15:dlblFieldTableCache>
                        <c:ptCount val="1"/>
                        <c:pt idx="0">
                          <c:v>H29</c:v>
                        </c:pt>
                      </c15:dlblFieldTableCache>
                    </c15:dlblFTEntry>
                  </c15:dlblFieldTable>
                  <c15:showDataLabelsRange val="0"/>
                </c:ext>
              </c:extLst>
            </c:dLbl>
            <c:dLbl>
              <c:idx val="32"/>
              <c:layout>
                <c:manualLayout>
                  <c:x val="-2.9387460484841803E-2"/>
                  <c:y val="-6.2416647087793951E-2"/>
                </c:manualLayout>
              </c:layout>
              <c:tx>
                <c:strRef>
                  <c:f>'公会計指標分析・財政指標組合せ分析表 '!$CV$72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5BA-429B-ACB7-EE571CCF1CAB}"/>
                </c:ext>
                <c:ext xmlns:c15="http://schemas.microsoft.com/office/drawing/2012/chart" uri="{CE6537A1-D6FC-4f65-9D91-7224C49458BB}">
                  <c15:dlblFieldTable>
                    <c15:dlblFTEntry>
                      <c15:txfldGUID>{B09035B1-3341-44E0-9BD7-F8E8ABC8FC45}</c15:txfldGUID>
                      <c15:f>'公会計指標分析・財政指標組合せ分析表 '!$CV$72</c15:f>
                      <c15:dlblFieldTableCache>
                        <c:ptCount val="1"/>
                        <c:pt idx="0">
                          <c:v>H30</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'!$BP$75:$DC$75</c:f>
              <c:numCache>
                <c:formatCode>#,##0.0;"▲ "#,##0.0</c:formatCode>
                <c:ptCount val="40"/>
                <c:pt idx="0">
                  <c:v>15.1</c:v>
                </c:pt>
                <c:pt idx="8">
                  <c:v>15</c:v>
                </c:pt>
                <c:pt idx="16">
                  <c:v>15.4</c:v>
                </c:pt>
                <c:pt idx="24">
                  <c:v>15.9</c:v>
                </c:pt>
                <c:pt idx="32">
                  <c:v>16.100000000000001</c:v>
                </c:pt>
              </c:numCache>
            </c:numRef>
          </c:xVal>
          <c:yVal>
            <c:numRef>
              <c:f>'公会計指標分析・財政指標組合せ分析表 '!$BP$73:$DC$73</c:f>
              <c:numCache>
                <c:formatCode>#,##0.0;"▲ "#,##0.0</c:formatCode>
                <c:ptCount val="40"/>
                <c:pt idx="0">
                  <c:v>113</c:v>
                </c:pt>
                <c:pt idx="8">
                  <c:v>106.6</c:v>
                </c:pt>
                <c:pt idx="16">
                  <c:v>124.2</c:v>
                </c:pt>
                <c:pt idx="24">
                  <c:v>130.69999999999999</c:v>
                </c:pt>
                <c:pt idx="32">
                  <c:v>128.80000000000001</c:v>
                </c:pt>
              </c:numCache>
            </c:numRef>
          </c:yVal>
          <c:smooth val="0"/>
          <c:extLst xmlns:c16r2="http://schemas.microsoft.com/office/drawing/2015/06/chart">
            <c:ext xmlns:c16="http://schemas.microsoft.com/office/drawing/2014/chart" uri="{C3380CC4-5D6E-409C-BE32-E72D297353CC}">
              <c16:uniqueId val="{00000009-B5BA-429B-ACB7-EE571CCF1CAB}"/>
            </c:ext>
          </c:extLst>
        </c:ser>
        <c:ser>
          <c:idx val="1"/>
          <c:order val="1"/>
          <c:tx>
            <c:strRef>
              <c:f>'公会計指標分析・財政指標組合せ分析表 '!$AN$77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 '!$BP$72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5BA-429B-ACB7-EE571CCF1CAB}"/>
                </c:ext>
                <c:ext xmlns:c15="http://schemas.microsoft.com/office/drawing/2012/chart" uri="{CE6537A1-D6FC-4f65-9D91-7224C49458BB}">
                  <c15:dlblFieldTable>
                    <c15:dlblFTEntry>
                      <c15:txfldGUID>{641C78A8-28BA-4214-AAAA-9AC5299F5F2F}</c15:txfldGUID>
                      <c15:f>'公会計指標分析・財政指標組合せ分析表 '!$BP$72</c15:f>
                      <c15:dlblFieldTableCache>
                        <c:ptCount val="1"/>
                        <c:pt idx="0">
                          <c:v>H26</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5BA-429B-ACB7-EE571CCF1CAB}"/>
                </c:ext>
                <c:ext xmlns:c15="http://schemas.microsoft.com/office/drawing/2012/chart" uri="{CE6537A1-D6FC-4f65-9D91-7224C49458BB}">
                  <c15:dlblFieldTable>
                    <c15:dlblFTEntry>
                      <c15:txfldGUID>{9CEC9A9E-EB26-4EAA-8614-336946D4EC57}</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5BA-429B-ACB7-EE571CCF1CAB}"/>
                </c:ext>
                <c:ext xmlns:c15="http://schemas.microsoft.com/office/drawing/2012/chart" uri="{CE6537A1-D6FC-4f65-9D91-7224C49458BB}">
                  <c15:dlblFieldTable>
                    <c15:dlblFTEntry>
                      <c15:txfldGUID>{CD21CD1F-D9E9-4E90-A8D9-07CE9EA15550}</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5BA-429B-ACB7-EE571CCF1CAB}"/>
                </c:ext>
                <c:ext xmlns:c15="http://schemas.microsoft.com/office/drawing/2012/chart" uri="{CE6537A1-D6FC-4f65-9D91-7224C49458BB}">
                  <c15:dlblFieldTable>
                    <c15:dlblFTEntry>
                      <c15:txfldGUID>{4D0683F8-BBBD-46E6-8CED-1B7557C2D1E3}</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5BA-429B-ACB7-EE571CCF1CAB}"/>
                </c:ext>
                <c:ext xmlns:c15="http://schemas.microsoft.com/office/drawing/2012/chart" uri="{CE6537A1-D6FC-4f65-9D91-7224C49458BB}">
                  <c15:dlblFieldTable>
                    <c15:dlblFTEntry>
                      <c15:txfldGUID>{1723D54B-B277-430F-A2D6-BB73F0650CB7}</c15:txfldGUID>
                      <c15:f>#REF!</c15:f>
                      <c15:dlblFieldTableCache>
                        <c:ptCount val="1"/>
                        <c:pt idx="0">
                          <c:v>#REF!</c:v>
                        </c:pt>
                      </c15:dlblFieldTableCache>
                    </c15:dlblFTEntry>
                  </c15:dlblFieldTable>
                  <c15:showDataLabelsRange val="0"/>
                </c:ext>
              </c:extLst>
            </c:dLbl>
            <c:dLbl>
              <c:idx val="8"/>
              <c:tx>
                <c:strRef>
                  <c:f>'公会計指標分析・財政指標組合せ分析表 '!$BX$72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5BA-429B-ACB7-EE571CCF1CAB}"/>
                </c:ext>
                <c:ext xmlns:c15="http://schemas.microsoft.com/office/drawing/2012/chart" uri="{CE6537A1-D6FC-4f65-9D91-7224C49458BB}">
                  <c15:dlblFieldTable>
                    <c15:dlblFTEntry>
                      <c15:txfldGUID>{B4F70BF7-F8B0-4769-909C-46587EE084AB}</c15:txfldGUID>
                      <c15:f>'公会計指標分析・財政指標組合せ分析表 '!$BX$72</c15:f>
                      <c15:dlblFieldTableCache>
                        <c:ptCount val="1"/>
                        <c:pt idx="0">
                          <c:v>H27</c:v>
                        </c:pt>
                      </c15:dlblFieldTableCache>
                    </c15:dlblFTEntry>
                  </c15:dlblFieldTable>
                  <c15:showDataLabelsRange val="0"/>
                </c:ext>
              </c:extLst>
            </c:dLbl>
            <c:dLbl>
              <c:idx val="16"/>
              <c:layout>
                <c:manualLayout>
                  <c:x val="-2.9387388691313097E-2"/>
                  <c:y val="-6.2416647087793951E-2"/>
                </c:manualLayout>
              </c:layout>
              <c:tx>
                <c:strRef>
                  <c:f>'公会計指標分析・財政指標組合せ分析表 '!$CF$72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5BA-429B-ACB7-EE571CCF1CAB}"/>
                </c:ext>
                <c:ext xmlns:c15="http://schemas.microsoft.com/office/drawing/2012/chart" uri="{CE6537A1-D6FC-4f65-9D91-7224C49458BB}">
                  <c15:dlblFieldTable>
                    <c15:dlblFTEntry>
                      <c15:txfldGUID>{0506C954-D536-463B-9D0B-D01397F7AEBB}</c15:txfldGUID>
                      <c15:f>'公会計指標分析・財政指標組合せ分析表 '!$CF$72</c15:f>
                      <c15:dlblFieldTableCache>
                        <c:ptCount val="1"/>
                        <c:pt idx="0">
                          <c:v>H28</c:v>
                        </c:pt>
                      </c15:dlblFieldTableCache>
                    </c15:dlblFTEntry>
                  </c15:dlblFieldTable>
                  <c15:showDataLabelsRange val="0"/>
                </c:ext>
              </c:extLst>
            </c:dLbl>
            <c:dLbl>
              <c:idx val="24"/>
              <c:layout>
                <c:manualLayout>
                  <c:x val="-3.4008594546908168E-2"/>
                  <c:y val="-6.5079659183770011E-2"/>
                </c:manualLayout>
              </c:layout>
              <c:tx>
                <c:strRef>
                  <c:f>'公会計指標分析・財政指標組合せ分析表 '!$CN$72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5BA-429B-ACB7-EE571CCF1CAB}"/>
                </c:ext>
                <c:ext xmlns:c15="http://schemas.microsoft.com/office/drawing/2012/chart" uri="{CE6537A1-D6FC-4f65-9D91-7224C49458BB}">
                  <c15:dlblFieldTable>
                    <c15:dlblFTEntry>
                      <c15:txfldGUID>{ACA70FAE-5199-495A-8F9C-D0704B698349}</c15:txfldGUID>
                      <c15:f>'公会計指標分析・財政指標組合せ分析表 '!$CN$72</c15:f>
                      <c15:dlblFieldTableCache>
                        <c:ptCount val="1"/>
                        <c:pt idx="0">
                          <c:v>H29</c:v>
                        </c:pt>
                      </c15:dlblFieldTableCache>
                    </c15:dlblFTEntry>
                  </c15:dlblFieldTable>
                  <c15:showDataLabelsRange val="0"/>
                </c:ext>
              </c:extLst>
            </c:dLbl>
            <c:dLbl>
              <c:idx val="32"/>
              <c:layout>
                <c:manualLayout>
                  <c:x val="-3.1697991619110633E-2"/>
                  <c:y val="-5.9753634991817975E-2"/>
                </c:manualLayout>
              </c:layout>
              <c:tx>
                <c:strRef>
                  <c:f>'公会計指標分析・財政指標組合せ分析表 '!$CV$72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5BA-429B-ACB7-EE571CCF1CAB}"/>
                </c:ext>
                <c:ext xmlns:c15="http://schemas.microsoft.com/office/drawing/2012/chart" uri="{CE6537A1-D6FC-4f65-9D91-7224C49458BB}">
                  <c15:dlblFieldTable>
                    <c15:dlblFTEntry>
                      <c15:txfldGUID>{CEA4A967-6797-44D1-BA1F-D5405E9B0BC9}</c15:txfldGUID>
                      <c15:f>'公会計指標分析・財政指標組合せ分析表 '!$CV$72</c15:f>
                      <c15:dlblFieldTableCache>
                        <c:ptCount val="1"/>
                        <c:pt idx="0">
                          <c:v>H30</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 '!$BP$79:$DC$79</c:f>
              <c:numCache>
                <c:formatCode>#,##0.0;"▲ "#,##0.0</c:formatCode>
                <c:ptCount val="40"/>
                <c:pt idx="0">
                  <c:v>10.4</c:v>
                </c:pt>
                <c:pt idx="8">
                  <c:v>9.5</c:v>
                </c:pt>
                <c:pt idx="16">
                  <c:v>10</c:v>
                </c:pt>
                <c:pt idx="24">
                  <c:v>9.8000000000000007</c:v>
                </c:pt>
                <c:pt idx="32">
                  <c:v>9.6</c:v>
                </c:pt>
              </c:numCache>
            </c:numRef>
          </c:xVal>
          <c:yVal>
            <c:numRef>
              <c:f>'公会計指標分析・財政指標組合せ分析表 '!$BP$77:$DC$77</c:f>
              <c:numCache>
                <c:formatCode>#,##0.0;"▲ "#,##0.0</c:formatCode>
                <c:ptCount val="40"/>
                <c:pt idx="0">
                  <c:v>48.6</c:v>
                </c:pt>
                <c:pt idx="8">
                  <c:v>32.799999999999997</c:v>
                </c:pt>
                <c:pt idx="16">
                  <c:v>54.6</c:v>
                </c:pt>
                <c:pt idx="24">
                  <c:v>53.2</c:v>
                </c:pt>
                <c:pt idx="32">
                  <c:v>47.9</c:v>
                </c:pt>
              </c:numCache>
            </c:numRef>
          </c:yVal>
          <c:smooth val="0"/>
          <c:extLst xmlns:c16r2="http://schemas.microsoft.com/office/drawing/2015/06/chart">
            <c:ext xmlns:c16="http://schemas.microsoft.com/office/drawing/2014/chart" uri="{C3380CC4-5D6E-409C-BE32-E72D297353CC}">
              <c16:uniqueId val="{00000013-B5BA-429B-ACB7-EE571CCF1CAB}"/>
            </c:ext>
          </c:extLst>
        </c:ser>
        <c:dLbls>
          <c:showLegendKey val="0"/>
          <c:showVal val="1"/>
          <c:showCatName val="0"/>
          <c:showSerName val="0"/>
          <c:showPercent val="0"/>
          <c:showBubbleSize val="0"/>
        </c:dLbls>
        <c:axId val="227654528"/>
        <c:axId val="237435728"/>
      </c:scatterChart>
      <c:valAx>
        <c:axId val="227654528"/>
        <c:scaling>
          <c:orientation val="minMax"/>
          <c:max val="16.700000000000003"/>
          <c:min val="9.1"/>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237435728"/>
        <c:crosses val="autoZero"/>
        <c:crossBetween val="midCat"/>
      </c:valAx>
      <c:valAx>
        <c:axId val="237435728"/>
        <c:scaling>
          <c:orientation val="minMax"/>
          <c:max val="148"/>
          <c:min val="2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227654528"/>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元利償還金は、借り換えし借入利子が減となったことにより減少したものの、</a:t>
          </a:r>
          <a:r>
            <a:rPr kumimoji="1" lang="en-US" altLang="ja-JP" sz="1400">
              <a:latin typeface="ＭＳ ゴシック" pitchFamily="49" charset="-128"/>
              <a:ea typeface="ＭＳ ゴシック" pitchFamily="49" charset="-128"/>
            </a:rPr>
            <a:t>H24</a:t>
          </a:r>
          <a:r>
            <a:rPr kumimoji="1" lang="ja-JP" altLang="en-US" sz="1400">
              <a:latin typeface="ＭＳ ゴシック" pitchFamily="49" charset="-128"/>
              <a:ea typeface="ＭＳ ゴシック" pitchFamily="49" charset="-128"/>
            </a:rPr>
            <a:t>年度以降実施してきた大型建設事業のため発行した地方債の返済が続くため、令和</a:t>
          </a:r>
          <a:r>
            <a:rPr kumimoji="1" lang="en-US" altLang="ja-JP" sz="1400">
              <a:latin typeface="ＭＳ ゴシック" pitchFamily="49" charset="-128"/>
              <a:ea typeface="ＭＳ ゴシック" pitchFamily="49" charset="-128"/>
            </a:rPr>
            <a:t>4</a:t>
          </a:r>
          <a:r>
            <a:rPr kumimoji="1" lang="ja-JP" altLang="en-US" sz="1400">
              <a:latin typeface="ＭＳ ゴシック" pitchFamily="49" charset="-128"/>
              <a:ea typeface="ＭＳ ゴシック" pitchFamily="49" charset="-128"/>
            </a:rPr>
            <a:t>年度までは増加し、その後ゆるやかに減少する見込である。債務負担行為に基づく支出額は定期償還により年々減少してきている。引き続き事業費の圧縮に努め、計画的な地方債発行に努める。 </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xmlns=""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xmlns=""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xmlns=""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xmlns=""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満期一括償還地方債は借用していない。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大型建設事業が終了し、地方債の現在高が減少したことにより、比率は減少した。今後も、地方債現在高は減少していく見込であるものの、基金の取崩し額の増や、充当可能特定歳入の減により、充当可能財源は減となっていく見込であり、結果として比率は上昇していく見込である。引き続き、事業費の圧縮に努め、計画的な地方債発行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島根県安来市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各種事業の実施に伴い、特目基金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938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百万円の取崩しを行った。一方、ドジョウ掬いのまちやすぎ応援基金においては、ふるさと寄附の増加により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百万円、財政調整基金においては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百万円の新規積立を行った。結果として、基金残高は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644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大型建設事業が終了し、公債費の増や定住・少子化対策に重点をおいた政策、施策の展開が想定される。財源を確保するため、中期財政計画に基づき、財政調整基金も含めた基金の取崩しを検討していく。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地域振興基金：人材育成、国際交流、文化振興、まちづくり等、安来市の地域振興を図る事業の資金に充当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a:t>
          </a:r>
          <a:r>
            <a:rPr lang="ja-JP" altLang="ja-JP" sz="1300">
              <a:solidFill>
                <a:schemeClr val="dk1"/>
              </a:solidFill>
              <a:effectLst/>
              <a:latin typeface="ＭＳ ゴシック" panose="020B0609070205080204" pitchFamily="49" charset="-128"/>
              <a:ea typeface="ＭＳ ゴシック" panose="020B0609070205080204" pitchFamily="49" charset="-128"/>
              <a:cs typeface="+mn-cs"/>
            </a:rPr>
            <a:t>公園緑地の整備及び維持管理の資金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庁舎等整備基金：庁舎、学校施設及び福祉会館の整備、修繕及び処分の資金に充当</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ドジョウ掬いのまちやすぎ応援基金：ふるさとの自然環境及び景観の保全又は活用に関する事業、子どもの健全育成又はふるさと教育の推進に関する事業、地域医療又は福祉の充実に関する事業の資金に充当</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地域振興基金・・・合併特例債を原資として</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111</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百万円の新規積立、定住推進のための補助事業等のため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282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公園緑地整備基金・・・公園整備及び維持管理のため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市有財産整備基金・・・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保育所修繕工事等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endParaRPr lang="ja-JP" altLang="ja-JP" sz="1300">
            <a:effectLst/>
            <a:latin typeface="ＭＳ ゴシック" panose="020B0609070205080204" pitchFamily="49" charset="-128"/>
            <a:ea typeface="ＭＳ ゴシック" panose="020B0609070205080204" pitchFamily="49"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庁舎等整備基金・・・</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庁舎建設工事、消防庁舎解体工事等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149</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百万円の取崩し</a:t>
          </a:r>
          <a:endParaRPr lang="ja-JP" altLang="ja-JP" sz="1300">
            <a:effectLst/>
            <a:latin typeface="ＭＳ ゴシック" panose="020B0609070205080204" pitchFamily="49" charset="-128"/>
            <a:ea typeface="ＭＳ ゴシック" panose="020B0609070205080204" pitchFamily="49" charset="-128"/>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ドジョウ掬いのまちやすぎ応援基金・・・ふるさと寄附の増により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473</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百万円を新規積立、企業立地促進奨励金等のため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428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百万円取崩し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債を財源とする大型建設事業が終了し、今後は定住・少子化対策に重点をおいた政策、施策の展開が想定される。それらの財源を確保するため、地域振興基金の取崩しが増えていく見込みである。中期財政計画に基づき、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地方税は増となったが、普通交付税や地方債の減が大きく、財源確保のため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350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百万円の取崩しを行った。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大型建設事業が終了し、公債費の増や定住・少子化対策に重点をおいた政策、施策の展開が想定される。財源を確保するため、中期財政計画に基づき、財政調整基金も含めた基金の取崩しを検討していく。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低金利の局面が続いており、近年は積極的な繰上償還を行っていないため、取崩していない。</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金利の上昇局面においては、中期財政計画に基づき、繰上償還を検討していく。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[ 56.4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有形固定資産減価償却率は類似団体と比較して低い水準にあり、</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年度の間に集中している大型施設の更新が主な要因である。今後は施設の除却や譲渡、計画的な老朽化対策を行っていく予定である。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0" name="テキスト ボックス 49"/>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0" name="テキスト ボックス 59"/>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62" name="テキスト ボックス 61"/>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162242</xdr:rowOff>
    </xdr:from>
    <xdr:to>
      <xdr:col>23</xdr:col>
      <xdr:colOff>85090</xdr:colOff>
      <xdr:row>33</xdr:row>
      <xdr:rowOff>121285</xdr:rowOff>
    </xdr:to>
    <xdr:cxnSp macro="">
      <xdr:nvCxnSpPr>
        <xdr:cNvPr id="64" name="直線コネクタ 63"/>
        <xdr:cNvCxnSpPr/>
      </xdr:nvCxnSpPr>
      <xdr:spPr>
        <a:xfrm flipV="1">
          <a:off x="4760595" y="5562917"/>
          <a:ext cx="1270" cy="987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125112</xdr:rowOff>
    </xdr:from>
    <xdr:ext cx="405111" cy="259045"/>
    <xdr:sp macro="" textlink="">
      <xdr:nvSpPr>
        <xdr:cNvPr id="65" name="有形固定資産減価償却率最小値テキスト"/>
        <xdr:cNvSpPr txBox="1"/>
      </xdr:nvSpPr>
      <xdr:spPr>
        <a:xfrm>
          <a:off x="4813300" y="6554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121285</xdr:rowOff>
    </xdr:from>
    <xdr:to>
      <xdr:col>23</xdr:col>
      <xdr:colOff>174625</xdr:colOff>
      <xdr:row>33</xdr:row>
      <xdr:rowOff>121285</xdr:rowOff>
    </xdr:to>
    <xdr:cxnSp macro="">
      <xdr:nvCxnSpPr>
        <xdr:cNvPr id="66" name="直線コネクタ 65"/>
        <xdr:cNvCxnSpPr/>
      </xdr:nvCxnSpPr>
      <xdr:spPr>
        <a:xfrm>
          <a:off x="4673600" y="6550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108919</xdr:rowOff>
    </xdr:from>
    <xdr:ext cx="405111" cy="259045"/>
    <xdr:sp macro="" textlink="">
      <xdr:nvSpPr>
        <xdr:cNvPr id="67" name="有形固定資産減価償却率最大値テキスト"/>
        <xdr:cNvSpPr txBox="1"/>
      </xdr:nvSpPr>
      <xdr:spPr>
        <a:xfrm>
          <a:off x="4813300" y="53381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162242</xdr:rowOff>
    </xdr:from>
    <xdr:to>
      <xdr:col>23</xdr:col>
      <xdr:colOff>174625</xdr:colOff>
      <xdr:row>27</xdr:row>
      <xdr:rowOff>162242</xdr:rowOff>
    </xdr:to>
    <xdr:cxnSp macro="">
      <xdr:nvCxnSpPr>
        <xdr:cNvPr id="68" name="直線コネクタ 67"/>
        <xdr:cNvCxnSpPr/>
      </xdr:nvCxnSpPr>
      <xdr:spPr>
        <a:xfrm>
          <a:off x="4673600" y="556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80556</xdr:rowOff>
    </xdr:from>
    <xdr:ext cx="405111" cy="259045"/>
    <xdr:sp macro="" textlink="">
      <xdr:nvSpPr>
        <xdr:cNvPr id="69" name="有形固定資産減価償却率平均値テキスト"/>
        <xdr:cNvSpPr txBox="1"/>
      </xdr:nvSpPr>
      <xdr:spPr>
        <a:xfrm>
          <a:off x="4813300" y="582413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57679</xdr:rowOff>
    </xdr:from>
    <xdr:to>
      <xdr:col>23</xdr:col>
      <xdr:colOff>136525</xdr:colOff>
      <xdr:row>30</xdr:row>
      <xdr:rowOff>159279</xdr:rowOff>
    </xdr:to>
    <xdr:sp macro="" textlink="">
      <xdr:nvSpPr>
        <xdr:cNvPr id="70" name="フローチャート: 判断 69"/>
        <xdr:cNvSpPr/>
      </xdr:nvSpPr>
      <xdr:spPr>
        <a:xfrm>
          <a:off x="4711700" y="5972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73872</xdr:rowOff>
    </xdr:from>
    <xdr:to>
      <xdr:col>19</xdr:col>
      <xdr:colOff>187325</xdr:colOff>
      <xdr:row>31</xdr:row>
      <xdr:rowOff>4022</xdr:rowOff>
    </xdr:to>
    <xdr:sp macro="" textlink="">
      <xdr:nvSpPr>
        <xdr:cNvPr id="71" name="フローチャート: 判断 70"/>
        <xdr:cNvSpPr/>
      </xdr:nvSpPr>
      <xdr:spPr>
        <a:xfrm>
          <a:off x="4000500" y="598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97261</xdr:rowOff>
    </xdr:from>
    <xdr:to>
      <xdr:col>15</xdr:col>
      <xdr:colOff>187325</xdr:colOff>
      <xdr:row>31</xdr:row>
      <xdr:rowOff>27411</xdr:rowOff>
    </xdr:to>
    <xdr:sp macro="" textlink="">
      <xdr:nvSpPr>
        <xdr:cNvPr id="72" name="フローチャート: 判断 71"/>
        <xdr:cNvSpPr/>
      </xdr:nvSpPr>
      <xdr:spPr>
        <a:xfrm>
          <a:off x="3238500" y="601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91863</xdr:rowOff>
    </xdr:from>
    <xdr:to>
      <xdr:col>11</xdr:col>
      <xdr:colOff>187325</xdr:colOff>
      <xdr:row>31</xdr:row>
      <xdr:rowOff>22013</xdr:rowOff>
    </xdr:to>
    <xdr:sp macro="" textlink="">
      <xdr:nvSpPr>
        <xdr:cNvPr id="73" name="フローチャート: 判断 72"/>
        <xdr:cNvSpPr/>
      </xdr:nvSpPr>
      <xdr:spPr>
        <a:xfrm>
          <a:off x="2476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131445</xdr:rowOff>
    </xdr:from>
    <xdr:to>
      <xdr:col>23</xdr:col>
      <xdr:colOff>136525</xdr:colOff>
      <xdr:row>31</xdr:row>
      <xdr:rowOff>61595</xdr:rowOff>
    </xdr:to>
    <xdr:sp macro="" textlink="">
      <xdr:nvSpPr>
        <xdr:cNvPr id="79" name="楕円 78"/>
        <xdr:cNvSpPr/>
      </xdr:nvSpPr>
      <xdr:spPr>
        <a:xfrm>
          <a:off x="4711700" y="6046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109872</xdr:rowOff>
    </xdr:from>
    <xdr:ext cx="405111" cy="259045"/>
    <xdr:sp macro="" textlink="">
      <xdr:nvSpPr>
        <xdr:cNvPr id="80" name="有形固定資産減価償却率該当値テキスト"/>
        <xdr:cNvSpPr txBox="1"/>
      </xdr:nvSpPr>
      <xdr:spPr>
        <a:xfrm>
          <a:off x="4813300" y="6024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163830</xdr:rowOff>
    </xdr:from>
    <xdr:to>
      <xdr:col>19</xdr:col>
      <xdr:colOff>187325</xdr:colOff>
      <xdr:row>31</xdr:row>
      <xdr:rowOff>93980</xdr:rowOff>
    </xdr:to>
    <xdr:sp macro="" textlink="">
      <xdr:nvSpPr>
        <xdr:cNvPr id="81" name="楕円 80"/>
        <xdr:cNvSpPr/>
      </xdr:nvSpPr>
      <xdr:spPr>
        <a:xfrm>
          <a:off x="4000500" y="607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10795</xdr:rowOff>
    </xdr:from>
    <xdr:to>
      <xdr:col>23</xdr:col>
      <xdr:colOff>85725</xdr:colOff>
      <xdr:row>31</xdr:row>
      <xdr:rowOff>43180</xdr:rowOff>
    </xdr:to>
    <xdr:cxnSp macro="">
      <xdr:nvCxnSpPr>
        <xdr:cNvPr id="82" name="直線コネクタ 81"/>
        <xdr:cNvCxnSpPr/>
      </xdr:nvCxnSpPr>
      <xdr:spPr>
        <a:xfrm flipV="1">
          <a:off x="4051300" y="6097270"/>
          <a:ext cx="711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126047</xdr:rowOff>
    </xdr:from>
    <xdr:to>
      <xdr:col>15</xdr:col>
      <xdr:colOff>187325</xdr:colOff>
      <xdr:row>31</xdr:row>
      <xdr:rowOff>56197</xdr:rowOff>
    </xdr:to>
    <xdr:sp macro="" textlink="">
      <xdr:nvSpPr>
        <xdr:cNvPr id="83" name="楕円 82"/>
        <xdr:cNvSpPr/>
      </xdr:nvSpPr>
      <xdr:spPr>
        <a:xfrm>
          <a:off x="3238500" y="604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5397</xdr:rowOff>
    </xdr:from>
    <xdr:to>
      <xdr:col>19</xdr:col>
      <xdr:colOff>136525</xdr:colOff>
      <xdr:row>31</xdr:row>
      <xdr:rowOff>43180</xdr:rowOff>
    </xdr:to>
    <xdr:cxnSp macro="">
      <xdr:nvCxnSpPr>
        <xdr:cNvPr id="84" name="直線コネクタ 83"/>
        <xdr:cNvCxnSpPr/>
      </xdr:nvCxnSpPr>
      <xdr:spPr>
        <a:xfrm>
          <a:off x="3289300" y="6091872"/>
          <a:ext cx="762000" cy="37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111654</xdr:rowOff>
    </xdr:from>
    <xdr:to>
      <xdr:col>11</xdr:col>
      <xdr:colOff>187325</xdr:colOff>
      <xdr:row>31</xdr:row>
      <xdr:rowOff>41804</xdr:rowOff>
    </xdr:to>
    <xdr:sp macro="" textlink="">
      <xdr:nvSpPr>
        <xdr:cNvPr id="85" name="楕円 84"/>
        <xdr:cNvSpPr/>
      </xdr:nvSpPr>
      <xdr:spPr>
        <a:xfrm>
          <a:off x="2476500" y="6026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162454</xdr:rowOff>
    </xdr:from>
    <xdr:to>
      <xdr:col>15</xdr:col>
      <xdr:colOff>136525</xdr:colOff>
      <xdr:row>31</xdr:row>
      <xdr:rowOff>5397</xdr:rowOff>
    </xdr:to>
    <xdr:cxnSp macro="">
      <xdr:nvCxnSpPr>
        <xdr:cNvPr id="86" name="直線コネクタ 85"/>
        <xdr:cNvCxnSpPr/>
      </xdr:nvCxnSpPr>
      <xdr:spPr>
        <a:xfrm>
          <a:off x="2527300" y="6077479"/>
          <a:ext cx="762000" cy="143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20549</xdr:rowOff>
    </xdr:from>
    <xdr:ext cx="405111" cy="259045"/>
    <xdr:sp macro="" textlink="">
      <xdr:nvSpPr>
        <xdr:cNvPr id="87" name="n_1aveValue有形固定資産減価償却率"/>
        <xdr:cNvSpPr txBox="1"/>
      </xdr:nvSpPr>
      <xdr:spPr>
        <a:xfrm>
          <a:off x="3836044" y="57641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43938</xdr:rowOff>
    </xdr:from>
    <xdr:ext cx="405111" cy="259045"/>
    <xdr:sp macro="" textlink="">
      <xdr:nvSpPr>
        <xdr:cNvPr id="88" name="n_2aveValue有形固定資産減価償却率"/>
        <xdr:cNvSpPr txBox="1"/>
      </xdr:nvSpPr>
      <xdr:spPr>
        <a:xfrm>
          <a:off x="3086744" y="578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38540</xdr:rowOff>
    </xdr:from>
    <xdr:ext cx="405111" cy="259045"/>
    <xdr:sp macro="" textlink="">
      <xdr:nvSpPr>
        <xdr:cNvPr id="89" name="n_3aveValue有形固定資産減価償却率"/>
        <xdr:cNvSpPr txBox="1"/>
      </xdr:nvSpPr>
      <xdr:spPr>
        <a:xfrm>
          <a:off x="23247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85107</xdr:rowOff>
    </xdr:from>
    <xdr:ext cx="405111" cy="259045"/>
    <xdr:sp macro="" textlink="">
      <xdr:nvSpPr>
        <xdr:cNvPr id="90" name="n_1mainValue有形固定資産減価償却率"/>
        <xdr:cNvSpPr txBox="1"/>
      </xdr:nvSpPr>
      <xdr:spPr>
        <a:xfrm>
          <a:off x="3836044" y="6171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47324</xdr:rowOff>
    </xdr:from>
    <xdr:ext cx="405111" cy="259045"/>
    <xdr:sp macro="" textlink="">
      <xdr:nvSpPr>
        <xdr:cNvPr id="91" name="n_2mainValue有形固定資産減価償却率"/>
        <xdr:cNvSpPr txBox="1"/>
      </xdr:nvSpPr>
      <xdr:spPr>
        <a:xfrm>
          <a:off x="3086744" y="6133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32931</xdr:rowOff>
    </xdr:from>
    <xdr:ext cx="405111" cy="259045"/>
    <xdr:sp macro="" textlink="">
      <xdr:nvSpPr>
        <xdr:cNvPr id="92" name="n_3mainValue有形固定資産減価償却率"/>
        <xdr:cNvSpPr txBox="1"/>
      </xdr:nvSpPr>
      <xdr:spPr>
        <a:xfrm>
          <a:off x="2324744" y="6119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3" name="正方形/長方形 9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4" name="正方形/長方形 93"/>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5" name="正方形/長方形 94"/>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[ 959.3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6" name="正方形/長方形 95"/>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7" name="正方形/長方形 96"/>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8" name="正方形/長方形 97"/>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9" name="正方形/長方形 98"/>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0" name="正方形/長方形 99"/>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1" name="正方形/長方形 100"/>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2" name="正方形/長方形 101"/>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3" name="正方形/長方形 102"/>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4" name="正方形/長方形 103"/>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5" name="テキスト ボックス 104"/>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a:t>債務償還比率</a:t>
          </a:r>
          <a:r>
            <a:rPr kumimoji="1" lang="ja-JP" altLang="ja-JP" sz="1100">
              <a:solidFill>
                <a:schemeClr val="dk1"/>
              </a:solidFill>
              <a:effectLst/>
              <a:latin typeface="+mn-lt"/>
              <a:ea typeface="+mn-ea"/>
              <a:cs typeface="+mn-cs"/>
            </a:rPr>
            <a:t>は類似団体と比較して高い水準にある。その要因として、</a:t>
          </a:r>
          <a:r>
            <a:rPr kumimoji="1" lang="en-US" altLang="ja-JP" sz="1100">
              <a:solidFill>
                <a:schemeClr val="dk1"/>
              </a:solidFill>
              <a:effectLst/>
              <a:latin typeface="+mn-lt"/>
              <a:ea typeface="+mn-ea"/>
              <a:cs typeface="+mn-cs"/>
            </a:rPr>
            <a:t>H27</a:t>
          </a:r>
          <a:r>
            <a:rPr kumimoji="1" lang="ja-JP" altLang="ja-JP" sz="1100">
              <a:solidFill>
                <a:schemeClr val="dk1"/>
              </a:solidFill>
              <a:effectLst/>
              <a:latin typeface="+mn-lt"/>
              <a:ea typeface="+mn-ea"/>
              <a:cs typeface="+mn-cs"/>
            </a:rPr>
            <a:t>年度から</a:t>
          </a:r>
          <a:r>
            <a:rPr kumimoji="1" lang="en-US" altLang="ja-JP" sz="1100">
              <a:solidFill>
                <a:schemeClr val="dk1"/>
              </a:solidFill>
              <a:effectLst/>
              <a:latin typeface="+mn-lt"/>
              <a:ea typeface="+mn-ea"/>
              <a:cs typeface="+mn-cs"/>
            </a:rPr>
            <a:t>H30</a:t>
          </a:r>
          <a:r>
            <a:rPr kumimoji="1" lang="ja-JP" altLang="ja-JP" sz="1100">
              <a:solidFill>
                <a:schemeClr val="dk1"/>
              </a:solidFill>
              <a:effectLst/>
              <a:latin typeface="+mn-lt"/>
              <a:ea typeface="+mn-ea"/>
              <a:cs typeface="+mn-cs"/>
            </a:rPr>
            <a:t>年度の間に集中している大型施設の更新が概ね完了したことによる充当可能基金残高の減少と、業務支出の増加による影響が大きい。</a:t>
          </a:r>
          <a:r>
            <a:rPr kumimoji="1" lang="ja-JP" altLang="en-US" sz="1100">
              <a:solidFill>
                <a:schemeClr val="dk1"/>
              </a:solidFill>
              <a:effectLst/>
              <a:latin typeface="+mn-lt"/>
              <a:ea typeface="+mn-ea"/>
              <a:cs typeface="+mn-cs"/>
            </a:rPr>
            <a:t>また、財政調整基金残高の減少が続いている状況にあり、比率は増加する見込み。</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06" name="テキスト ボックス 105"/>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7" name="直線コネクタ 106"/>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8" name="直線コネクタ 107"/>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9" name="テキスト ボックス 108"/>
        <xdr:cNvSpPr txBox="1"/>
      </xdr:nvSpPr>
      <xdr:spPr>
        <a:xfrm>
          <a:off x="10931403" y="670977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0" name="直線コネクタ 109"/>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1" name="テキスト ボックス 110"/>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2" name="直線コネクタ 111"/>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3" name="テキスト ボックス 112"/>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4" name="直線コネクタ 113"/>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15" name="テキスト ボックス 114"/>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6" name="直線コネクタ 115"/>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17" name="テキスト ボックス 116"/>
        <xdr:cNvSpPr txBox="1"/>
      </xdr:nvSpPr>
      <xdr:spPr>
        <a:xfrm>
          <a:off x="10756676" y="547605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8" name="直線コネクタ 117"/>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19" name="テキスト ボックス 118"/>
        <xdr:cNvSpPr txBox="1"/>
      </xdr:nvSpPr>
      <xdr:spPr>
        <a:xfrm>
          <a:off x="10756676" y="516762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0" name="直線コネクタ 119"/>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1" name="テキスト ボックス 120"/>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2"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52971</xdr:rowOff>
    </xdr:from>
    <xdr:to>
      <xdr:col>76</xdr:col>
      <xdr:colOff>21589</xdr:colOff>
      <xdr:row>34</xdr:row>
      <xdr:rowOff>31774</xdr:rowOff>
    </xdr:to>
    <xdr:cxnSp macro="">
      <xdr:nvCxnSpPr>
        <xdr:cNvPr id="123" name="直線コネクタ 122"/>
        <xdr:cNvCxnSpPr/>
      </xdr:nvCxnSpPr>
      <xdr:spPr>
        <a:xfrm flipV="1">
          <a:off x="14793595" y="5282196"/>
          <a:ext cx="1269" cy="1350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35601</xdr:rowOff>
    </xdr:from>
    <xdr:ext cx="469744" cy="259045"/>
    <xdr:sp macro="" textlink="">
      <xdr:nvSpPr>
        <xdr:cNvPr id="124" name="債務償還比率最小値テキスト"/>
        <xdr:cNvSpPr txBox="1"/>
      </xdr:nvSpPr>
      <xdr:spPr>
        <a:xfrm>
          <a:off x="14846300" y="663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31774</xdr:rowOff>
    </xdr:from>
    <xdr:to>
      <xdr:col>76</xdr:col>
      <xdr:colOff>111125</xdr:colOff>
      <xdr:row>34</xdr:row>
      <xdr:rowOff>31774</xdr:rowOff>
    </xdr:to>
    <xdr:cxnSp macro="">
      <xdr:nvCxnSpPr>
        <xdr:cNvPr id="125" name="直線コネクタ 124"/>
        <xdr:cNvCxnSpPr/>
      </xdr:nvCxnSpPr>
      <xdr:spPr>
        <a:xfrm>
          <a:off x="14706600" y="6632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171098</xdr:rowOff>
    </xdr:from>
    <xdr:ext cx="560923" cy="259045"/>
    <xdr:sp macro="" textlink="">
      <xdr:nvSpPr>
        <xdr:cNvPr id="126" name="債務償還比率最大値テキスト"/>
        <xdr:cNvSpPr txBox="1"/>
      </xdr:nvSpPr>
      <xdr:spPr>
        <a:xfrm>
          <a:off x="14846300" y="505742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52971</xdr:rowOff>
    </xdr:from>
    <xdr:to>
      <xdr:col>76</xdr:col>
      <xdr:colOff>111125</xdr:colOff>
      <xdr:row>26</xdr:row>
      <xdr:rowOff>52971</xdr:rowOff>
    </xdr:to>
    <xdr:cxnSp macro="">
      <xdr:nvCxnSpPr>
        <xdr:cNvPr id="127" name="直線コネクタ 126"/>
        <xdr:cNvCxnSpPr/>
      </xdr:nvCxnSpPr>
      <xdr:spPr>
        <a:xfrm>
          <a:off x="14706600" y="528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103498</xdr:rowOff>
    </xdr:from>
    <xdr:ext cx="469744" cy="259045"/>
    <xdr:sp macro="" textlink="">
      <xdr:nvSpPr>
        <xdr:cNvPr id="128" name="債務償還比率平均値テキスト"/>
        <xdr:cNvSpPr txBox="1"/>
      </xdr:nvSpPr>
      <xdr:spPr>
        <a:xfrm>
          <a:off x="14846300" y="601852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125071</xdr:rowOff>
    </xdr:from>
    <xdr:to>
      <xdr:col>76</xdr:col>
      <xdr:colOff>73025</xdr:colOff>
      <xdr:row>31</xdr:row>
      <xdr:rowOff>55221</xdr:rowOff>
    </xdr:to>
    <xdr:sp macro="" textlink="">
      <xdr:nvSpPr>
        <xdr:cNvPr id="129" name="フローチャート: 判断 128"/>
        <xdr:cNvSpPr/>
      </xdr:nvSpPr>
      <xdr:spPr>
        <a:xfrm>
          <a:off x="14744700" y="6040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136277</xdr:rowOff>
    </xdr:from>
    <xdr:to>
      <xdr:col>72</xdr:col>
      <xdr:colOff>123825</xdr:colOff>
      <xdr:row>31</xdr:row>
      <xdr:rowOff>66427</xdr:rowOff>
    </xdr:to>
    <xdr:sp macro="" textlink="">
      <xdr:nvSpPr>
        <xdr:cNvPr id="130" name="フローチャート: 判断 129"/>
        <xdr:cNvSpPr/>
      </xdr:nvSpPr>
      <xdr:spPr>
        <a:xfrm>
          <a:off x="14033500" y="6051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22945</xdr:rowOff>
    </xdr:from>
    <xdr:to>
      <xdr:col>76</xdr:col>
      <xdr:colOff>73025</xdr:colOff>
      <xdr:row>29</xdr:row>
      <xdr:rowOff>124545</xdr:rowOff>
    </xdr:to>
    <xdr:sp macro="" textlink="">
      <xdr:nvSpPr>
        <xdr:cNvPr id="136" name="楕円 135"/>
        <xdr:cNvSpPr/>
      </xdr:nvSpPr>
      <xdr:spPr>
        <a:xfrm>
          <a:off x="14744700" y="576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45822</xdr:rowOff>
    </xdr:from>
    <xdr:ext cx="469744" cy="259045"/>
    <xdr:sp macro="" textlink="">
      <xdr:nvSpPr>
        <xdr:cNvPr id="137" name="債務償還比率該当値テキスト"/>
        <xdr:cNvSpPr txBox="1"/>
      </xdr:nvSpPr>
      <xdr:spPr>
        <a:xfrm>
          <a:off x="14846300" y="5617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43404</xdr:rowOff>
    </xdr:from>
    <xdr:to>
      <xdr:col>72</xdr:col>
      <xdr:colOff>123825</xdr:colOff>
      <xdr:row>29</xdr:row>
      <xdr:rowOff>145004</xdr:rowOff>
    </xdr:to>
    <xdr:sp macro="" textlink="">
      <xdr:nvSpPr>
        <xdr:cNvPr id="138" name="楕円 137"/>
        <xdr:cNvSpPr/>
      </xdr:nvSpPr>
      <xdr:spPr>
        <a:xfrm>
          <a:off x="14033500" y="5786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73745</xdr:rowOff>
    </xdr:from>
    <xdr:to>
      <xdr:col>76</xdr:col>
      <xdr:colOff>22225</xdr:colOff>
      <xdr:row>29</xdr:row>
      <xdr:rowOff>94204</xdr:rowOff>
    </xdr:to>
    <xdr:cxnSp macro="">
      <xdr:nvCxnSpPr>
        <xdr:cNvPr id="139" name="直線コネクタ 138"/>
        <xdr:cNvCxnSpPr/>
      </xdr:nvCxnSpPr>
      <xdr:spPr>
        <a:xfrm flipV="1">
          <a:off x="14084300" y="5817320"/>
          <a:ext cx="711200" cy="20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57554</xdr:rowOff>
    </xdr:from>
    <xdr:ext cx="469744" cy="259045"/>
    <xdr:sp macro="" textlink="">
      <xdr:nvSpPr>
        <xdr:cNvPr id="140" name="n_1aveValue債務償還比率"/>
        <xdr:cNvSpPr txBox="1"/>
      </xdr:nvSpPr>
      <xdr:spPr>
        <a:xfrm>
          <a:off x="13836727" y="6144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161531</xdr:rowOff>
    </xdr:from>
    <xdr:ext cx="469744" cy="259045"/>
    <xdr:sp macro="" textlink="">
      <xdr:nvSpPr>
        <xdr:cNvPr id="141" name="n_1mainValue債務償還比率"/>
        <xdr:cNvSpPr txBox="1"/>
      </xdr:nvSpPr>
      <xdr:spPr>
        <a:xfrm>
          <a:off x="13836727" y="5562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2" name="正方形/長方形 14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3" name="正方形/長方形 14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4" name="テキスト ボックス 143"/>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5" name="テキスト ボックス 144"/>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6" name="テキスト ボックス 14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7" name="テキスト ボックス 14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46808</xdr:rowOff>
    </xdr:from>
    <xdr:to>
      <xdr:col>24</xdr:col>
      <xdr:colOff>62865</xdr:colOff>
      <xdr:row>41</xdr:row>
      <xdr:rowOff>169273</xdr:rowOff>
    </xdr:to>
    <xdr:cxnSp macro="">
      <xdr:nvCxnSpPr>
        <xdr:cNvPr id="57" name="直線コネクタ 56"/>
        <xdr:cNvCxnSpPr/>
      </xdr:nvCxnSpPr>
      <xdr:spPr>
        <a:xfrm flipV="1">
          <a:off x="4634865" y="5704658"/>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1650</xdr:rowOff>
    </xdr:from>
    <xdr:ext cx="340478" cy="259045"/>
    <xdr:sp macro="" textlink="">
      <xdr:nvSpPr>
        <xdr:cNvPr id="58" name="【道路】&#10;有形固定資産減価償却率最小値テキスト"/>
        <xdr:cNvSpPr txBox="1"/>
      </xdr:nvSpPr>
      <xdr:spPr>
        <a:xfrm>
          <a:off x="4673600" y="720255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169273</xdr:rowOff>
    </xdr:from>
    <xdr:to>
      <xdr:col>24</xdr:col>
      <xdr:colOff>152400</xdr:colOff>
      <xdr:row>41</xdr:row>
      <xdr:rowOff>169273</xdr:rowOff>
    </xdr:to>
    <xdr:cxnSp macro="">
      <xdr:nvCxnSpPr>
        <xdr:cNvPr id="59" name="直線コネクタ 58"/>
        <xdr:cNvCxnSpPr/>
      </xdr:nvCxnSpPr>
      <xdr:spPr>
        <a:xfrm>
          <a:off x="4546600" y="7198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164935</xdr:rowOff>
    </xdr:from>
    <xdr:ext cx="405111" cy="259045"/>
    <xdr:sp macro="" textlink="">
      <xdr:nvSpPr>
        <xdr:cNvPr id="60" name="【道路】&#10;有形固定資産減価償却率最大値テキスト"/>
        <xdr:cNvSpPr txBox="1"/>
      </xdr:nvSpPr>
      <xdr:spPr>
        <a:xfrm>
          <a:off x="4673600" y="54798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46808</xdr:rowOff>
    </xdr:from>
    <xdr:to>
      <xdr:col>24</xdr:col>
      <xdr:colOff>152400</xdr:colOff>
      <xdr:row>33</xdr:row>
      <xdr:rowOff>46808</xdr:rowOff>
    </xdr:to>
    <xdr:cxnSp macro="">
      <xdr:nvCxnSpPr>
        <xdr:cNvPr id="61" name="直線コネクタ 60"/>
        <xdr:cNvCxnSpPr/>
      </xdr:nvCxnSpPr>
      <xdr:spPr>
        <a:xfrm>
          <a:off x="4546600" y="5704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95630</xdr:rowOff>
    </xdr:from>
    <xdr:ext cx="405111" cy="259045"/>
    <xdr:sp macro="" textlink="">
      <xdr:nvSpPr>
        <xdr:cNvPr id="62" name="【道路】&#10;有形固定資産減価償却率平均値テキスト"/>
        <xdr:cNvSpPr txBox="1"/>
      </xdr:nvSpPr>
      <xdr:spPr>
        <a:xfrm>
          <a:off x="4673600" y="609638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72753</xdr:rowOff>
    </xdr:from>
    <xdr:to>
      <xdr:col>24</xdr:col>
      <xdr:colOff>114300</xdr:colOff>
      <xdr:row>37</xdr:row>
      <xdr:rowOff>2903</xdr:rowOff>
    </xdr:to>
    <xdr:sp macro="" textlink="">
      <xdr:nvSpPr>
        <xdr:cNvPr id="63" name="フローチャート: 判断 62"/>
        <xdr:cNvSpPr/>
      </xdr:nvSpPr>
      <xdr:spPr>
        <a:xfrm>
          <a:off x="4584700" y="624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36</xdr:row>
      <xdr:rowOff>93980</xdr:rowOff>
    </xdr:from>
    <xdr:to>
      <xdr:col>20</xdr:col>
      <xdr:colOff>38100</xdr:colOff>
      <xdr:row>37</xdr:row>
      <xdr:rowOff>24130</xdr:rowOff>
    </xdr:to>
    <xdr:sp macro="" textlink="">
      <xdr:nvSpPr>
        <xdr:cNvPr id="64" name="フローチャート: 判断 63"/>
        <xdr:cNvSpPr/>
      </xdr:nvSpPr>
      <xdr:spPr>
        <a:xfrm>
          <a:off x="3746500" y="626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105410</xdr:rowOff>
    </xdr:from>
    <xdr:to>
      <xdr:col>15</xdr:col>
      <xdr:colOff>101600</xdr:colOff>
      <xdr:row>37</xdr:row>
      <xdr:rowOff>35560</xdr:rowOff>
    </xdr:to>
    <xdr:sp macro="" textlink="">
      <xdr:nvSpPr>
        <xdr:cNvPr id="65" name="フローチャート: 判断 64"/>
        <xdr:cNvSpPr/>
      </xdr:nvSpPr>
      <xdr:spPr>
        <a:xfrm>
          <a:off x="2857500" y="62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103777</xdr:rowOff>
    </xdr:from>
    <xdr:to>
      <xdr:col>10</xdr:col>
      <xdr:colOff>165100</xdr:colOff>
      <xdr:row>37</xdr:row>
      <xdr:rowOff>33927</xdr:rowOff>
    </xdr:to>
    <xdr:sp macro="" textlink="">
      <xdr:nvSpPr>
        <xdr:cNvPr id="66" name="フローチャート: 判断 65"/>
        <xdr:cNvSpPr/>
      </xdr:nvSpPr>
      <xdr:spPr>
        <a:xfrm>
          <a:off x="1968500" y="627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31931</xdr:rowOff>
    </xdr:from>
    <xdr:to>
      <xdr:col>24</xdr:col>
      <xdr:colOff>114300</xdr:colOff>
      <xdr:row>37</xdr:row>
      <xdr:rowOff>133531</xdr:rowOff>
    </xdr:to>
    <xdr:sp macro="" textlink="">
      <xdr:nvSpPr>
        <xdr:cNvPr id="72" name="楕円 71"/>
        <xdr:cNvSpPr/>
      </xdr:nvSpPr>
      <xdr:spPr>
        <a:xfrm>
          <a:off x="4584700" y="637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10358</xdr:rowOff>
    </xdr:from>
    <xdr:ext cx="405111" cy="259045"/>
    <xdr:sp macro="" textlink="">
      <xdr:nvSpPr>
        <xdr:cNvPr id="73" name="【道路】&#10;有形固定資産減価償却率該当値テキスト"/>
        <xdr:cNvSpPr txBox="1"/>
      </xdr:nvSpPr>
      <xdr:spPr>
        <a:xfrm>
          <a:off x="4673600" y="63540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64589</xdr:rowOff>
    </xdr:from>
    <xdr:to>
      <xdr:col>20</xdr:col>
      <xdr:colOff>38100</xdr:colOff>
      <xdr:row>37</xdr:row>
      <xdr:rowOff>166188</xdr:rowOff>
    </xdr:to>
    <xdr:sp macro="" textlink="">
      <xdr:nvSpPr>
        <xdr:cNvPr id="74" name="楕円 73"/>
        <xdr:cNvSpPr/>
      </xdr:nvSpPr>
      <xdr:spPr>
        <a:xfrm>
          <a:off x="3746500" y="64082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82731</xdr:rowOff>
    </xdr:from>
    <xdr:to>
      <xdr:col>24</xdr:col>
      <xdr:colOff>63500</xdr:colOff>
      <xdr:row>37</xdr:row>
      <xdr:rowOff>115389</xdr:rowOff>
    </xdr:to>
    <xdr:cxnSp macro="">
      <xdr:nvCxnSpPr>
        <xdr:cNvPr id="75" name="直線コネクタ 74"/>
        <xdr:cNvCxnSpPr/>
      </xdr:nvCxnSpPr>
      <xdr:spPr>
        <a:xfrm flipV="1">
          <a:off x="3797300" y="6426381"/>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93980</xdr:rowOff>
    </xdr:from>
    <xdr:to>
      <xdr:col>15</xdr:col>
      <xdr:colOff>101600</xdr:colOff>
      <xdr:row>38</xdr:row>
      <xdr:rowOff>24130</xdr:rowOff>
    </xdr:to>
    <xdr:sp macro="" textlink="">
      <xdr:nvSpPr>
        <xdr:cNvPr id="76" name="楕円 75"/>
        <xdr:cNvSpPr/>
      </xdr:nvSpPr>
      <xdr:spPr>
        <a:xfrm>
          <a:off x="2857500" y="643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115389</xdr:rowOff>
    </xdr:from>
    <xdr:to>
      <xdr:col>19</xdr:col>
      <xdr:colOff>177800</xdr:colOff>
      <xdr:row>37</xdr:row>
      <xdr:rowOff>144780</xdr:rowOff>
    </xdr:to>
    <xdr:cxnSp macro="">
      <xdr:nvCxnSpPr>
        <xdr:cNvPr id="77" name="直線コネクタ 76"/>
        <xdr:cNvCxnSpPr/>
      </xdr:nvCxnSpPr>
      <xdr:spPr>
        <a:xfrm flipV="1">
          <a:off x="2908300" y="645903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58057</xdr:rowOff>
    </xdr:from>
    <xdr:to>
      <xdr:col>10</xdr:col>
      <xdr:colOff>165100</xdr:colOff>
      <xdr:row>37</xdr:row>
      <xdr:rowOff>159657</xdr:rowOff>
    </xdr:to>
    <xdr:sp macro="" textlink="">
      <xdr:nvSpPr>
        <xdr:cNvPr id="78" name="楕円 77"/>
        <xdr:cNvSpPr/>
      </xdr:nvSpPr>
      <xdr:spPr>
        <a:xfrm>
          <a:off x="1968500" y="640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108857</xdr:rowOff>
    </xdr:from>
    <xdr:to>
      <xdr:col>15</xdr:col>
      <xdr:colOff>50800</xdr:colOff>
      <xdr:row>37</xdr:row>
      <xdr:rowOff>144780</xdr:rowOff>
    </xdr:to>
    <xdr:cxnSp macro="">
      <xdr:nvCxnSpPr>
        <xdr:cNvPr id="79" name="直線コネクタ 78"/>
        <xdr:cNvCxnSpPr/>
      </xdr:nvCxnSpPr>
      <xdr:spPr>
        <a:xfrm>
          <a:off x="2019300" y="645250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40657</xdr:rowOff>
    </xdr:from>
    <xdr:ext cx="405111" cy="259045"/>
    <xdr:sp macro="" textlink="">
      <xdr:nvSpPr>
        <xdr:cNvPr id="80" name="n_1aveValue【道路】&#10;有形固定資産減価償却率"/>
        <xdr:cNvSpPr txBox="1"/>
      </xdr:nvSpPr>
      <xdr:spPr>
        <a:xfrm>
          <a:off x="3582044" y="6041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52087</xdr:rowOff>
    </xdr:from>
    <xdr:ext cx="405111" cy="259045"/>
    <xdr:sp macro="" textlink="">
      <xdr:nvSpPr>
        <xdr:cNvPr id="81" name="n_2aveValue【道路】&#10;有形固定資産減価償却率"/>
        <xdr:cNvSpPr txBox="1"/>
      </xdr:nvSpPr>
      <xdr:spPr>
        <a:xfrm>
          <a:off x="2705744" y="605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50454</xdr:rowOff>
    </xdr:from>
    <xdr:ext cx="405111" cy="259045"/>
    <xdr:sp macro="" textlink="">
      <xdr:nvSpPr>
        <xdr:cNvPr id="82" name="n_3aveValue【道路】&#10;有形固定資産減価償却率"/>
        <xdr:cNvSpPr txBox="1"/>
      </xdr:nvSpPr>
      <xdr:spPr>
        <a:xfrm>
          <a:off x="1816744" y="605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157315</xdr:rowOff>
    </xdr:from>
    <xdr:ext cx="405111" cy="259045"/>
    <xdr:sp macro="" textlink="">
      <xdr:nvSpPr>
        <xdr:cNvPr id="83" name="n_1mainValue【道路】&#10;有形固定資産減価償却率"/>
        <xdr:cNvSpPr txBox="1"/>
      </xdr:nvSpPr>
      <xdr:spPr>
        <a:xfrm>
          <a:off x="3582044" y="650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15257</xdr:rowOff>
    </xdr:from>
    <xdr:ext cx="405111" cy="259045"/>
    <xdr:sp macro="" textlink="">
      <xdr:nvSpPr>
        <xdr:cNvPr id="84" name="n_2mainValue【道路】&#10;有形固定資産減価償却率"/>
        <xdr:cNvSpPr txBox="1"/>
      </xdr:nvSpPr>
      <xdr:spPr>
        <a:xfrm>
          <a:off x="2705744" y="6530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150784</xdr:rowOff>
    </xdr:from>
    <xdr:ext cx="405111" cy="259045"/>
    <xdr:sp macro="" textlink="">
      <xdr:nvSpPr>
        <xdr:cNvPr id="85" name="n_3mainValue【道路】&#10;有形固定資産減価償却率"/>
        <xdr:cNvSpPr txBox="1"/>
      </xdr:nvSpPr>
      <xdr:spPr>
        <a:xfrm>
          <a:off x="1816744" y="6494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6" name="正方形/長方形 85"/>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7" name="正方形/長方形 86"/>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8" name="正方形/長方形 87"/>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9" name="正方形/長方形 88"/>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0" name="正方形/長方形 89"/>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1" name="正方形/長方形 90"/>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2" name="正方形/長方形 91"/>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3" name="正方形/長方形 92"/>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4" name="テキスト ボックス 93"/>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5" name="直線コネクタ 94"/>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6" name="直線コネクタ 95"/>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7" name="テキスト ボックス 96"/>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8" name="直線コネクタ 97"/>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9" name="テキスト ボックス 98"/>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0" name="直線コネクタ 99"/>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1" name="テキスト ボックス 100"/>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2" name="直線コネクタ 101"/>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3" name="テキスト ボックス 102"/>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4" name="直線コネクタ 103"/>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5" name="テキスト ボックス 104"/>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07" name="テキスト ボックス 10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88087</xdr:rowOff>
    </xdr:from>
    <xdr:to>
      <xdr:col>54</xdr:col>
      <xdr:colOff>189865</xdr:colOff>
      <xdr:row>42</xdr:row>
      <xdr:rowOff>591</xdr:rowOff>
    </xdr:to>
    <xdr:cxnSp macro="">
      <xdr:nvCxnSpPr>
        <xdr:cNvPr id="109" name="直線コネクタ 108"/>
        <xdr:cNvCxnSpPr/>
      </xdr:nvCxnSpPr>
      <xdr:spPr>
        <a:xfrm flipV="1">
          <a:off x="10476865" y="5917387"/>
          <a:ext cx="0" cy="1284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4418</xdr:rowOff>
    </xdr:from>
    <xdr:ext cx="469744" cy="259045"/>
    <xdr:sp macro="" textlink="">
      <xdr:nvSpPr>
        <xdr:cNvPr id="110" name="【道路】&#10;一人当たり延長最小値テキスト"/>
        <xdr:cNvSpPr txBox="1"/>
      </xdr:nvSpPr>
      <xdr:spPr>
        <a:xfrm>
          <a:off x="10515600" y="72053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591</xdr:rowOff>
    </xdr:from>
    <xdr:to>
      <xdr:col>55</xdr:col>
      <xdr:colOff>88900</xdr:colOff>
      <xdr:row>42</xdr:row>
      <xdr:rowOff>591</xdr:rowOff>
    </xdr:to>
    <xdr:cxnSp macro="">
      <xdr:nvCxnSpPr>
        <xdr:cNvPr id="111" name="直線コネクタ 110"/>
        <xdr:cNvCxnSpPr/>
      </xdr:nvCxnSpPr>
      <xdr:spPr>
        <a:xfrm>
          <a:off x="10388600" y="7201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34764</xdr:rowOff>
    </xdr:from>
    <xdr:ext cx="534377" cy="259045"/>
    <xdr:sp macro="" textlink="">
      <xdr:nvSpPr>
        <xdr:cNvPr id="112" name="【道路】&#10;一人当たり延長最大値テキスト"/>
        <xdr:cNvSpPr txBox="1"/>
      </xdr:nvSpPr>
      <xdr:spPr>
        <a:xfrm>
          <a:off x="10515600" y="5692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88087</xdr:rowOff>
    </xdr:from>
    <xdr:to>
      <xdr:col>55</xdr:col>
      <xdr:colOff>88900</xdr:colOff>
      <xdr:row>34</xdr:row>
      <xdr:rowOff>88087</xdr:rowOff>
    </xdr:to>
    <xdr:cxnSp macro="">
      <xdr:nvCxnSpPr>
        <xdr:cNvPr id="113" name="直線コネクタ 112"/>
        <xdr:cNvCxnSpPr/>
      </xdr:nvCxnSpPr>
      <xdr:spPr>
        <a:xfrm>
          <a:off x="10388600" y="5917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66622</xdr:rowOff>
    </xdr:from>
    <xdr:ext cx="534377" cy="259045"/>
    <xdr:sp macro="" textlink="">
      <xdr:nvSpPr>
        <xdr:cNvPr id="114" name="【道路】&#10;一人当たり延長平均値テキスト"/>
        <xdr:cNvSpPr txBox="1"/>
      </xdr:nvSpPr>
      <xdr:spPr>
        <a:xfrm>
          <a:off x="10515600" y="6581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43745</xdr:rowOff>
    </xdr:from>
    <xdr:to>
      <xdr:col>55</xdr:col>
      <xdr:colOff>50800</xdr:colOff>
      <xdr:row>39</xdr:row>
      <xdr:rowOff>145345</xdr:rowOff>
    </xdr:to>
    <xdr:sp macro="" textlink="">
      <xdr:nvSpPr>
        <xdr:cNvPr id="115" name="フローチャート: 判断 114"/>
        <xdr:cNvSpPr/>
      </xdr:nvSpPr>
      <xdr:spPr>
        <a:xfrm>
          <a:off x="10426700" y="6730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57804</xdr:rowOff>
    </xdr:from>
    <xdr:to>
      <xdr:col>50</xdr:col>
      <xdr:colOff>165100</xdr:colOff>
      <xdr:row>39</xdr:row>
      <xdr:rowOff>159404</xdr:rowOff>
    </xdr:to>
    <xdr:sp macro="" textlink="">
      <xdr:nvSpPr>
        <xdr:cNvPr id="116" name="フローチャート: 判断 115"/>
        <xdr:cNvSpPr/>
      </xdr:nvSpPr>
      <xdr:spPr>
        <a:xfrm>
          <a:off x="9588500" y="674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52146</xdr:rowOff>
    </xdr:from>
    <xdr:to>
      <xdr:col>46</xdr:col>
      <xdr:colOff>38100</xdr:colOff>
      <xdr:row>39</xdr:row>
      <xdr:rowOff>153746</xdr:rowOff>
    </xdr:to>
    <xdr:sp macro="" textlink="">
      <xdr:nvSpPr>
        <xdr:cNvPr id="117" name="フローチャート: 判断 116"/>
        <xdr:cNvSpPr/>
      </xdr:nvSpPr>
      <xdr:spPr>
        <a:xfrm>
          <a:off x="8699500" y="6738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125488</xdr:rowOff>
    </xdr:from>
    <xdr:to>
      <xdr:col>41</xdr:col>
      <xdr:colOff>101600</xdr:colOff>
      <xdr:row>39</xdr:row>
      <xdr:rowOff>55638</xdr:rowOff>
    </xdr:to>
    <xdr:sp macro="" textlink="">
      <xdr:nvSpPr>
        <xdr:cNvPr id="118" name="フローチャート: 判断 117"/>
        <xdr:cNvSpPr/>
      </xdr:nvSpPr>
      <xdr:spPr>
        <a:xfrm>
          <a:off x="7810500" y="664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66034</xdr:rowOff>
    </xdr:from>
    <xdr:to>
      <xdr:col>55</xdr:col>
      <xdr:colOff>50800</xdr:colOff>
      <xdr:row>39</xdr:row>
      <xdr:rowOff>167634</xdr:rowOff>
    </xdr:to>
    <xdr:sp macro="" textlink="">
      <xdr:nvSpPr>
        <xdr:cNvPr id="124" name="楕円 123"/>
        <xdr:cNvSpPr/>
      </xdr:nvSpPr>
      <xdr:spPr>
        <a:xfrm>
          <a:off x="10426700" y="6752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44461</xdr:rowOff>
    </xdr:from>
    <xdr:ext cx="534377" cy="259045"/>
    <xdr:sp macro="" textlink="">
      <xdr:nvSpPr>
        <xdr:cNvPr id="125" name="【道路】&#10;一人当たり延長該当値テキスト"/>
        <xdr:cNvSpPr txBox="1"/>
      </xdr:nvSpPr>
      <xdr:spPr>
        <a:xfrm>
          <a:off x="10515600" y="6731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71082</xdr:rowOff>
    </xdr:from>
    <xdr:to>
      <xdr:col>50</xdr:col>
      <xdr:colOff>165100</xdr:colOff>
      <xdr:row>40</xdr:row>
      <xdr:rowOff>1232</xdr:rowOff>
    </xdr:to>
    <xdr:sp macro="" textlink="">
      <xdr:nvSpPr>
        <xdr:cNvPr id="126" name="楕円 125"/>
        <xdr:cNvSpPr/>
      </xdr:nvSpPr>
      <xdr:spPr>
        <a:xfrm>
          <a:off x="9588500" y="6757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116834</xdr:rowOff>
    </xdr:from>
    <xdr:to>
      <xdr:col>55</xdr:col>
      <xdr:colOff>0</xdr:colOff>
      <xdr:row>39</xdr:row>
      <xdr:rowOff>121882</xdr:rowOff>
    </xdr:to>
    <xdr:cxnSp macro="">
      <xdr:nvCxnSpPr>
        <xdr:cNvPr id="127" name="直線コネクタ 126"/>
        <xdr:cNvCxnSpPr/>
      </xdr:nvCxnSpPr>
      <xdr:spPr>
        <a:xfrm flipV="1">
          <a:off x="9639300" y="6803384"/>
          <a:ext cx="8382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76777</xdr:rowOff>
    </xdr:from>
    <xdr:to>
      <xdr:col>46</xdr:col>
      <xdr:colOff>38100</xdr:colOff>
      <xdr:row>40</xdr:row>
      <xdr:rowOff>6927</xdr:rowOff>
    </xdr:to>
    <xdr:sp macro="" textlink="">
      <xdr:nvSpPr>
        <xdr:cNvPr id="128" name="楕円 127"/>
        <xdr:cNvSpPr/>
      </xdr:nvSpPr>
      <xdr:spPr>
        <a:xfrm>
          <a:off x="8699500" y="676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121882</xdr:rowOff>
    </xdr:from>
    <xdr:to>
      <xdr:col>50</xdr:col>
      <xdr:colOff>114300</xdr:colOff>
      <xdr:row>39</xdr:row>
      <xdr:rowOff>127577</xdr:rowOff>
    </xdr:to>
    <xdr:cxnSp macro="">
      <xdr:nvCxnSpPr>
        <xdr:cNvPr id="129" name="直線コネクタ 128"/>
        <xdr:cNvCxnSpPr/>
      </xdr:nvCxnSpPr>
      <xdr:spPr>
        <a:xfrm flipV="1">
          <a:off x="8750300" y="6808432"/>
          <a:ext cx="889000" cy="5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103848</xdr:rowOff>
    </xdr:from>
    <xdr:to>
      <xdr:col>41</xdr:col>
      <xdr:colOff>101600</xdr:colOff>
      <xdr:row>40</xdr:row>
      <xdr:rowOff>33998</xdr:rowOff>
    </xdr:to>
    <xdr:sp macro="" textlink="">
      <xdr:nvSpPr>
        <xdr:cNvPr id="130" name="楕円 129"/>
        <xdr:cNvSpPr/>
      </xdr:nvSpPr>
      <xdr:spPr>
        <a:xfrm>
          <a:off x="7810500" y="6790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39</xdr:row>
      <xdr:rowOff>127577</xdr:rowOff>
    </xdr:from>
    <xdr:to>
      <xdr:col>45</xdr:col>
      <xdr:colOff>177800</xdr:colOff>
      <xdr:row>39</xdr:row>
      <xdr:rowOff>154648</xdr:rowOff>
    </xdr:to>
    <xdr:cxnSp macro="">
      <xdr:nvCxnSpPr>
        <xdr:cNvPr id="131" name="直線コネクタ 130"/>
        <xdr:cNvCxnSpPr/>
      </xdr:nvCxnSpPr>
      <xdr:spPr>
        <a:xfrm flipV="1">
          <a:off x="7861300" y="6814127"/>
          <a:ext cx="889000" cy="27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4481</xdr:rowOff>
    </xdr:from>
    <xdr:ext cx="534377" cy="259045"/>
    <xdr:sp macro="" textlink="">
      <xdr:nvSpPr>
        <xdr:cNvPr id="132" name="n_1aveValue【道路】&#10;一人当たり延長"/>
        <xdr:cNvSpPr txBox="1"/>
      </xdr:nvSpPr>
      <xdr:spPr>
        <a:xfrm>
          <a:off x="9359411" y="651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170273</xdr:rowOff>
    </xdr:from>
    <xdr:ext cx="534377" cy="259045"/>
    <xdr:sp macro="" textlink="">
      <xdr:nvSpPr>
        <xdr:cNvPr id="133" name="n_2aveValue【道路】&#10;一人当たり延長"/>
        <xdr:cNvSpPr txBox="1"/>
      </xdr:nvSpPr>
      <xdr:spPr>
        <a:xfrm>
          <a:off x="8483111" y="651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37</xdr:row>
      <xdr:rowOff>72166</xdr:rowOff>
    </xdr:from>
    <xdr:ext cx="534377" cy="259045"/>
    <xdr:sp macro="" textlink="">
      <xdr:nvSpPr>
        <xdr:cNvPr id="134" name="n_3aveValue【道路】&#10;一人当たり延長"/>
        <xdr:cNvSpPr txBox="1"/>
      </xdr:nvSpPr>
      <xdr:spPr>
        <a:xfrm>
          <a:off x="7594111" y="6415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163809</xdr:rowOff>
    </xdr:from>
    <xdr:ext cx="534377" cy="259045"/>
    <xdr:sp macro="" textlink="">
      <xdr:nvSpPr>
        <xdr:cNvPr id="135" name="n_1mainValue【道路】&#10;一人当たり延長"/>
        <xdr:cNvSpPr txBox="1"/>
      </xdr:nvSpPr>
      <xdr:spPr>
        <a:xfrm>
          <a:off x="9359411" y="6850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169504</xdr:rowOff>
    </xdr:from>
    <xdr:ext cx="534377" cy="259045"/>
    <xdr:sp macro="" textlink="">
      <xdr:nvSpPr>
        <xdr:cNvPr id="136" name="n_2mainValue【道路】&#10;一人当たり延長"/>
        <xdr:cNvSpPr txBox="1"/>
      </xdr:nvSpPr>
      <xdr:spPr>
        <a:xfrm>
          <a:off x="8483111" y="685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25125</xdr:rowOff>
    </xdr:from>
    <xdr:ext cx="534377" cy="259045"/>
    <xdr:sp macro="" textlink="">
      <xdr:nvSpPr>
        <xdr:cNvPr id="137" name="n_3mainValue【道路】&#10;一人当たり延長"/>
        <xdr:cNvSpPr txBox="1"/>
      </xdr:nvSpPr>
      <xdr:spPr>
        <a:xfrm>
          <a:off x="7594111" y="6883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8" name="直線コネクタ 14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9" name="テキスト ボックス 148"/>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0" name="直線コネクタ 14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51" name="テキスト ボックス 15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52" name="直線コネクタ 15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53" name="テキスト ボックス 15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54" name="直線コネクタ 15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5" name="テキスト ボックス 15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6" name="直線コネクタ 15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7" name="テキスト ボックス 15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8" name="直線コネクタ 15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9" name="テキスト ボックス 158"/>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0" name="直線コネクタ 15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61" name="テキスト ボックス 16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2"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57150</xdr:rowOff>
    </xdr:from>
    <xdr:to>
      <xdr:col>24</xdr:col>
      <xdr:colOff>62865</xdr:colOff>
      <xdr:row>64</xdr:row>
      <xdr:rowOff>102870</xdr:rowOff>
    </xdr:to>
    <xdr:cxnSp macro="">
      <xdr:nvCxnSpPr>
        <xdr:cNvPr id="163" name="直線コネクタ 162"/>
        <xdr:cNvCxnSpPr/>
      </xdr:nvCxnSpPr>
      <xdr:spPr>
        <a:xfrm flipV="1">
          <a:off x="4634865" y="9486900"/>
          <a:ext cx="0" cy="1588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106697</xdr:rowOff>
    </xdr:from>
    <xdr:ext cx="340478" cy="259045"/>
    <xdr:sp macro="" textlink="">
      <xdr:nvSpPr>
        <xdr:cNvPr id="164" name="【橋りょう・トンネル】&#10;有形固定資産減価償却率最小値テキスト"/>
        <xdr:cNvSpPr txBox="1"/>
      </xdr:nvSpPr>
      <xdr:spPr>
        <a:xfrm>
          <a:off x="4673600" y="1107949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102870</xdr:rowOff>
    </xdr:from>
    <xdr:to>
      <xdr:col>24</xdr:col>
      <xdr:colOff>152400</xdr:colOff>
      <xdr:row>64</xdr:row>
      <xdr:rowOff>102870</xdr:rowOff>
    </xdr:to>
    <xdr:cxnSp macro="">
      <xdr:nvCxnSpPr>
        <xdr:cNvPr id="165" name="直線コネクタ 164"/>
        <xdr:cNvCxnSpPr/>
      </xdr:nvCxnSpPr>
      <xdr:spPr>
        <a:xfrm>
          <a:off x="4546600" y="1107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3827</xdr:rowOff>
    </xdr:from>
    <xdr:ext cx="405111" cy="259045"/>
    <xdr:sp macro="" textlink="">
      <xdr:nvSpPr>
        <xdr:cNvPr id="166" name="【橋りょう・トンネル】&#10;有形固定資産減価償却率最大値テキスト"/>
        <xdr:cNvSpPr txBox="1"/>
      </xdr:nvSpPr>
      <xdr:spPr>
        <a:xfrm>
          <a:off x="4673600" y="926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57150</xdr:rowOff>
    </xdr:from>
    <xdr:to>
      <xdr:col>24</xdr:col>
      <xdr:colOff>152400</xdr:colOff>
      <xdr:row>55</xdr:row>
      <xdr:rowOff>57150</xdr:rowOff>
    </xdr:to>
    <xdr:cxnSp macro="">
      <xdr:nvCxnSpPr>
        <xdr:cNvPr id="167" name="直線コネクタ 166"/>
        <xdr:cNvCxnSpPr/>
      </xdr:nvCxnSpPr>
      <xdr:spPr>
        <a:xfrm>
          <a:off x="4546600" y="948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158223</xdr:rowOff>
    </xdr:from>
    <xdr:ext cx="405111" cy="259045"/>
    <xdr:sp macro="" textlink="">
      <xdr:nvSpPr>
        <xdr:cNvPr id="168" name="【橋りょう・トンネル】&#10;有形固定資産減価償却率平均値テキスト"/>
        <xdr:cNvSpPr txBox="1"/>
      </xdr:nvSpPr>
      <xdr:spPr>
        <a:xfrm>
          <a:off x="4673600" y="99308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135346</xdr:rowOff>
    </xdr:from>
    <xdr:to>
      <xdr:col>24</xdr:col>
      <xdr:colOff>114300</xdr:colOff>
      <xdr:row>59</xdr:row>
      <xdr:rowOff>65496</xdr:rowOff>
    </xdr:to>
    <xdr:sp macro="" textlink="">
      <xdr:nvSpPr>
        <xdr:cNvPr id="169" name="フローチャート: 判断 168"/>
        <xdr:cNvSpPr/>
      </xdr:nvSpPr>
      <xdr:spPr>
        <a:xfrm>
          <a:off x="4584700" y="10079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168003</xdr:rowOff>
    </xdr:from>
    <xdr:to>
      <xdr:col>20</xdr:col>
      <xdr:colOff>38100</xdr:colOff>
      <xdr:row>59</xdr:row>
      <xdr:rowOff>98153</xdr:rowOff>
    </xdr:to>
    <xdr:sp macro="" textlink="">
      <xdr:nvSpPr>
        <xdr:cNvPr id="170" name="フローチャート: 判断 169"/>
        <xdr:cNvSpPr/>
      </xdr:nvSpPr>
      <xdr:spPr>
        <a:xfrm>
          <a:off x="3746500" y="101121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21046</xdr:rowOff>
    </xdr:from>
    <xdr:to>
      <xdr:col>15</xdr:col>
      <xdr:colOff>101600</xdr:colOff>
      <xdr:row>59</xdr:row>
      <xdr:rowOff>122646</xdr:rowOff>
    </xdr:to>
    <xdr:sp macro="" textlink="">
      <xdr:nvSpPr>
        <xdr:cNvPr id="171" name="フローチャート: 判断 170"/>
        <xdr:cNvSpPr/>
      </xdr:nvSpPr>
      <xdr:spPr>
        <a:xfrm>
          <a:off x="2857500" y="1013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133713</xdr:rowOff>
    </xdr:from>
    <xdr:to>
      <xdr:col>10</xdr:col>
      <xdr:colOff>165100</xdr:colOff>
      <xdr:row>59</xdr:row>
      <xdr:rowOff>63863</xdr:rowOff>
    </xdr:to>
    <xdr:sp macro="" textlink="">
      <xdr:nvSpPr>
        <xdr:cNvPr id="172" name="フローチャート: 判断 171"/>
        <xdr:cNvSpPr/>
      </xdr:nvSpPr>
      <xdr:spPr>
        <a:xfrm>
          <a:off x="1968500" y="10077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3" name="テキスト ボックス 17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4" name="テキスト ボックス 17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5" name="テキスト ボックス 17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6" name="テキスト ボックス 17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7" name="テキスト ボックス 17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34109</xdr:rowOff>
    </xdr:from>
    <xdr:to>
      <xdr:col>24</xdr:col>
      <xdr:colOff>114300</xdr:colOff>
      <xdr:row>59</xdr:row>
      <xdr:rowOff>135709</xdr:rowOff>
    </xdr:to>
    <xdr:sp macro="" textlink="">
      <xdr:nvSpPr>
        <xdr:cNvPr id="178" name="楕円 177"/>
        <xdr:cNvSpPr/>
      </xdr:nvSpPr>
      <xdr:spPr>
        <a:xfrm>
          <a:off x="4584700" y="1014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12536</xdr:rowOff>
    </xdr:from>
    <xdr:ext cx="405111" cy="259045"/>
    <xdr:sp macro="" textlink="">
      <xdr:nvSpPr>
        <xdr:cNvPr id="179" name="【橋りょう・トンネル】&#10;有形固定資産減価償却率該当値テキスト"/>
        <xdr:cNvSpPr txBox="1"/>
      </xdr:nvSpPr>
      <xdr:spPr>
        <a:xfrm>
          <a:off x="4673600" y="101280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58601</xdr:rowOff>
    </xdr:from>
    <xdr:to>
      <xdr:col>20</xdr:col>
      <xdr:colOff>38100</xdr:colOff>
      <xdr:row>59</xdr:row>
      <xdr:rowOff>160201</xdr:rowOff>
    </xdr:to>
    <xdr:sp macro="" textlink="">
      <xdr:nvSpPr>
        <xdr:cNvPr id="180" name="楕円 179"/>
        <xdr:cNvSpPr/>
      </xdr:nvSpPr>
      <xdr:spPr>
        <a:xfrm>
          <a:off x="3746500" y="1017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84909</xdr:rowOff>
    </xdr:from>
    <xdr:to>
      <xdr:col>24</xdr:col>
      <xdr:colOff>63500</xdr:colOff>
      <xdr:row>59</xdr:row>
      <xdr:rowOff>109401</xdr:rowOff>
    </xdr:to>
    <xdr:cxnSp macro="">
      <xdr:nvCxnSpPr>
        <xdr:cNvPr id="181" name="直線コネクタ 180"/>
        <xdr:cNvCxnSpPr/>
      </xdr:nvCxnSpPr>
      <xdr:spPr>
        <a:xfrm flipV="1">
          <a:off x="3797300" y="10200459"/>
          <a:ext cx="838200" cy="24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81462</xdr:rowOff>
    </xdr:from>
    <xdr:to>
      <xdr:col>15</xdr:col>
      <xdr:colOff>101600</xdr:colOff>
      <xdr:row>60</xdr:row>
      <xdr:rowOff>11612</xdr:rowOff>
    </xdr:to>
    <xdr:sp macro="" textlink="">
      <xdr:nvSpPr>
        <xdr:cNvPr id="182" name="楕円 181"/>
        <xdr:cNvSpPr/>
      </xdr:nvSpPr>
      <xdr:spPr>
        <a:xfrm>
          <a:off x="2857500" y="10197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109401</xdr:rowOff>
    </xdr:from>
    <xdr:to>
      <xdr:col>19</xdr:col>
      <xdr:colOff>177800</xdr:colOff>
      <xdr:row>59</xdr:row>
      <xdr:rowOff>132262</xdr:rowOff>
    </xdr:to>
    <xdr:cxnSp macro="">
      <xdr:nvCxnSpPr>
        <xdr:cNvPr id="183" name="直線コネクタ 182"/>
        <xdr:cNvCxnSpPr/>
      </xdr:nvCxnSpPr>
      <xdr:spPr>
        <a:xfrm flipV="1">
          <a:off x="2908300" y="10224951"/>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53703</xdr:rowOff>
    </xdr:from>
    <xdr:to>
      <xdr:col>10</xdr:col>
      <xdr:colOff>165100</xdr:colOff>
      <xdr:row>58</xdr:row>
      <xdr:rowOff>155303</xdr:rowOff>
    </xdr:to>
    <xdr:sp macro="" textlink="">
      <xdr:nvSpPr>
        <xdr:cNvPr id="184" name="楕円 183"/>
        <xdr:cNvSpPr/>
      </xdr:nvSpPr>
      <xdr:spPr>
        <a:xfrm>
          <a:off x="1968500" y="9997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58</xdr:row>
      <xdr:rowOff>104503</xdr:rowOff>
    </xdr:from>
    <xdr:to>
      <xdr:col>15</xdr:col>
      <xdr:colOff>50800</xdr:colOff>
      <xdr:row>59</xdr:row>
      <xdr:rowOff>132262</xdr:rowOff>
    </xdr:to>
    <xdr:cxnSp macro="">
      <xdr:nvCxnSpPr>
        <xdr:cNvPr id="185" name="直線コネクタ 184"/>
        <xdr:cNvCxnSpPr/>
      </xdr:nvCxnSpPr>
      <xdr:spPr>
        <a:xfrm>
          <a:off x="2019300" y="10048603"/>
          <a:ext cx="889000" cy="199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114680</xdr:rowOff>
    </xdr:from>
    <xdr:ext cx="405111" cy="259045"/>
    <xdr:sp macro="" textlink="">
      <xdr:nvSpPr>
        <xdr:cNvPr id="186" name="n_1aveValue【橋りょう・トンネル】&#10;有形固定資産減価償却率"/>
        <xdr:cNvSpPr txBox="1"/>
      </xdr:nvSpPr>
      <xdr:spPr>
        <a:xfrm>
          <a:off x="3582044" y="98873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139173</xdr:rowOff>
    </xdr:from>
    <xdr:ext cx="405111" cy="259045"/>
    <xdr:sp macro="" textlink="">
      <xdr:nvSpPr>
        <xdr:cNvPr id="187" name="n_2aveValue【橋りょう・トンネル】&#10;有形固定資産減価償却率"/>
        <xdr:cNvSpPr txBox="1"/>
      </xdr:nvSpPr>
      <xdr:spPr>
        <a:xfrm>
          <a:off x="2705744" y="9911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54990</xdr:rowOff>
    </xdr:from>
    <xdr:ext cx="405111" cy="259045"/>
    <xdr:sp macro="" textlink="">
      <xdr:nvSpPr>
        <xdr:cNvPr id="188" name="n_3aveValue【橋りょう・トンネル】&#10;有形固定資産減価償却率"/>
        <xdr:cNvSpPr txBox="1"/>
      </xdr:nvSpPr>
      <xdr:spPr>
        <a:xfrm>
          <a:off x="1816744" y="10170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59</xdr:row>
      <xdr:rowOff>151328</xdr:rowOff>
    </xdr:from>
    <xdr:ext cx="405111" cy="259045"/>
    <xdr:sp macro="" textlink="">
      <xdr:nvSpPr>
        <xdr:cNvPr id="189" name="n_1mainValue【橋りょう・トンネル】&#10;有形固定資産減価償却率"/>
        <xdr:cNvSpPr txBox="1"/>
      </xdr:nvSpPr>
      <xdr:spPr>
        <a:xfrm>
          <a:off x="3582044" y="10266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2739</xdr:rowOff>
    </xdr:from>
    <xdr:ext cx="405111" cy="259045"/>
    <xdr:sp macro="" textlink="">
      <xdr:nvSpPr>
        <xdr:cNvPr id="190" name="n_2mainValue【橋りょう・トンネル】&#10;有形固定資産減価償却率"/>
        <xdr:cNvSpPr txBox="1"/>
      </xdr:nvSpPr>
      <xdr:spPr>
        <a:xfrm>
          <a:off x="2705744" y="102897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380</xdr:rowOff>
    </xdr:from>
    <xdr:ext cx="405111" cy="259045"/>
    <xdr:sp macro="" textlink="">
      <xdr:nvSpPr>
        <xdr:cNvPr id="191" name="n_3mainValue【橋りょう・トンネル】&#10;有形固定資産減価償却率"/>
        <xdr:cNvSpPr txBox="1"/>
      </xdr:nvSpPr>
      <xdr:spPr>
        <a:xfrm>
          <a:off x="1816744" y="9773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2" name="正方形/長方形 19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3" name="正方形/長方形 19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4" name="正方形/長方形 19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5" name="正方形/長方形 19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6" name="正方形/長方形 19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7" name="正方形/長方形 19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8" name="正方形/長方形 19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9" name="正方形/長方形 19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00" name="テキスト ボックス 19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01" name="直線コネクタ 20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202" name="直線コネクタ 20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203" name="テキスト ボックス 202"/>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204" name="直線コネクタ 20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205" name="テキスト ボックス 204"/>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206" name="直線コネクタ 20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207" name="テキスト ボックス 206"/>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8" name="直線コネクタ 20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209" name="テキスト ボックス 208"/>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0" name="直線コネクタ 20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1" name="テキスト ボックス 21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82102</xdr:rowOff>
    </xdr:from>
    <xdr:to>
      <xdr:col>54</xdr:col>
      <xdr:colOff>189865</xdr:colOff>
      <xdr:row>63</xdr:row>
      <xdr:rowOff>170402</xdr:rowOff>
    </xdr:to>
    <xdr:cxnSp macro="">
      <xdr:nvCxnSpPr>
        <xdr:cNvPr id="213" name="直線コネクタ 212"/>
        <xdr:cNvCxnSpPr/>
      </xdr:nvCxnSpPr>
      <xdr:spPr>
        <a:xfrm flipV="1">
          <a:off x="10476865" y="9511852"/>
          <a:ext cx="0" cy="1459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2779</xdr:rowOff>
    </xdr:from>
    <xdr:ext cx="469744" cy="259045"/>
    <xdr:sp macro="" textlink="">
      <xdr:nvSpPr>
        <xdr:cNvPr id="214" name="【橋りょう・トンネル】&#10;一人当たり有形固定資産（償却資産）額最小値テキスト"/>
        <xdr:cNvSpPr txBox="1"/>
      </xdr:nvSpPr>
      <xdr:spPr>
        <a:xfrm>
          <a:off x="10515600" y="109755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170402</xdr:rowOff>
    </xdr:from>
    <xdr:to>
      <xdr:col>55</xdr:col>
      <xdr:colOff>88900</xdr:colOff>
      <xdr:row>63</xdr:row>
      <xdr:rowOff>170402</xdr:rowOff>
    </xdr:to>
    <xdr:cxnSp macro="">
      <xdr:nvCxnSpPr>
        <xdr:cNvPr id="215" name="直線コネクタ 214"/>
        <xdr:cNvCxnSpPr/>
      </xdr:nvCxnSpPr>
      <xdr:spPr>
        <a:xfrm>
          <a:off x="10388600" y="109717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28779</xdr:rowOff>
    </xdr:from>
    <xdr:ext cx="690189" cy="259045"/>
    <xdr:sp macro="" textlink="">
      <xdr:nvSpPr>
        <xdr:cNvPr id="216" name="【橋りょう・トンネル】&#10;一人当たり有形固定資産（償却資産）額最大値テキスト"/>
        <xdr:cNvSpPr txBox="1"/>
      </xdr:nvSpPr>
      <xdr:spPr>
        <a:xfrm>
          <a:off x="10515600" y="92870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1,597,712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82102</xdr:rowOff>
    </xdr:from>
    <xdr:to>
      <xdr:col>55</xdr:col>
      <xdr:colOff>88900</xdr:colOff>
      <xdr:row>55</xdr:row>
      <xdr:rowOff>82102</xdr:rowOff>
    </xdr:to>
    <xdr:cxnSp macro="">
      <xdr:nvCxnSpPr>
        <xdr:cNvPr id="217" name="直線コネクタ 216"/>
        <xdr:cNvCxnSpPr/>
      </xdr:nvCxnSpPr>
      <xdr:spPr>
        <a:xfrm>
          <a:off x="10388600" y="951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145909</xdr:rowOff>
    </xdr:from>
    <xdr:ext cx="599010" cy="259045"/>
    <xdr:sp macro="" textlink="">
      <xdr:nvSpPr>
        <xdr:cNvPr id="218" name="【橋りょう・トンネル】&#10;一人当たり有形固定資産（償却資産）額平均値テキスト"/>
        <xdr:cNvSpPr txBox="1"/>
      </xdr:nvSpPr>
      <xdr:spPr>
        <a:xfrm>
          <a:off x="10515600" y="10432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372,395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123032</xdr:rowOff>
    </xdr:from>
    <xdr:to>
      <xdr:col>55</xdr:col>
      <xdr:colOff>50800</xdr:colOff>
      <xdr:row>62</xdr:row>
      <xdr:rowOff>53182</xdr:rowOff>
    </xdr:to>
    <xdr:sp macro="" textlink="">
      <xdr:nvSpPr>
        <xdr:cNvPr id="219" name="フローチャート: 判断 218"/>
        <xdr:cNvSpPr/>
      </xdr:nvSpPr>
      <xdr:spPr>
        <a:xfrm>
          <a:off x="10426700" y="1058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137719</xdr:rowOff>
    </xdr:from>
    <xdr:to>
      <xdr:col>50</xdr:col>
      <xdr:colOff>165100</xdr:colOff>
      <xdr:row>62</xdr:row>
      <xdr:rowOff>67869</xdr:rowOff>
    </xdr:to>
    <xdr:sp macro="" textlink="">
      <xdr:nvSpPr>
        <xdr:cNvPr id="220" name="フローチャート: 判断 219"/>
        <xdr:cNvSpPr/>
      </xdr:nvSpPr>
      <xdr:spPr>
        <a:xfrm>
          <a:off x="9588500" y="10596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147317</xdr:rowOff>
    </xdr:from>
    <xdr:to>
      <xdr:col>46</xdr:col>
      <xdr:colOff>38100</xdr:colOff>
      <xdr:row>62</xdr:row>
      <xdr:rowOff>77467</xdr:rowOff>
    </xdr:to>
    <xdr:sp macro="" textlink="">
      <xdr:nvSpPr>
        <xdr:cNvPr id="221" name="フローチャート: 判断 220"/>
        <xdr:cNvSpPr/>
      </xdr:nvSpPr>
      <xdr:spPr>
        <a:xfrm>
          <a:off x="8699500" y="1060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43093</xdr:rowOff>
    </xdr:from>
    <xdr:to>
      <xdr:col>41</xdr:col>
      <xdr:colOff>101600</xdr:colOff>
      <xdr:row>62</xdr:row>
      <xdr:rowOff>144693</xdr:rowOff>
    </xdr:to>
    <xdr:sp macro="" textlink="">
      <xdr:nvSpPr>
        <xdr:cNvPr id="222" name="フローチャート: 判断 221"/>
        <xdr:cNvSpPr/>
      </xdr:nvSpPr>
      <xdr:spPr>
        <a:xfrm>
          <a:off x="7810500" y="10672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3" name="テキスト ボックス 22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4" name="テキスト ボックス 22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5" name="テキスト ボックス 22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6" name="テキスト ボックス 22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7" name="テキスト ボックス 22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153531</xdr:rowOff>
    </xdr:from>
    <xdr:to>
      <xdr:col>55</xdr:col>
      <xdr:colOff>50800</xdr:colOff>
      <xdr:row>62</xdr:row>
      <xdr:rowOff>83681</xdr:rowOff>
    </xdr:to>
    <xdr:sp macro="" textlink="">
      <xdr:nvSpPr>
        <xdr:cNvPr id="228" name="楕円 227"/>
        <xdr:cNvSpPr/>
      </xdr:nvSpPr>
      <xdr:spPr>
        <a:xfrm>
          <a:off x="10426700" y="1061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131958</xdr:rowOff>
    </xdr:from>
    <xdr:ext cx="599010" cy="259045"/>
    <xdr:sp macro="" textlink="">
      <xdr:nvSpPr>
        <xdr:cNvPr id="229" name="【橋りょう・トンネル】&#10;一人当たり有形固定資産（償却資産）額該当値テキスト"/>
        <xdr:cNvSpPr txBox="1"/>
      </xdr:nvSpPr>
      <xdr:spPr>
        <a:xfrm>
          <a:off x="10515600" y="10590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157217</xdr:rowOff>
    </xdr:from>
    <xdr:to>
      <xdr:col>50</xdr:col>
      <xdr:colOff>165100</xdr:colOff>
      <xdr:row>62</xdr:row>
      <xdr:rowOff>87367</xdr:rowOff>
    </xdr:to>
    <xdr:sp macro="" textlink="">
      <xdr:nvSpPr>
        <xdr:cNvPr id="230" name="楕円 229"/>
        <xdr:cNvSpPr/>
      </xdr:nvSpPr>
      <xdr:spPr>
        <a:xfrm>
          <a:off x="9588500" y="1061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32881</xdr:rowOff>
    </xdr:from>
    <xdr:to>
      <xdr:col>55</xdr:col>
      <xdr:colOff>0</xdr:colOff>
      <xdr:row>62</xdr:row>
      <xdr:rowOff>36567</xdr:rowOff>
    </xdr:to>
    <xdr:cxnSp macro="">
      <xdr:nvCxnSpPr>
        <xdr:cNvPr id="231" name="直線コネクタ 230"/>
        <xdr:cNvCxnSpPr/>
      </xdr:nvCxnSpPr>
      <xdr:spPr>
        <a:xfrm flipV="1">
          <a:off x="9639300" y="10662781"/>
          <a:ext cx="838200" cy="3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161766</xdr:rowOff>
    </xdr:from>
    <xdr:to>
      <xdr:col>46</xdr:col>
      <xdr:colOff>38100</xdr:colOff>
      <xdr:row>62</xdr:row>
      <xdr:rowOff>91916</xdr:rowOff>
    </xdr:to>
    <xdr:sp macro="" textlink="">
      <xdr:nvSpPr>
        <xdr:cNvPr id="232" name="楕円 231"/>
        <xdr:cNvSpPr/>
      </xdr:nvSpPr>
      <xdr:spPr>
        <a:xfrm>
          <a:off x="8699500" y="10620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36567</xdr:rowOff>
    </xdr:from>
    <xdr:to>
      <xdr:col>50</xdr:col>
      <xdr:colOff>114300</xdr:colOff>
      <xdr:row>62</xdr:row>
      <xdr:rowOff>41116</xdr:rowOff>
    </xdr:to>
    <xdr:cxnSp macro="">
      <xdr:nvCxnSpPr>
        <xdr:cNvPr id="233" name="直線コネクタ 232"/>
        <xdr:cNvCxnSpPr/>
      </xdr:nvCxnSpPr>
      <xdr:spPr>
        <a:xfrm flipV="1">
          <a:off x="8750300" y="10666467"/>
          <a:ext cx="889000" cy="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61106</xdr:rowOff>
    </xdr:from>
    <xdr:to>
      <xdr:col>41</xdr:col>
      <xdr:colOff>101600</xdr:colOff>
      <xdr:row>62</xdr:row>
      <xdr:rowOff>162706</xdr:rowOff>
    </xdr:to>
    <xdr:sp macro="" textlink="">
      <xdr:nvSpPr>
        <xdr:cNvPr id="234" name="楕円 233"/>
        <xdr:cNvSpPr/>
      </xdr:nvSpPr>
      <xdr:spPr>
        <a:xfrm>
          <a:off x="7810500" y="10691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41116</xdr:rowOff>
    </xdr:from>
    <xdr:to>
      <xdr:col>45</xdr:col>
      <xdr:colOff>177800</xdr:colOff>
      <xdr:row>62</xdr:row>
      <xdr:rowOff>111906</xdr:rowOff>
    </xdr:to>
    <xdr:cxnSp macro="">
      <xdr:nvCxnSpPr>
        <xdr:cNvPr id="235" name="直線コネクタ 234"/>
        <xdr:cNvCxnSpPr/>
      </xdr:nvCxnSpPr>
      <xdr:spPr>
        <a:xfrm flipV="1">
          <a:off x="7861300" y="10671016"/>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84396</xdr:rowOff>
    </xdr:from>
    <xdr:ext cx="599010" cy="259045"/>
    <xdr:sp macro="" textlink="">
      <xdr:nvSpPr>
        <xdr:cNvPr id="236" name="n_1aveValue【橋りょう・トンネル】&#10;一人当たり有形固定資産（償却資産）額"/>
        <xdr:cNvSpPr txBox="1"/>
      </xdr:nvSpPr>
      <xdr:spPr>
        <a:xfrm>
          <a:off x="9327095" y="10371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93994</xdr:rowOff>
    </xdr:from>
    <xdr:ext cx="599010" cy="259045"/>
    <xdr:sp macro="" textlink="">
      <xdr:nvSpPr>
        <xdr:cNvPr id="237" name="n_2aveValue【橋りょう・トンネル】&#10;一人当たり有形固定資産（償却資産）額"/>
        <xdr:cNvSpPr txBox="1"/>
      </xdr:nvSpPr>
      <xdr:spPr>
        <a:xfrm>
          <a:off x="8450795" y="10380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161220</xdr:rowOff>
    </xdr:from>
    <xdr:ext cx="599010" cy="259045"/>
    <xdr:sp macro="" textlink="">
      <xdr:nvSpPr>
        <xdr:cNvPr id="238" name="n_3aveValue【橋りょう・トンネル】&#10;一人当たり有形固定資産（償却資産）額"/>
        <xdr:cNvSpPr txBox="1"/>
      </xdr:nvSpPr>
      <xdr:spPr>
        <a:xfrm>
          <a:off x="7561795" y="1044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272,318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62</xdr:row>
      <xdr:rowOff>78494</xdr:rowOff>
    </xdr:from>
    <xdr:ext cx="599010" cy="259045"/>
    <xdr:sp macro="" textlink="">
      <xdr:nvSpPr>
        <xdr:cNvPr id="239" name="n_1mainValue【橋りょう・トンネル】&#10;一人当たり有形固定資産（償却資産）額"/>
        <xdr:cNvSpPr txBox="1"/>
      </xdr:nvSpPr>
      <xdr:spPr>
        <a:xfrm>
          <a:off x="9327095" y="1070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335,010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83043</xdr:rowOff>
    </xdr:from>
    <xdr:ext cx="599010" cy="259045"/>
    <xdr:sp macro="" textlink="">
      <xdr:nvSpPr>
        <xdr:cNvPr id="240" name="n_2mainValue【橋りょう・トンネル】&#10;一人当たり有形固定資産（償却資産）額"/>
        <xdr:cNvSpPr txBox="1"/>
      </xdr:nvSpPr>
      <xdr:spPr>
        <a:xfrm>
          <a:off x="8450795" y="10712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153833</xdr:rowOff>
    </xdr:from>
    <xdr:ext cx="599010" cy="259045"/>
    <xdr:sp macro="" textlink="">
      <xdr:nvSpPr>
        <xdr:cNvPr id="241" name="n_3mainValue【橋りょう・トンネル】&#10;一人当たり有形固定資産（償却資産）額"/>
        <xdr:cNvSpPr txBox="1"/>
      </xdr:nvSpPr>
      <xdr:spPr>
        <a:xfrm>
          <a:off x="7561795" y="10783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2" name="正方形/長方形 24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3" name="正方形/長方形 24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4" name="正方形/長方形 24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5" name="正方形/長方形 24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6" name="正方形/長方形 24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7" name="正方形/長方形 24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8" name="正方形/長方形 24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9" name="正方形/長方形 248"/>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0" name="テキスト ボックス 249"/>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1" name="直線コネクタ 250"/>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2" name="テキスト ボックス 251"/>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3" name="直線コネクタ 252"/>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4" name="テキスト ボックス 253"/>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5" name="直線コネクタ 254"/>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56" name="テキスト ボックス 255"/>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7" name="直線コネクタ 256"/>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8" name="テキスト ボックス 257"/>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9" name="直線コネクタ 258"/>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0" name="テキスト ボックス 259"/>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1" name="直線コネクタ 260"/>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2" name="テキスト ボックス 261"/>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135255</xdr:rowOff>
    </xdr:from>
    <xdr:to>
      <xdr:col>24</xdr:col>
      <xdr:colOff>62865</xdr:colOff>
      <xdr:row>85</xdr:row>
      <xdr:rowOff>78105</xdr:rowOff>
    </xdr:to>
    <xdr:cxnSp macro="">
      <xdr:nvCxnSpPr>
        <xdr:cNvPr id="266" name="直線コネクタ 265"/>
        <xdr:cNvCxnSpPr/>
      </xdr:nvCxnSpPr>
      <xdr:spPr>
        <a:xfrm flipV="1">
          <a:off x="4634865" y="13336905"/>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81932</xdr:rowOff>
    </xdr:from>
    <xdr:ext cx="405111" cy="259045"/>
    <xdr:sp macro="" textlink="">
      <xdr:nvSpPr>
        <xdr:cNvPr id="267" name="【公営住宅】&#10;有形固定資産減価償却率最小値テキスト"/>
        <xdr:cNvSpPr txBox="1"/>
      </xdr:nvSpPr>
      <xdr:spPr>
        <a:xfrm>
          <a:off x="4673600" y="14655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78105</xdr:rowOff>
    </xdr:from>
    <xdr:to>
      <xdr:col>24</xdr:col>
      <xdr:colOff>152400</xdr:colOff>
      <xdr:row>85</xdr:row>
      <xdr:rowOff>78105</xdr:rowOff>
    </xdr:to>
    <xdr:cxnSp macro="">
      <xdr:nvCxnSpPr>
        <xdr:cNvPr id="268" name="直線コネクタ 267"/>
        <xdr:cNvCxnSpPr/>
      </xdr:nvCxnSpPr>
      <xdr:spPr>
        <a:xfrm>
          <a:off x="4546600" y="14651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81932</xdr:rowOff>
    </xdr:from>
    <xdr:ext cx="405111" cy="259045"/>
    <xdr:sp macro="" textlink="">
      <xdr:nvSpPr>
        <xdr:cNvPr id="269" name="【公営住宅】&#10;有形固定資産減価償却率最大値テキスト"/>
        <xdr:cNvSpPr txBox="1"/>
      </xdr:nvSpPr>
      <xdr:spPr>
        <a:xfrm>
          <a:off x="4673600" y="13112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135255</xdr:rowOff>
    </xdr:from>
    <xdr:to>
      <xdr:col>24</xdr:col>
      <xdr:colOff>152400</xdr:colOff>
      <xdr:row>77</xdr:row>
      <xdr:rowOff>135255</xdr:rowOff>
    </xdr:to>
    <xdr:cxnSp macro="">
      <xdr:nvCxnSpPr>
        <xdr:cNvPr id="270" name="直線コネクタ 269"/>
        <xdr:cNvCxnSpPr/>
      </xdr:nvCxnSpPr>
      <xdr:spPr>
        <a:xfrm>
          <a:off x="4546600" y="13336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71138</xdr:rowOff>
    </xdr:from>
    <xdr:ext cx="405111" cy="259045"/>
    <xdr:sp macro="" textlink="">
      <xdr:nvSpPr>
        <xdr:cNvPr id="271" name="【公営住宅】&#10;有形固定資産減価償却率平均値テキスト"/>
        <xdr:cNvSpPr txBox="1"/>
      </xdr:nvSpPr>
      <xdr:spPr>
        <a:xfrm>
          <a:off x="4673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48261</xdr:rowOff>
    </xdr:from>
    <xdr:to>
      <xdr:col>24</xdr:col>
      <xdr:colOff>114300</xdr:colOff>
      <xdr:row>81</xdr:row>
      <xdr:rowOff>149861</xdr:rowOff>
    </xdr:to>
    <xdr:sp macro="" textlink="">
      <xdr:nvSpPr>
        <xdr:cNvPr id="272" name="フローチャート: 判断 271"/>
        <xdr:cNvSpPr/>
      </xdr:nvSpPr>
      <xdr:spPr>
        <a:xfrm>
          <a:off x="4584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61595</xdr:rowOff>
    </xdr:from>
    <xdr:to>
      <xdr:col>20</xdr:col>
      <xdr:colOff>38100</xdr:colOff>
      <xdr:row>81</xdr:row>
      <xdr:rowOff>163195</xdr:rowOff>
    </xdr:to>
    <xdr:sp macro="" textlink="">
      <xdr:nvSpPr>
        <xdr:cNvPr id="273" name="フローチャート: 判断 272"/>
        <xdr:cNvSpPr/>
      </xdr:nvSpPr>
      <xdr:spPr>
        <a:xfrm>
          <a:off x="3746500" y="1394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90170</xdr:rowOff>
    </xdr:from>
    <xdr:to>
      <xdr:col>15</xdr:col>
      <xdr:colOff>101600</xdr:colOff>
      <xdr:row>82</xdr:row>
      <xdr:rowOff>20320</xdr:rowOff>
    </xdr:to>
    <xdr:sp macro="" textlink="">
      <xdr:nvSpPr>
        <xdr:cNvPr id="274" name="フローチャート: 判断 273"/>
        <xdr:cNvSpPr/>
      </xdr:nvSpPr>
      <xdr:spPr>
        <a:xfrm>
          <a:off x="2857500" y="1397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81</xdr:row>
      <xdr:rowOff>120650</xdr:rowOff>
    </xdr:from>
    <xdr:to>
      <xdr:col>10</xdr:col>
      <xdr:colOff>165100</xdr:colOff>
      <xdr:row>82</xdr:row>
      <xdr:rowOff>50800</xdr:rowOff>
    </xdr:to>
    <xdr:sp macro="" textlink="">
      <xdr:nvSpPr>
        <xdr:cNvPr id="275" name="フローチャート: 判断 274"/>
        <xdr:cNvSpPr/>
      </xdr:nvSpPr>
      <xdr:spPr>
        <a:xfrm>
          <a:off x="1968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2539</xdr:rowOff>
    </xdr:from>
    <xdr:to>
      <xdr:col>24</xdr:col>
      <xdr:colOff>114300</xdr:colOff>
      <xdr:row>82</xdr:row>
      <xdr:rowOff>104139</xdr:rowOff>
    </xdr:to>
    <xdr:sp macro="" textlink="">
      <xdr:nvSpPr>
        <xdr:cNvPr id="281" name="楕円 280"/>
        <xdr:cNvSpPr/>
      </xdr:nvSpPr>
      <xdr:spPr>
        <a:xfrm>
          <a:off x="4584700" y="14061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152416</xdr:rowOff>
    </xdr:from>
    <xdr:ext cx="405111" cy="259045"/>
    <xdr:sp macro="" textlink="">
      <xdr:nvSpPr>
        <xdr:cNvPr id="282" name="【公営住宅】&#10;有形固定資産減価償却率該当値テキスト"/>
        <xdr:cNvSpPr txBox="1"/>
      </xdr:nvSpPr>
      <xdr:spPr>
        <a:xfrm>
          <a:off x="4673600" y="1403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50164</xdr:rowOff>
    </xdr:from>
    <xdr:to>
      <xdr:col>20</xdr:col>
      <xdr:colOff>38100</xdr:colOff>
      <xdr:row>82</xdr:row>
      <xdr:rowOff>151764</xdr:rowOff>
    </xdr:to>
    <xdr:sp macro="" textlink="">
      <xdr:nvSpPr>
        <xdr:cNvPr id="283" name="楕円 282"/>
        <xdr:cNvSpPr/>
      </xdr:nvSpPr>
      <xdr:spPr>
        <a:xfrm>
          <a:off x="3746500" y="14109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53339</xdr:rowOff>
    </xdr:from>
    <xdr:to>
      <xdr:col>24</xdr:col>
      <xdr:colOff>63500</xdr:colOff>
      <xdr:row>82</xdr:row>
      <xdr:rowOff>100964</xdr:rowOff>
    </xdr:to>
    <xdr:cxnSp macro="">
      <xdr:nvCxnSpPr>
        <xdr:cNvPr id="284" name="直線コネクタ 283"/>
        <xdr:cNvCxnSpPr/>
      </xdr:nvCxnSpPr>
      <xdr:spPr>
        <a:xfrm flipV="1">
          <a:off x="3797300" y="14112239"/>
          <a:ext cx="8382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97789</xdr:rowOff>
    </xdr:from>
    <xdr:to>
      <xdr:col>15</xdr:col>
      <xdr:colOff>101600</xdr:colOff>
      <xdr:row>83</xdr:row>
      <xdr:rowOff>27939</xdr:rowOff>
    </xdr:to>
    <xdr:sp macro="" textlink="">
      <xdr:nvSpPr>
        <xdr:cNvPr id="285" name="楕円 284"/>
        <xdr:cNvSpPr/>
      </xdr:nvSpPr>
      <xdr:spPr>
        <a:xfrm>
          <a:off x="2857500" y="14156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100964</xdr:rowOff>
    </xdr:from>
    <xdr:to>
      <xdr:col>19</xdr:col>
      <xdr:colOff>177800</xdr:colOff>
      <xdr:row>82</xdr:row>
      <xdr:rowOff>148589</xdr:rowOff>
    </xdr:to>
    <xdr:cxnSp macro="">
      <xdr:nvCxnSpPr>
        <xdr:cNvPr id="286" name="直線コネクタ 285"/>
        <xdr:cNvCxnSpPr/>
      </xdr:nvCxnSpPr>
      <xdr:spPr>
        <a:xfrm flipV="1">
          <a:off x="2908300" y="14159864"/>
          <a:ext cx="889000" cy="47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128270</xdr:rowOff>
    </xdr:from>
    <xdr:to>
      <xdr:col>10</xdr:col>
      <xdr:colOff>165100</xdr:colOff>
      <xdr:row>83</xdr:row>
      <xdr:rowOff>58420</xdr:rowOff>
    </xdr:to>
    <xdr:sp macro="" textlink="">
      <xdr:nvSpPr>
        <xdr:cNvPr id="287" name="楕円 286"/>
        <xdr:cNvSpPr/>
      </xdr:nvSpPr>
      <xdr:spPr>
        <a:xfrm>
          <a:off x="1968500" y="14187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148589</xdr:rowOff>
    </xdr:from>
    <xdr:to>
      <xdr:col>15</xdr:col>
      <xdr:colOff>50800</xdr:colOff>
      <xdr:row>83</xdr:row>
      <xdr:rowOff>7620</xdr:rowOff>
    </xdr:to>
    <xdr:cxnSp macro="">
      <xdr:nvCxnSpPr>
        <xdr:cNvPr id="288" name="直線コネクタ 287"/>
        <xdr:cNvCxnSpPr/>
      </xdr:nvCxnSpPr>
      <xdr:spPr>
        <a:xfrm flipV="1">
          <a:off x="2019300" y="14207489"/>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8272</xdr:rowOff>
    </xdr:from>
    <xdr:ext cx="405111" cy="259045"/>
    <xdr:sp macro="" textlink="">
      <xdr:nvSpPr>
        <xdr:cNvPr id="289" name="n_1aveValue【公営住宅】&#10;有形固定資産減価償却率"/>
        <xdr:cNvSpPr txBox="1"/>
      </xdr:nvSpPr>
      <xdr:spPr>
        <a:xfrm>
          <a:off x="3582044" y="13724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36847</xdr:rowOff>
    </xdr:from>
    <xdr:ext cx="405111" cy="259045"/>
    <xdr:sp macro="" textlink="">
      <xdr:nvSpPr>
        <xdr:cNvPr id="290" name="n_2aveValue【公営住宅】&#10;有形固定資産減価償却率"/>
        <xdr:cNvSpPr txBox="1"/>
      </xdr:nvSpPr>
      <xdr:spPr>
        <a:xfrm>
          <a:off x="2705744" y="13752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67327</xdr:rowOff>
    </xdr:from>
    <xdr:ext cx="405111" cy="259045"/>
    <xdr:sp macro="" textlink="">
      <xdr:nvSpPr>
        <xdr:cNvPr id="291" name="n_3aveValue【公営住宅】&#10;有形固定資産減価償却率"/>
        <xdr:cNvSpPr txBox="1"/>
      </xdr:nvSpPr>
      <xdr:spPr>
        <a:xfrm>
          <a:off x="1816744" y="13783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142891</xdr:rowOff>
    </xdr:from>
    <xdr:ext cx="405111" cy="259045"/>
    <xdr:sp macro="" textlink="">
      <xdr:nvSpPr>
        <xdr:cNvPr id="292" name="n_1mainValue【公営住宅】&#10;有形固定資産減価償却率"/>
        <xdr:cNvSpPr txBox="1"/>
      </xdr:nvSpPr>
      <xdr:spPr>
        <a:xfrm>
          <a:off x="3582044" y="14201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19066</xdr:rowOff>
    </xdr:from>
    <xdr:ext cx="405111" cy="259045"/>
    <xdr:sp macro="" textlink="">
      <xdr:nvSpPr>
        <xdr:cNvPr id="293" name="n_2mainValue【公営住宅】&#10;有形固定資産減価償却率"/>
        <xdr:cNvSpPr txBox="1"/>
      </xdr:nvSpPr>
      <xdr:spPr>
        <a:xfrm>
          <a:off x="2705744" y="142494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49547</xdr:rowOff>
    </xdr:from>
    <xdr:ext cx="405111" cy="259045"/>
    <xdr:sp macro="" textlink="">
      <xdr:nvSpPr>
        <xdr:cNvPr id="294" name="n_3mainValue【公営住宅】&#10;有形固定資産減価償却率"/>
        <xdr:cNvSpPr txBox="1"/>
      </xdr:nvSpPr>
      <xdr:spPr>
        <a:xfrm>
          <a:off x="1816744" y="14279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05" name="直線コネクタ 304"/>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06" name="テキスト ボックス 305"/>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07" name="直線コネクタ 306"/>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08" name="テキスト ボックス 307"/>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09" name="直線コネクタ 308"/>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10" name="テキスト ボックス 309"/>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11" name="直線コネクタ 310"/>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12" name="テキスト ボックス 311"/>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13" name="直線コネクタ 312"/>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14" name="テキスト ボックス 313"/>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15" name="直線コネクタ 314"/>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316" name="テキスト ボックス 315"/>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18" name="テキスト ボックス 317"/>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74349</xdr:rowOff>
    </xdr:from>
    <xdr:to>
      <xdr:col>54</xdr:col>
      <xdr:colOff>189865</xdr:colOff>
      <xdr:row>86</xdr:row>
      <xdr:rowOff>147011</xdr:rowOff>
    </xdr:to>
    <xdr:cxnSp macro="">
      <xdr:nvCxnSpPr>
        <xdr:cNvPr id="320" name="直線コネクタ 319"/>
        <xdr:cNvCxnSpPr/>
      </xdr:nvCxnSpPr>
      <xdr:spPr>
        <a:xfrm flipV="1">
          <a:off x="10476865" y="13275999"/>
          <a:ext cx="0" cy="1615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150838</xdr:rowOff>
    </xdr:from>
    <xdr:ext cx="469744" cy="259045"/>
    <xdr:sp macro="" textlink="">
      <xdr:nvSpPr>
        <xdr:cNvPr id="321" name="【公営住宅】&#10;一人当たり面積最小値テキスト"/>
        <xdr:cNvSpPr txBox="1"/>
      </xdr:nvSpPr>
      <xdr:spPr>
        <a:xfrm>
          <a:off x="10515600" y="14895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147011</xdr:rowOff>
    </xdr:from>
    <xdr:to>
      <xdr:col>55</xdr:col>
      <xdr:colOff>88900</xdr:colOff>
      <xdr:row>86</xdr:row>
      <xdr:rowOff>147011</xdr:rowOff>
    </xdr:to>
    <xdr:cxnSp macro="">
      <xdr:nvCxnSpPr>
        <xdr:cNvPr id="322" name="直線コネクタ 321"/>
        <xdr:cNvCxnSpPr/>
      </xdr:nvCxnSpPr>
      <xdr:spPr>
        <a:xfrm>
          <a:off x="10388600" y="148917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21026</xdr:rowOff>
    </xdr:from>
    <xdr:ext cx="534377" cy="259045"/>
    <xdr:sp macro="" textlink="">
      <xdr:nvSpPr>
        <xdr:cNvPr id="323" name="【公営住宅】&#10;一人当たり面積最大値テキスト"/>
        <xdr:cNvSpPr txBox="1"/>
      </xdr:nvSpPr>
      <xdr:spPr>
        <a:xfrm>
          <a:off x="10515600" y="13051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74349</xdr:rowOff>
    </xdr:from>
    <xdr:to>
      <xdr:col>55</xdr:col>
      <xdr:colOff>88900</xdr:colOff>
      <xdr:row>77</xdr:row>
      <xdr:rowOff>74349</xdr:rowOff>
    </xdr:to>
    <xdr:cxnSp macro="">
      <xdr:nvCxnSpPr>
        <xdr:cNvPr id="324" name="直線コネクタ 323"/>
        <xdr:cNvCxnSpPr/>
      </xdr:nvCxnSpPr>
      <xdr:spPr>
        <a:xfrm>
          <a:off x="10388600" y="13275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110272</xdr:rowOff>
    </xdr:from>
    <xdr:ext cx="469744" cy="259045"/>
    <xdr:sp macro="" textlink="">
      <xdr:nvSpPr>
        <xdr:cNvPr id="325" name="【公営住宅】&#10;一人当たり面積平均値テキスト"/>
        <xdr:cNvSpPr txBox="1"/>
      </xdr:nvSpPr>
      <xdr:spPr>
        <a:xfrm>
          <a:off x="10515600" y="14512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87395</xdr:rowOff>
    </xdr:from>
    <xdr:to>
      <xdr:col>55</xdr:col>
      <xdr:colOff>50800</xdr:colOff>
      <xdr:row>86</xdr:row>
      <xdr:rowOff>17545</xdr:rowOff>
    </xdr:to>
    <xdr:sp macro="" textlink="">
      <xdr:nvSpPr>
        <xdr:cNvPr id="326" name="フローチャート: 判断 325"/>
        <xdr:cNvSpPr/>
      </xdr:nvSpPr>
      <xdr:spPr>
        <a:xfrm>
          <a:off x="10426700" y="14660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93926</xdr:rowOff>
    </xdr:from>
    <xdr:to>
      <xdr:col>50</xdr:col>
      <xdr:colOff>165100</xdr:colOff>
      <xdr:row>86</xdr:row>
      <xdr:rowOff>24076</xdr:rowOff>
    </xdr:to>
    <xdr:sp macro="" textlink="">
      <xdr:nvSpPr>
        <xdr:cNvPr id="327" name="フローチャート: 判断 326"/>
        <xdr:cNvSpPr/>
      </xdr:nvSpPr>
      <xdr:spPr>
        <a:xfrm>
          <a:off x="9588500" y="14667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96376</xdr:rowOff>
    </xdr:from>
    <xdr:to>
      <xdr:col>46</xdr:col>
      <xdr:colOff>38100</xdr:colOff>
      <xdr:row>86</xdr:row>
      <xdr:rowOff>26526</xdr:rowOff>
    </xdr:to>
    <xdr:sp macro="" textlink="">
      <xdr:nvSpPr>
        <xdr:cNvPr id="328" name="フローチャート: 判断 327"/>
        <xdr:cNvSpPr/>
      </xdr:nvSpPr>
      <xdr:spPr>
        <a:xfrm>
          <a:off x="8699500" y="14669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129032</xdr:rowOff>
    </xdr:from>
    <xdr:to>
      <xdr:col>41</xdr:col>
      <xdr:colOff>101600</xdr:colOff>
      <xdr:row>86</xdr:row>
      <xdr:rowOff>59182</xdr:rowOff>
    </xdr:to>
    <xdr:sp macro="" textlink="">
      <xdr:nvSpPr>
        <xdr:cNvPr id="329" name="フローチャート: 判断 328"/>
        <xdr:cNvSpPr/>
      </xdr:nvSpPr>
      <xdr:spPr>
        <a:xfrm>
          <a:off x="7810500" y="1470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125603</xdr:rowOff>
    </xdr:from>
    <xdr:to>
      <xdr:col>55</xdr:col>
      <xdr:colOff>50800</xdr:colOff>
      <xdr:row>86</xdr:row>
      <xdr:rowOff>55753</xdr:rowOff>
    </xdr:to>
    <xdr:sp macro="" textlink="">
      <xdr:nvSpPr>
        <xdr:cNvPr id="335" name="楕円 334"/>
        <xdr:cNvSpPr/>
      </xdr:nvSpPr>
      <xdr:spPr>
        <a:xfrm>
          <a:off x="10426700" y="14698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104030</xdr:rowOff>
    </xdr:from>
    <xdr:ext cx="469744" cy="259045"/>
    <xdr:sp macro="" textlink="">
      <xdr:nvSpPr>
        <xdr:cNvPr id="336" name="【公営住宅】&#10;一人当たり面積該当値テキスト"/>
        <xdr:cNvSpPr txBox="1"/>
      </xdr:nvSpPr>
      <xdr:spPr>
        <a:xfrm>
          <a:off x="10515600" y="14677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127563</xdr:rowOff>
    </xdr:from>
    <xdr:to>
      <xdr:col>50</xdr:col>
      <xdr:colOff>165100</xdr:colOff>
      <xdr:row>86</xdr:row>
      <xdr:rowOff>57713</xdr:rowOff>
    </xdr:to>
    <xdr:sp macro="" textlink="">
      <xdr:nvSpPr>
        <xdr:cNvPr id="337" name="楕円 336"/>
        <xdr:cNvSpPr/>
      </xdr:nvSpPr>
      <xdr:spPr>
        <a:xfrm>
          <a:off x="9588500" y="1470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86</xdr:row>
      <xdr:rowOff>4953</xdr:rowOff>
    </xdr:from>
    <xdr:to>
      <xdr:col>55</xdr:col>
      <xdr:colOff>0</xdr:colOff>
      <xdr:row>86</xdr:row>
      <xdr:rowOff>6913</xdr:rowOff>
    </xdr:to>
    <xdr:cxnSp macro="">
      <xdr:nvCxnSpPr>
        <xdr:cNvPr id="338" name="直線コネクタ 337"/>
        <xdr:cNvCxnSpPr/>
      </xdr:nvCxnSpPr>
      <xdr:spPr>
        <a:xfrm flipV="1">
          <a:off x="9639300" y="14749653"/>
          <a:ext cx="838200" cy="1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130012</xdr:rowOff>
    </xdr:from>
    <xdr:to>
      <xdr:col>46</xdr:col>
      <xdr:colOff>38100</xdr:colOff>
      <xdr:row>86</xdr:row>
      <xdr:rowOff>60162</xdr:rowOff>
    </xdr:to>
    <xdr:sp macro="" textlink="">
      <xdr:nvSpPr>
        <xdr:cNvPr id="339" name="楕円 338"/>
        <xdr:cNvSpPr/>
      </xdr:nvSpPr>
      <xdr:spPr>
        <a:xfrm>
          <a:off x="8699500" y="1470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6913</xdr:rowOff>
    </xdr:from>
    <xdr:to>
      <xdr:col>50</xdr:col>
      <xdr:colOff>114300</xdr:colOff>
      <xdr:row>86</xdr:row>
      <xdr:rowOff>9362</xdr:rowOff>
    </xdr:to>
    <xdr:cxnSp macro="">
      <xdr:nvCxnSpPr>
        <xdr:cNvPr id="340" name="直線コネクタ 339"/>
        <xdr:cNvCxnSpPr/>
      </xdr:nvCxnSpPr>
      <xdr:spPr>
        <a:xfrm flipV="1">
          <a:off x="8750300" y="14751613"/>
          <a:ext cx="889000" cy="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132297</xdr:rowOff>
    </xdr:from>
    <xdr:to>
      <xdr:col>41</xdr:col>
      <xdr:colOff>101600</xdr:colOff>
      <xdr:row>86</xdr:row>
      <xdr:rowOff>62447</xdr:rowOff>
    </xdr:to>
    <xdr:sp macro="" textlink="">
      <xdr:nvSpPr>
        <xdr:cNvPr id="341" name="楕円 340"/>
        <xdr:cNvSpPr/>
      </xdr:nvSpPr>
      <xdr:spPr>
        <a:xfrm>
          <a:off x="7810500" y="1470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9362</xdr:rowOff>
    </xdr:from>
    <xdr:to>
      <xdr:col>45</xdr:col>
      <xdr:colOff>177800</xdr:colOff>
      <xdr:row>86</xdr:row>
      <xdr:rowOff>11647</xdr:rowOff>
    </xdr:to>
    <xdr:cxnSp macro="">
      <xdr:nvCxnSpPr>
        <xdr:cNvPr id="342" name="直線コネクタ 341"/>
        <xdr:cNvCxnSpPr/>
      </xdr:nvCxnSpPr>
      <xdr:spPr>
        <a:xfrm flipV="1">
          <a:off x="7861300" y="14754062"/>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40603</xdr:rowOff>
    </xdr:from>
    <xdr:ext cx="469744" cy="259045"/>
    <xdr:sp macro="" textlink="">
      <xdr:nvSpPr>
        <xdr:cNvPr id="343" name="n_1aveValue【公営住宅】&#10;一人当たり面積"/>
        <xdr:cNvSpPr txBox="1"/>
      </xdr:nvSpPr>
      <xdr:spPr>
        <a:xfrm>
          <a:off x="9391727" y="144424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43053</xdr:rowOff>
    </xdr:from>
    <xdr:ext cx="469744" cy="259045"/>
    <xdr:sp macro="" textlink="">
      <xdr:nvSpPr>
        <xdr:cNvPr id="344" name="n_2aveValue【公営住宅】&#10;一人当たり面積"/>
        <xdr:cNvSpPr txBox="1"/>
      </xdr:nvSpPr>
      <xdr:spPr>
        <a:xfrm>
          <a:off x="8515427" y="144448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75709</xdr:rowOff>
    </xdr:from>
    <xdr:ext cx="469744" cy="259045"/>
    <xdr:sp macro="" textlink="">
      <xdr:nvSpPr>
        <xdr:cNvPr id="345" name="n_3aveValue【公営住宅】&#10;一人当たり面積"/>
        <xdr:cNvSpPr txBox="1"/>
      </xdr:nvSpPr>
      <xdr:spPr>
        <a:xfrm>
          <a:off x="7626427" y="1447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48840</xdr:rowOff>
    </xdr:from>
    <xdr:ext cx="469744" cy="259045"/>
    <xdr:sp macro="" textlink="">
      <xdr:nvSpPr>
        <xdr:cNvPr id="346" name="n_1mainValue【公営住宅】&#10;一人当たり面積"/>
        <xdr:cNvSpPr txBox="1"/>
      </xdr:nvSpPr>
      <xdr:spPr>
        <a:xfrm>
          <a:off x="9391727" y="14793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51289</xdr:rowOff>
    </xdr:from>
    <xdr:ext cx="469744" cy="259045"/>
    <xdr:sp macro="" textlink="">
      <xdr:nvSpPr>
        <xdr:cNvPr id="347" name="n_2mainValue【公営住宅】&#10;一人当たり面積"/>
        <xdr:cNvSpPr txBox="1"/>
      </xdr:nvSpPr>
      <xdr:spPr>
        <a:xfrm>
          <a:off x="8515427" y="14795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53574</xdr:rowOff>
    </xdr:from>
    <xdr:ext cx="469744" cy="259045"/>
    <xdr:sp macro="" textlink="">
      <xdr:nvSpPr>
        <xdr:cNvPr id="348" name="n_3mainValue【公営住宅】&#10;一人当たり面積"/>
        <xdr:cNvSpPr txBox="1"/>
      </xdr:nvSpPr>
      <xdr:spPr>
        <a:xfrm>
          <a:off x="7626427" y="14798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57" name="正方形/長方形 35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58" name="正方形/長方形 35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59" name="正方形/長方形 35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60" name="正方形/長方形 35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61" name="正方形/長方形 36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62" name="正方形/長方形 36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63" name="正方形/長方形 36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64" name="正方形/長方形 363"/>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65" name="正方形/長方形 364"/>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66" name="正方形/長方形 365"/>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67" name="正方形/長方形 366"/>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68" name="正方形/長方形 367"/>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69" name="正方形/長方形 368"/>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70" name="正方形/長方形 369"/>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71" name="正方形/長方形 370"/>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72" name="正方形/長方形 371"/>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73" name="テキスト ボックス 372"/>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74" name="直線コネクタ 373"/>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75" name="直線コネクタ 374"/>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76" name="テキスト ボックス 375"/>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77" name="直線コネクタ 376"/>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78" name="テキスト ボックス 377"/>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79" name="直線コネクタ 378"/>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80" name="テキスト ボックス 379"/>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81" name="直線コネクタ 380"/>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82" name="テキスト ボックス 381"/>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83" name="直線コネクタ 382"/>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84" name="テキスト ボックス 383"/>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85" name="直線コネクタ 384"/>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86" name="テキスト ボックス 385"/>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87" name="直線コネクタ 38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88" name="テキスト ボックス 38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8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32113</xdr:rowOff>
    </xdr:to>
    <xdr:cxnSp macro="">
      <xdr:nvCxnSpPr>
        <xdr:cNvPr id="390" name="直線コネクタ 389"/>
        <xdr:cNvCxnSpPr/>
      </xdr:nvCxnSpPr>
      <xdr:spPr>
        <a:xfrm flipV="1">
          <a:off x="16318864" y="5660572"/>
          <a:ext cx="0" cy="14009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35940</xdr:rowOff>
    </xdr:from>
    <xdr:ext cx="405111" cy="259045"/>
    <xdr:sp macro="" textlink="">
      <xdr:nvSpPr>
        <xdr:cNvPr id="391" name="【認定こども園・幼稚園・保育所】&#10;有形固定資産減価償却率最小値テキスト"/>
        <xdr:cNvSpPr txBox="1"/>
      </xdr:nvSpPr>
      <xdr:spPr>
        <a:xfrm>
          <a:off x="16357600" y="70653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32113</xdr:rowOff>
    </xdr:from>
    <xdr:to>
      <xdr:col>86</xdr:col>
      <xdr:colOff>25400</xdr:colOff>
      <xdr:row>41</xdr:row>
      <xdr:rowOff>32113</xdr:rowOff>
    </xdr:to>
    <xdr:cxnSp macro="">
      <xdr:nvCxnSpPr>
        <xdr:cNvPr id="392" name="直線コネクタ 391"/>
        <xdr:cNvCxnSpPr/>
      </xdr:nvCxnSpPr>
      <xdr:spPr>
        <a:xfrm>
          <a:off x="16230600" y="7061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93"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94" name="直線コネクタ 393"/>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126291</xdr:rowOff>
    </xdr:from>
    <xdr:ext cx="405111" cy="259045"/>
    <xdr:sp macro="" textlink="">
      <xdr:nvSpPr>
        <xdr:cNvPr id="395" name="【認定こども園・幼稚園・保育所】&#10;有形固定資産減価償却率平均値テキスト"/>
        <xdr:cNvSpPr txBox="1"/>
      </xdr:nvSpPr>
      <xdr:spPr>
        <a:xfrm>
          <a:off x="16357600" y="62984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147864</xdr:rowOff>
    </xdr:from>
    <xdr:to>
      <xdr:col>85</xdr:col>
      <xdr:colOff>177800</xdr:colOff>
      <xdr:row>37</xdr:row>
      <xdr:rowOff>78014</xdr:rowOff>
    </xdr:to>
    <xdr:sp macro="" textlink="">
      <xdr:nvSpPr>
        <xdr:cNvPr id="396" name="フローチャート: 判断 395"/>
        <xdr:cNvSpPr/>
      </xdr:nvSpPr>
      <xdr:spPr>
        <a:xfrm>
          <a:off x="16268700" y="632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128270</xdr:rowOff>
    </xdr:from>
    <xdr:to>
      <xdr:col>81</xdr:col>
      <xdr:colOff>101600</xdr:colOff>
      <xdr:row>37</xdr:row>
      <xdr:rowOff>58420</xdr:rowOff>
    </xdr:to>
    <xdr:sp macro="" textlink="">
      <xdr:nvSpPr>
        <xdr:cNvPr id="397" name="フローチャート: 判断 396"/>
        <xdr:cNvSpPr/>
      </xdr:nvSpPr>
      <xdr:spPr>
        <a:xfrm>
          <a:off x="15430500" y="630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92347</xdr:rowOff>
    </xdr:from>
    <xdr:to>
      <xdr:col>76</xdr:col>
      <xdr:colOff>165100</xdr:colOff>
      <xdr:row>37</xdr:row>
      <xdr:rowOff>22497</xdr:rowOff>
    </xdr:to>
    <xdr:sp macro="" textlink="">
      <xdr:nvSpPr>
        <xdr:cNvPr id="398" name="フローチャート: 判断 397"/>
        <xdr:cNvSpPr/>
      </xdr:nvSpPr>
      <xdr:spPr>
        <a:xfrm>
          <a:off x="14541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5806</xdr:rowOff>
    </xdr:from>
    <xdr:to>
      <xdr:col>72</xdr:col>
      <xdr:colOff>38100</xdr:colOff>
      <xdr:row>37</xdr:row>
      <xdr:rowOff>107406</xdr:rowOff>
    </xdr:to>
    <xdr:sp macro="" textlink="">
      <xdr:nvSpPr>
        <xdr:cNvPr id="399" name="フローチャート: 判断 398"/>
        <xdr:cNvSpPr/>
      </xdr:nvSpPr>
      <xdr:spPr>
        <a:xfrm>
          <a:off x="13652500" y="634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00" name="テキスト ボックス 39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01" name="テキスト ボックス 40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02" name="テキスト ボックス 40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03" name="テキスト ボックス 40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04" name="テキスト ボックス 40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33564</xdr:rowOff>
    </xdr:from>
    <xdr:to>
      <xdr:col>85</xdr:col>
      <xdr:colOff>177800</xdr:colOff>
      <xdr:row>35</xdr:row>
      <xdr:rowOff>135164</xdr:rowOff>
    </xdr:to>
    <xdr:sp macro="" textlink="">
      <xdr:nvSpPr>
        <xdr:cNvPr id="405" name="楕円 404"/>
        <xdr:cNvSpPr/>
      </xdr:nvSpPr>
      <xdr:spPr>
        <a:xfrm>
          <a:off x="16268700" y="6034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56441</xdr:rowOff>
    </xdr:from>
    <xdr:ext cx="405111" cy="259045"/>
    <xdr:sp macro="" textlink="">
      <xdr:nvSpPr>
        <xdr:cNvPr id="406" name="【認定こども園・幼稚園・保育所】&#10;有形固定資産減価償却率該当値テキスト"/>
        <xdr:cNvSpPr txBox="1"/>
      </xdr:nvSpPr>
      <xdr:spPr>
        <a:xfrm>
          <a:off x="16357600" y="58857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74386</xdr:rowOff>
    </xdr:from>
    <xdr:to>
      <xdr:col>81</xdr:col>
      <xdr:colOff>101600</xdr:colOff>
      <xdr:row>36</xdr:row>
      <xdr:rowOff>4536</xdr:rowOff>
    </xdr:to>
    <xdr:sp macro="" textlink="">
      <xdr:nvSpPr>
        <xdr:cNvPr id="407" name="楕円 406"/>
        <xdr:cNvSpPr/>
      </xdr:nvSpPr>
      <xdr:spPr>
        <a:xfrm>
          <a:off x="15430500" y="6075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84364</xdr:rowOff>
    </xdr:from>
    <xdr:to>
      <xdr:col>85</xdr:col>
      <xdr:colOff>127000</xdr:colOff>
      <xdr:row>35</xdr:row>
      <xdr:rowOff>125186</xdr:rowOff>
    </xdr:to>
    <xdr:cxnSp macro="">
      <xdr:nvCxnSpPr>
        <xdr:cNvPr id="408" name="直線コネクタ 407"/>
        <xdr:cNvCxnSpPr/>
      </xdr:nvCxnSpPr>
      <xdr:spPr>
        <a:xfrm flipV="1">
          <a:off x="15481300" y="6085114"/>
          <a:ext cx="838200" cy="40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108676</xdr:rowOff>
    </xdr:from>
    <xdr:to>
      <xdr:col>76</xdr:col>
      <xdr:colOff>165100</xdr:colOff>
      <xdr:row>36</xdr:row>
      <xdr:rowOff>38826</xdr:rowOff>
    </xdr:to>
    <xdr:sp macro="" textlink="">
      <xdr:nvSpPr>
        <xdr:cNvPr id="409" name="楕円 408"/>
        <xdr:cNvSpPr/>
      </xdr:nvSpPr>
      <xdr:spPr>
        <a:xfrm>
          <a:off x="14541500" y="6109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125186</xdr:rowOff>
    </xdr:from>
    <xdr:to>
      <xdr:col>81</xdr:col>
      <xdr:colOff>50800</xdr:colOff>
      <xdr:row>35</xdr:row>
      <xdr:rowOff>159476</xdr:rowOff>
    </xdr:to>
    <xdr:cxnSp macro="">
      <xdr:nvCxnSpPr>
        <xdr:cNvPr id="410" name="直線コネクタ 409"/>
        <xdr:cNvCxnSpPr/>
      </xdr:nvCxnSpPr>
      <xdr:spPr>
        <a:xfrm flipV="1">
          <a:off x="14592300" y="6125936"/>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151130</xdr:rowOff>
    </xdr:from>
    <xdr:to>
      <xdr:col>72</xdr:col>
      <xdr:colOff>38100</xdr:colOff>
      <xdr:row>36</xdr:row>
      <xdr:rowOff>81280</xdr:rowOff>
    </xdr:to>
    <xdr:sp macro="" textlink="">
      <xdr:nvSpPr>
        <xdr:cNvPr id="411" name="楕円 410"/>
        <xdr:cNvSpPr/>
      </xdr:nvSpPr>
      <xdr:spPr>
        <a:xfrm>
          <a:off x="13652500" y="6151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159476</xdr:rowOff>
    </xdr:from>
    <xdr:to>
      <xdr:col>76</xdr:col>
      <xdr:colOff>114300</xdr:colOff>
      <xdr:row>36</xdr:row>
      <xdr:rowOff>30480</xdr:rowOff>
    </xdr:to>
    <xdr:cxnSp macro="">
      <xdr:nvCxnSpPr>
        <xdr:cNvPr id="412" name="直線コネクタ 411"/>
        <xdr:cNvCxnSpPr/>
      </xdr:nvCxnSpPr>
      <xdr:spPr>
        <a:xfrm flipV="1">
          <a:off x="13703300" y="6160226"/>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49547</xdr:rowOff>
    </xdr:from>
    <xdr:ext cx="405111" cy="259045"/>
    <xdr:sp macro="" textlink="">
      <xdr:nvSpPr>
        <xdr:cNvPr id="413" name="n_1aveValue【認定こども園・幼稚園・保育所】&#10;有形固定資産減価償却率"/>
        <xdr:cNvSpPr txBox="1"/>
      </xdr:nvSpPr>
      <xdr:spPr>
        <a:xfrm>
          <a:off x="15266044" y="6393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13624</xdr:rowOff>
    </xdr:from>
    <xdr:ext cx="405111" cy="259045"/>
    <xdr:sp macro="" textlink="">
      <xdr:nvSpPr>
        <xdr:cNvPr id="414" name="n_2aveValue【認定こども園・幼稚園・保育所】&#10;有形固定資産減価償却率"/>
        <xdr:cNvSpPr txBox="1"/>
      </xdr:nvSpPr>
      <xdr:spPr>
        <a:xfrm>
          <a:off x="14389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98533</xdr:rowOff>
    </xdr:from>
    <xdr:ext cx="405111" cy="259045"/>
    <xdr:sp macro="" textlink="">
      <xdr:nvSpPr>
        <xdr:cNvPr id="415" name="n_3aveValue【認定こども園・幼稚園・保育所】&#10;有形固定資産減価償却率"/>
        <xdr:cNvSpPr txBox="1"/>
      </xdr:nvSpPr>
      <xdr:spPr>
        <a:xfrm>
          <a:off x="13500744" y="64421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21063</xdr:rowOff>
    </xdr:from>
    <xdr:ext cx="405111" cy="259045"/>
    <xdr:sp macro="" textlink="">
      <xdr:nvSpPr>
        <xdr:cNvPr id="416" name="n_1mainValue【認定こども園・幼稚園・保育所】&#10;有形固定資産減価償却率"/>
        <xdr:cNvSpPr txBox="1"/>
      </xdr:nvSpPr>
      <xdr:spPr>
        <a:xfrm>
          <a:off x="15266044" y="5850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55353</xdr:rowOff>
    </xdr:from>
    <xdr:ext cx="405111" cy="259045"/>
    <xdr:sp macro="" textlink="">
      <xdr:nvSpPr>
        <xdr:cNvPr id="417" name="n_2mainValue【認定こども園・幼稚園・保育所】&#10;有形固定資産減価償却率"/>
        <xdr:cNvSpPr txBox="1"/>
      </xdr:nvSpPr>
      <xdr:spPr>
        <a:xfrm>
          <a:off x="14389744" y="58846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97807</xdr:rowOff>
    </xdr:from>
    <xdr:ext cx="405111" cy="259045"/>
    <xdr:sp macro="" textlink="">
      <xdr:nvSpPr>
        <xdr:cNvPr id="418" name="n_3mainValue【認定こども園・幼稚園・保育所】&#10;有形固定資産減価償却率"/>
        <xdr:cNvSpPr txBox="1"/>
      </xdr:nvSpPr>
      <xdr:spPr>
        <a:xfrm>
          <a:off x="13500744" y="592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19" name="正方形/長方形 41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20" name="正方形/長方形 41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21" name="正方形/長方形 42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22" name="正方形/長方形 42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23" name="正方形/長方形 42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24" name="正方形/長方形 42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25" name="正方形/長方形 42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26" name="正方形/長方形 42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27" name="テキスト ボックス 42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28" name="直線コネクタ 42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29" name="直線コネクタ 4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30" name="テキスト ボックス 4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31" name="直線コネクタ 4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32" name="テキスト ボックス 4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33" name="直線コネクタ 4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34" name="テキスト ボックス 4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35" name="直線コネクタ 4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36" name="テキスト ボックス 4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37" name="直線コネクタ 4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38" name="テキスト ボックス 4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39"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51054</xdr:rowOff>
    </xdr:from>
    <xdr:to>
      <xdr:col>116</xdr:col>
      <xdr:colOff>62864</xdr:colOff>
      <xdr:row>41</xdr:row>
      <xdr:rowOff>119634</xdr:rowOff>
    </xdr:to>
    <xdr:cxnSp macro="">
      <xdr:nvCxnSpPr>
        <xdr:cNvPr id="440" name="直線コネクタ 439"/>
        <xdr:cNvCxnSpPr/>
      </xdr:nvCxnSpPr>
      <xdr:spPr>
        <a:xfrm flipV="1">
          <a:off x="22160864" y="5880354"/>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41"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42" name="直線コネクタ 441"/>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169181</xdr:rowOff>
    </xdr:from>
    <xdr:ext cx="469744" cy="259045"/>
    <xdr:sp macro="" textlink="">
      <xdr:nvSpPr>
        <xdr:cNvPr id="443" name="【認定こども園・幼稚園・保育所】&#10;一人当たり面積最大値テキスト"/>
        <xdr:cNvSpPr txBox="1"/>
      </xdr:nvSpPr>
      <xdr:spPr>
        <a:xfrm>
          <a:off x="22199600" y="5655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51054</xdr:rowOff>
    </xdr:from>
    <xdr:to>
      <xdr:col>116</xdr:col>
      <xdr:colOff>152400</xdr:colOff>
      <xdr:row>34</xdr:row>
      <xdr:rowOff>51054</xdr:rowOff>
    </xdr:to>
    <xdr:cxnSp macro="">
      <xdr:nvCxnSpPr>
        <xdr:cNvPr id="444" name="直線コネクタ 443"/>
        <xdr:cNvCxnSpPr/>
      </xdr:nvCxnSpPr>
      <xdr:spPr>
        <a:xfrm>
          <a:off x="22072600" y="5880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159275</xdr:rowOff>
    </xdr:from>
    <xdr:ext cx="469744" cy="259045"/>
    <xdr:sp macro="" textlink="">
      <xdr:nvSpPr>
        <xdr:cNvPr id="445" name="【認定こども園・幼稚園・保育所】&#10;一人当たり面積平均値テキスト"/>
        <xdr:cNvSpPr txBox="1"/>
      </xdr:nvSpPr>
      <xdr:spPr>
        <a:xfrm>
          <a:off x="22199600" y="66743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9398</xdr:rowOff>
    </xdr:from>
    <xdr:to>
      <xdr:col>116</xdr:col>
      <xdr:colOff>114300</xdr:colOff>
      <xdr:row>39</xdr:row>
      <xdr:rowOff>110998</xdr:rowOff>
    </xdr:to>
    <xdr:sp macro="" textlink="">
      <xdr:nvSpPr>
        <xdr:cNvPr id="446" name="フローチャート: 判断 445"/>
        <xdr:cNvSpPr/>
      </xdr:nvSpPr>
      <xdr:spPr>
        <a:xfrm>
          <a:off x="22110700" y="669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2540</xdr:rowOff>
    </xdr:from>
    <xdr:to>
      <xdr:col>112</xdr:col>
      <xdr:colOff>38100</xdr:colOff>
      <xdr:row>39</xdr:row>
      <xdr:rowOff>104140</xdr:rowOff>
    </xdr:to>
    <xdr:sp macro="" textlink="">
      <xdr:nvSpPr>
        <xdr:cNvPr id="447" name="フローチャート: 判断 446"/>
        <xdr:cNvSpPr/>
      </xdr:nvSpPr>
      <xdr:spPr>
        <a:xfrm>
          <a:off x="21272500" y="668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23114</xdr:rowOff>
    </xdr:from>
    <xdr:to>
      <xdr:col>107</xdr:col>
      <xdr:colOff>101600</xdr:colOff>
      <xdr:row>39</xdr:row>
      <xdr:rowOff>124714</xdr:rowOff>
    </xdr:to>
    <xdr:sp macro="" textlink="">
      <xdr:nvSpPr>
        <xdr:cNvPr id="448" name="フローチャート: 判断 447"/>
        <xdr:cNvSpPr/>
      </xdr:nvSpPr>
      <xdr:spPr>
        <a:xfrm>
          <a:off x="20383500" y="6709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45974</xdr:rowOff>
    </xdr:from>
    <xdr:to>
      <xdr:col>102</xdr:col>
      <xdr:colOff>165100</xdr:colOff>
      <xdr:row>39</xdr:row>
      <xdr:rowOff>147574</xdr:rowOff>
    </xdr:to>
    <xdr:sp macro="" textlink="">
      <xdr:nvSpPr>
        <xdr:cNvPr id="449" name="フローチャート: 判断 448"/>
        <xdr:cNvSpPr/>
      </xdr:nvSpPr>
      <xdr:spPr>
        <a:xfrm>
          <a:off x="19494500" y="673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0" name="テキスト ボックス 44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1" name="テキスト ボックス 45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52" name="テキスト ボックス 45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53" name="テキスト ボックス 45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54" name="テキスト ボックス 45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73406</xdr:rowOff>
    </xdr:from>
    <xdr:to>
      <xdr:col>116</xdr:col>
      <xdr:colOff>114300</xdr:colOff>
      <xdr:row>38</xdr:row>
      <xdr:rowOff>3556</xdr:rowOff>
    </xdr:to>
    <xdr:sp macro="" textlink="">
      <xdr:nvSpPr>
        <xdr:cNvPr id="455" name="楕円 454"/>
        <xdr:cNvSpPr/>
      </xdr:nvSpPr>
      <xdr:spPr>
        <a:xfrm>
          <a:off x="22110700" y="6417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96283</xdr:rowOff>
    </xdr:from>
    <xdr:ext cx="469744" cy="259045"/>
    <xdr:sp macro="" textlink="">
      <xdr:nvSpPr>
        <xdr:cNvPr id="456" name="【認定こども園・幼稚園・保育所】&#10;一人当たり面積該当値テキスト"/>
        <xdr:cNvSpPr txBox="1"/>
      </xdr:nvSpPr>
      <xdr:spPr>
        <a:xfrm>
          <a:off x="22199600" y="6268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82550</xdr:rowOff>
    </xdr:from>
    <xdr:to>
      <xdr:col>112</xdr:col>
      <xdr:colOff>38100</xdr:colOff>
      <xdr:row>38</xdr:row>
      <xdr:rowOff>12700</xdr:rowOff>
    </xdr:to>
    <xdr:sp macro="" textlink="">
      <xdr:nvSpPr>
        <xdr:cNvPr id="457" name="楕円 456"/>
        <xdr:cNvSpPr/>
      </xdr:nvSpPr>
      <xdr:spPr>
        <a:xfrm>
          <a:off x="21272500" y="642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124206</xdr:rowOff>
    </xdr:from>
    <xdr:to>
      <xdr:col>116</xdr:col>
      <xdr:colOff>63500</xdr:colOff>
      <xdr:row>37</xdr:row>
      <xdr:rowOff>133350</xdr:rowOff>
    </xdr:to>
    <xdr:cxnSp macro="">
      <xdr:nvCxnSpPr>
        <xdr:cNvPr id="458" name="直線コネクタ 457"/>
        <xdr:cNvCxnSpPr/>
      </xdr:nvCxnSpPr>
      <xdr:spPr>
        <a:xfrm flipV="1">
          <a:off x="21323300" y="6467856"/>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43688</xdr:rowOff>
    </xdr:from>
    <xdr:to>
      <xdr:col>107</xdr:col>
      <xdr:colOff>101600</xdr:colOff>
      <xdr:row>37</xdr:row>
      <xdr:rowOff>145288</xdr:rowOff>
    </xdr:to>
    <xdr:sp macro="" textlink="">
      <xdr:nvSpPr>
        <xdr:cNvPr id="459" name="楕円 458"/>
        <xdr:cNvSpPr/>
      </xdr:nvSpPr>
      <xdr:spPr>
        <a:xfrm>
          <a:off x="20383500" y="638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94488</xdr:rowOff>
    </xdr:from>
    <xdr:to>
      <xdr:col>111</xdr:col>
      <xdr:colOff>177800</xdr:colOff>
      <xdr:row>37</xdr:row>
      <xdr:rowOff>133350</xdr:rowOff>
    </xdr:to>
    <xdr:cxnSp macro="">
      <xdr:nvCxnSpPr>
        <xdr:cNvPr id="460" name="直線コネクタ 459"/>
        <xdr:cNvCxnSpPr/>
      </xdr:nvCxnSpPr>
      <xdr:spPr>
        <a:xfrm>
          <a:off x="20434300" y="6438138"/>
          <a:ext cx="8890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50546</xdr:rowOff>
    </xdr:from>
    <xdr:to>
      <xdr:col>102</xdr:col>
      <xdr:colOff>165100</xdr:colOff>
      <xdr:row>37</xdr:row>
      <xdr:rowOff>152146</xdr:rowOff>
    </xdr:to>
    <xdr:sp macro="" textlink="">
      <xdr:nvSpPr>
        <xdr:cNvPr id="461" name="楕円 460"/>
        <xdr:cNvSpPr/>
      </xdr:nvSpPr>
      <xdr:spPr>
        <a:xfrm>
          <a:off x="19494500" y="6394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94488</xdr:rowOff>
    </xdr:from>
    <xdr:to>
      <xdr:col>107</xdr:col>
      <xdr:colOff>50800</xdr:colOff>
      <xdr:row>37</xdr:row>
      <xdr:rowOff>101346</xdr:rowOff>
    </xdr:to>
    <xdr:cxnSp macro="">
      <xdr:nvCxnSpPr>
        <xdr:cNvPr id="462" name="直線コネクタ 461"/>
        <xdr:cNvCxnSpPr/>
      </xdr:nvCxnSpPr>
      <xdr:spPr>
        <a:xfrm flipV="1">
          <a:off x="19545300" y="6438138"/>
          <a:ext cx="889000" cy="6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95267</xdr:rowOff>
    </xdr:from>
    <xdr:ext cx="469744" cy="259045"/>
    <xdr:sp macro="" textlink="">
      <xdr:nvSpPr>
        <xdr:cNvPr id="463" name="n_1aveValue【認定こども園・幼稚園・保育所】&#10;一人当たり面積"/>
        <xdr:cNvSpPr txBox="1"/>
      </xdr:nvSpPr>
      <xdr:spPr>
        <a:xfrm>
          <a:off x="21075727" y="6781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115841</xdr:rowOff>
    </xdr:from>
    <xdr:ext cx="469744" cy="259045"/>
    <xdr:sp macro="" textlink="">
      <xdr:nvSpPr>
        <xdr:cNvPr id="464" name="n_2aveValue【認定こども園・幼稚園・保育所】&#10;一人当たり面積"/>
        <xdr:cNvSpPr txBox="1"/>
      </xdr:nvSpPr>
      <xdr:spPr>
        <a:xfrm>
          <a:off x="20199427" y="6802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138701</xdr:rowOff>
    </xdr:from>
    <xdr:ext cx="469744" cy="259045"/>
    <xdr:sp macro="" textlink="">
      <xdr:nvSpPr>
        <xdr:cNvPr id="465" name="n_3aveValue【認定こども園・幼稚園・保育所】&#10;一人当たり面積"/>
        <xdr:cNvSpPr txBox="1"/>
      </xdr:nvSpPr>
      <xdr:spPr>
        <a:xfrm>
          <a:off x="19310427" y="682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29227</xdr:rowOff>
    </xdr:from>
    <xdr:ext cx="469744" cy="259045"/>
    <xdr:sp macro="" textlink="">
      <xdr:nvSpPr>
        <xdr:cNvPr id="466" name="n_1mainValue【認定こども園・幼稚園・保育所】&#10;一人当たり面積"/>
        <xdr:cNvSpPr txBox="1"/>
      </xdr:nvSpPr>
      <xdr:spPr>
        <a:xfrm>
          <a:off x="21075727" y="620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161815</xdr:rowOff>
    </xdr:from>
    <xdr:ext cx="469744" cy="259045"/>
    <xdr:sp macro="" textlink="">
      <xdr:nvSpPr>
        <xdr:cNvPr id="467" name="n_2mainValue【認定こども園・幼稚園・保育所】&#10;一人当たり面積"/>
        <xdr:cNvSpPr txBox="1"/>
      </xdr:nvSpPr>
      <xdr:spPr>
        <a:xfrm>
          <a:off x="20199427" y="6162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168673</xdr:rowOff>
    </xdr:from>
    <xdr:ext cx="469744" cy="259045"/>
    <xdr:sp macro="" textlink="">
      <xdr:nvSpPr>
        <xdr:cNvPr id="468" name="n_3mainValue【認定こども園・幼稚園・保育所】&#10;一人当たり面積"/>
        <xdr:cNvSpPr txBox="1"/>
      </xdr:nvSpPr>
      <xdr:spPr>
        <a:xfrm>
          <a:off x="19310427" y="6169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69" name="正方形/長方形 4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70" name="正方形/長方形 4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71" name="正方形/長方形 4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72" name="正方形/長方形 4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73" name="正方形/長方形 4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74" name="正方形/長方形 4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75" name="正方形/長方形 4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6" name="正方形/長方形 475"/>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7" name="テキスト ボックス 476"/>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8" name="直線コネクタ 477"/>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79" name="テキスト ボックス 478"/>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0" name="直線コネクタ 479"/>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1" name="テキスト ボックス 480"/>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2" name="直線コネクタ 481"/>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3" name="テキスト ボックス 482"/>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4" name="直線コネクタ 483"/>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5" name="テキスト ボックス 484"/>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6" name="直線コネクタ 485"/>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7" name="テキスト ボックス 486"/>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8" name="直線コネクタ 487"/>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489" name="テキスト ボックス 488"/>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0" name="直線コネクタ 489"/>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91" name="テキスト ボックス 490"/>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2"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146685</xdr:rowOff>
    </xdr:from>
    <xdr:to>
      <xdr:col>85</xdr:col>
      <xdr:colOff>126364</xdr:colOff>
      <xdr:row>62</xdr:row>
      <xdr:rowOff>163830</xdr:rowOff>
    </xdr:to>
    <xdr:cxnSp macro="">
      <xdr:nvCxnSpPr>
        <xdr:cNvPr id="493" name="直線コネクタ 492"/>
        <xdr:cNvCxnSpPr/>
      </xdr:nvCxnSpPr>
      <xdr:spPr>
        <a:xfrm flipV="1">
          <a:off x="16318864" y="9747885"/>
          <a:ext cx="0" cy="1045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167657</xdr:rowOff>
    </xdr:from>
    <xdr:ext cx="405111" cy="259045"/>
    <xdr:sp macro="" textlink="">
      <xdr:nvSpPr>
        <xdr:cNvPr id="494" name="【学校施設】&#10;有形固定資産減価償却率最小値テキスト"/>
        <xdr:cNvSpPr txBox="1"/>
      </xdr:nvSpPr>
      <xdr:spPr>
        <a:xfrm>
          <a:off x="16357600" y="1079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163830</xdr:rowOff>
    </xdr:from>
    <xdr:to>
      <xdr:col>86</xdr:col>
      <xdr:colOff>25400</xdr:colOff>
      <xdr:row>62</xdr:row>
      <xdr:rowOff>163830</xdr:rowOff>
    </xdr:to>
    <xdr:cxnSp macro="">
      <xdr:nvCxnSpPr>
        <xdr:cNvPr id="495" name="直線コネクタ 494"/>
        <xdr:cNvCxnSpPr/>
      </xdr:nvCxnSpPr>
      <xdr:spPr>
        <a:xfrm>
          <a:off x="16230600" y="1079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93362</xdr:rowOff>
    </xdr:from>
    <xdr:ext cx="405111" cy="259045"/>
    <xdr:sp macro="" textlink="">
      <xdr:nvSpPr>
        <xdr:cNvPr id="496" name="【学校施設】&#10;有形固定資産減価償却率最大値テキスト"/>
        <xdr:cNvSpPr txBox="1"/>
      </xdr:nvSpPr>
      <xdr:spPr>
        <a:xfrm>
          <a:off x="16357600" y="952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146685</xdr:rowOff>
    </xdr:from>
    <xdr:to>
      <xdr:col>86</xdr:col>
      <xdr:colOff>25400</xdr:colOff>
      <xdr:row>56</xdr:row>
      <xdr:rowOff>146685</xdr:rowOff>
    </xdr:to>
    <xdr:cxnSp macro="">
      <xdr:nvCxnSpPr>
        <xdr:cNvPr id="497" name="直線コネクタ 496"/>
        <xdr:cNvCxnSpPr/>
      </xdr:nvCxnSpPr>
      <xdr:spPr>
        <a:xfrm>
          <a:off x="16230600" y="974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137812</xdr:rowOff>
    </xdr:from>
    <xdr:ext cx="405111" cy="259045"/>
    <xdr:sp macro="" textlink="">
      <xdr:nvSpPr>
        <xdr:cNvPr id="498" name="【学校施設】&#10;有形固定資産減価償却率平均値テキスト"/>
        <xdr:cNvSpPr txBox="1"/>
      </xdr:nvSpPr>
      <xdr:spPr>
        <a:xfrm>
          <a:off x="16357600" y="100819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114935</xdr:rowOff>
    </xdr:from>
    <xdr:to>
      <xdr:col>85</xdr:col>
      <xdr:colOff>177800</xdr:colOff>
      <xdr:row>60</xdr:row>
      <xdr:rowOff>45085</xdr:rowOff>
    </xdr:to>
    <xdr:sp macro="" textlink="">
      <xdr:nvSpPr>
        <xdr:cNvPr id="499" name="フローチャート: 判断 498"/>
        <xdr:cNvSpPr/>
      </xdr:nvSpPr>
      <xdr:spPr>
        <a:xfrm>
          <a:off x="16268700" y="1023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118745</xdr:rowOff>
    </xdr:from>
    <xdr:to>
      <xdr:col>81</xdr:col>
      <xdr:colOff>101600</xdr:colOff>
      <xdr:row>60</xdr:row>
      <xdr:rowOff>48895</xdr:rowOff>
    </xdr:to>
    <xdr:sp macro="" textlink="">
      <xdr:nvSpPr>
        <xdr:cNvPr id="500" name="フローチャート: 判断 499"/>
        <xdr:cNvSpPr/>
      </xdr:nvSpPr>
      <xdr:spPr>
        <a:xfrm>
          <a:off x="15430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130175</xdr:rowOff>
    </xdr:from>
    <xdr:to>
      <xdr:col>76</xdr:col>
      <xdr:colOff>165100</xdr:colOff>
      <xdr:row>60</xdr:row>
      <xdr:rowOff>60325</xdr:rowOff>
    </xdr:to>
    <xdr:sp macro="" textlink="">
      <xdr:nvSpPr>
        <xdr:cNvPr id="501" name="フローチャート: 判断 500"/>
        <xdr:cNvSpPr/>
      </xdr:nvSpPr>
      <xdr:spPr>
        <a:xfrm>
          <a:off x="14541500" y="1024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145415</xdr:rowOff>
    </xdr:from>
    <xdr:to>
      <xdr:col>72</xdr:col>
      <xdr:colOff>38100</xdr:colOff>
      <xdr:row>60</xdr:row>
      <xdr:rowOff>75565</xdr:rowOff>
    </xdr:to>
    <xdr:sp macro="" textlink="">
      <xdr:nvSpPr>
        <xdr:cNvPr id="502" name="フローチャート: 判断 501"/>
        <xdr:cNvSpPr/>
      </xdr:nvSpPr>
      <xdr:spPr>
        <a:xfrm>
          <a:off x="13652500" y="1026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3" name="テキスト ボックス 50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4" name="テキスト ボックス 50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5" name="テキスト ボックス 50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6" name="テキスト ボックス 50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7" name="テキスト ボックス 50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78740</xdr:rowOff>
    </xdr:from>
    <xdr:to>
      <xdr:col>85</xdr:col>
      <xdr:colOff>177800</xdr:colOff>
      <xdr:row>61</xdr:row>
      <xdr:rowOff>8890</xdr:rowOff>
    </xdr:to>
    <xdr:sp macro="" textlink="">
      <xdr:nvSpPr>
        <xdr:cNvPr id="508" name="楕円 507"/>
        <xdr:cNvSpPr/>
      </xdr:nvSpPr>
      <xdr:spPr>
        <a:xfrm>
          <a:off x="16268700" y="10365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57167</xdr:rowOff>
    </xdr:from>
    <xdr:ext cx="405111" cy="259045"/>
    <xdr:sp macro="" textlink="">
      <xdr:nvSpPr>
        <xdr:cNvPr id="509" name="【学校施設】&#10;有形固定資産減価償却率該当値テキスト"/>
        <xdr:cNvSpPr txBox="1"/>
      </xdr:nvSpPr>
      <xdr:spPr>
        <a:xfrm>
          <a:off x="16357600" y="10344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118745</xdr:rowOff>
    </xdr:from>
    <xdr:to>
      <xdr:col>81</xdr:col>
      <xdr:colOff>101600</xdr:colOff>
      <xdr:row>61</xdr:row>
      <xdr:rowOff>48895</xdr:rowOff>
    </xdr:to>
    <xdr:sp macro="" textlink="">
      <xdr:nvSpPr>
        <xdr:cNvPr id="510" name="楕円 509"/>
        <xdr:cNvSpPr/>
      </xdr:nvSpPr>
      <xdr:spPr>
        <a:xfrm>
          <a:off x="15430500" y="1040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129540</xdr:rowOff>
    </xdr:from>
    <xdr:to>
      <xdr:col>85</xdr:col>
      <xdr:colOff>127000</xdr:colOff>
      <xdr:row>60</xdr:row>
      <xdr:rowOff>169545</xdr:rowOff>
    </xdr:to>
    <xdr:cxnSp macro="">
      <xdr:nvCxnSpPr>
        <xdr:cNvPr id="511" name="直線コネクタ 510"/>
        <xdr:cNvCxnSpPr/>
      </xdr:nvCxnSpPr>
      <xdr:spPr>
        <a:xfrm flipV="1">
          <a:off x="15481300" y="1041654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135890</xdr:rowOff>
    </xdr:from>
    <xdr:to>
      <xdr:col>76</xdr:col>
      <xdr:colOff>165100</xdr:colOff>
      <xdr:row>61</xdr:row>
      <xdr:rowOff>66040</xdr:rowOff>
    </xdr:to>
    <xdr:sp macro="" textlink="">
      <xdr:nvSpPr>
        <xdr:cNvPr id="512" name="楕円 511"/>
        <xdr:cNvSpPr/>
      </xdr:nvSpPr>
      <xdr:spPr>
        <a:xfrm>
          <a:off x="145415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169545</xdr:rowOff>
    </xdr:from>
    <xdr:to>
      <xdr:col>81</xdr:col>
      <xdr:colOff>50800</xdr:colOff>
      <xdr:row>61</xdr:row>
      <xdr:rowOff>15240</xdr:rowOff>
    </xdr:to>
    <xdr:cxnSp macro="">
      <xdr:nvCxnSpPr>
        <xdr:cNvPr id="513" name="直線コネクタ 512"/>
        <xdr:cNvCxnSpPr/>
      </xdr:nvCxnSpPr>
      <xdr:spPr>
        <a:xfrm flipV="1">
          <a:off x="14592300" y="1045654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19685</xdr:rowOff>
    </xdr:from>
    <xdr:to>
      <xdr:col>72</xdr:col>
      <xdr:colOff>38100</xdr:colOff>
      <xdr:row>61</xdr:row>
      <xdr:rowOff>121285</xdr:rowOff>
    </xdr:to>
    <xdr:sp macro="" textlink="">
      <xdr:nvSpPr>
        <xdr:cNvPr id="514" name="楕円 513"/>
        <xdr:cNvSpPr/>
      </xdr:nvSpPr>
      <xdr:spPr>
        <a:xfrm>
          <a:off x="13652500" y="10478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61</xdr:row>
      <xdr:rowOff>15240</xdr:rowOff>
    </xdr:from>
    <xdr:to>
      <xdr:col>76</xdr:col>
      <xdr:colOff>114300</xdr:colOff>
      <xdr:row>61</xdr:row>
      <xdr:rowOff>70485</xdr:rowOff>
    </xdr:to>
    <xdr:cxnSp macro="">
      <xdr:nvCxnSpPr>
        <xdr:cNvPr id="515" name="直線コネクタ 514"/>
        <xdr:cNvCxnSpPr/>
      </xdr:nvCxnSpPr>
      <xdr:spPr>
        <a:xfrm flipV="1">
          <a:off x="13703300" y="1047369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65422</xdr:rowOff>
    </xdr:from>
    <xdr:ext cx="405111" cy="259045"/>
    <xdr:sp macro="" textlink="">
      <xdr:nvSpPr>
        <xdr:cNvPr id="516" name="n_1aveValue【学校施設】&#10;有形固定資産減価償却率"/>
        <xdr:cNvSpPr txBox="1"/>
      </xdr:nvSpPr>
      <xdr:spPr>
        <a:xfrm>
          <a:off x="15266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76852</xdr:rowOff>
    </xdr:from>
    <xdr:ext cx="405111" cy="259045"/>
    <xdr:sp macro="" textlink="">
      <xdr:nvSpPr>
        <xdr:cNvPr id="517" name="n_2aveValue【学校施設】&#10;有形固定資産減価償却率"/>
        <xdr:cNvSpPr txBox="1"/>
      </xdr:nvSpPr>
      <xdr:spPr>
        <a:xfrm>
          <a:off x="14389744" y="1002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92092</xdr:rowOff>
    </xdr:from>
    <xdr:ext cx="405111" cy="259045"/>
    <xdr:sp macro="" textlink="">
      <xdr:nvSpPr>
        <xdr:cNvPr id="518" name="n_3aveValue【学校施設】&#10;有形固定資産減価償却率"/>
        <xdr:cNvSpPr txBox="1"/>
      </xdr:nvSpPr>
      <xdr:spPr>
        <a:xfrm>
          <a:off x="13500744" y="10036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40022</xdr:rowOff>
    </xdr:from>
    <xdr:ext cx="405111" cy="259045"/>
    <xdr:sp macro="" textlink="">
      <xdr:nvSpPr>
        <xdr:cNvPr id="519" name="n_1mainValue【学校施設】&#10;有形固定資産減価償却率"/>
        <xdr:cNvSpPr txBox="1"/>
      </xdr:nvSpPr>
      <xdr:spPr>
        <a:xfrm>
          <a:off x="15266044" y="10498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57167</xdr:rowOff>
    </xdr:from>
    <xdr:ext cx="405111" cy="259045"/>
    <xdr:sp macro="" textlink="">
      <xdr:nvSpPr>
        <xdr:cNvPr id="520" name="n_2mainValue【学校施設】&#10;有形固定資産減価償却率"/>
        <xdr:cNvSpPr txBox="1"/>
      </xdr:nvSpPr>
      <xdr:spPr>
        <a:xfrm>
          <a:off x="1438974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112412</xdr:rowOff>
    </xdr:from>
    <xdr:ext cx="405111" cy="259045"/>
    <xdr:sp macro="" textlink="">
      <xdr:nvSpPr>
        <xdr:cNvPr id="521" name="n_3mainValue【学校施設】&#10;有形固定資産減価償却率"/>
        <xdr:cNvSpPr txBox="1"/>
      </xdr:nvSpPr>
      <xdr:spPr>
        <a:xfrm>
          <a:off x="13500744" y="10570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2" name="正方形/長方形 521"/>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23" name="正方形/長方形 522"/>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24" name="正方形/長方形 523"/>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25" name="正方形/長方形 524"/>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26" name="正方形/長方形 525"/>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27" name="正方形/長方形 526"/>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28" name="正方形/長方形 527"/>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32" name="直線コネクタ 531"/>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33" name="テキスト ボックス 532"/>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34" name="直線コネクタ 533"/>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60</xdr:row>
      <xdr:rowOff>86377</xdr:rowOff>
    </xdr:from>
    <xdr:ext cx="531299" cy="259045"/>
    <xdr:sp macro="" textlink="">
      <xdr:nvSpPr>
        <xdr:cNvPr id="535" name="テキスト ボックス 534"/>
        <xdr:cNvSpPr txBox="1"/>
      </xdr:nvSpPr>
      <xdr:spPr>
        <a:xfrm>
          <a:off x="17756701" y="1037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36" name="直線コネクタ 535"/>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57</xdr:row>
      <xdr:rowOff>143527</xdr:rowOff>
    </xdr:from>
    <xdr:ext cx="531299" cy="259045"/>
    <xdr:sp macro="" textlink="">
      <xdr:nvSpPr>
        <xdr:cNvPr id="537" name="テキスト ボックス 536"/>
        <xdr:cNvSpPr txBox="1"/>
      </xdr:nvSpPr>
      <xdr:spPr>
        <a:xfrm>
          <a:off x="17756701" y="991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38" name="直線コネクタ 537"/>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29227</xdr:rowOff>
    </xdr:from>
    <xdr:ext cx="531299" cy="259045"/>
    <xdr:sp macro="" textlink="">
      <xdr:nvSpPr>
        <xdr:cNvPr id="539" name="テキスト ボックス 538"/>
        <xdr:cNvSpPr txBox="1"/>
      </xdr:nvSpPr>
      <xdr:spPr>
        <a:xfrm>
          <a:off x="17756701" y="945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0" name="直線コネクタ 539"/>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41" name="テキスト ボックス 540"/>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2"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57</xdr:row>
      <xdr:rowOff>121569</xdr:rowOff>
    </xdr:from>
    <xdr:to>
      <xdr:col>116</xdr:col>
      <xdr:colOff>62864</xdr:colOff>
      <xdr:row>63</xdr:row>
      <xdr:rowOff>107945</xdr:rowOff>
    </xdr:to>
    <xdr:cxnSp macro="">
      <xdr:nvCxnSpPr>
        <xdr:cNvPr id="543" name="直線コネクタ 542"/>
        <xdr:cNvCxnSpPr/>
      </xdr:nvCxnSpPr>
      <xdr:spPr>
        <a:xfrm flipV="1">
          <a:off x="22160864" y="9894219"/>
          <a:ext cx="0" cy="10150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119321</xdr:rowOff>
    </xdr:from>
    <xdr:ext cx="469744" cy="259045"/>
    <xdr:sp macro="" textlink="">
      <xdr:nvSpPr>
        <xdr:cNvPr id="544" name="【学校施設】&#10;一人当たり面積最小値テキスト"/>
        <xdr:cNvSpPr txBox="1"/>
      </xdr:nvSpPr>
      <xdr:spPr>
        <a:xfrm>
          <a:off x="22199600" y="1092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107945</xdr:rowOff>
    </xdr:from>
    <xdr:to>
      <xdr:col>116</xdr:col>
      <xdr:colOff>152400</xdr:colOff>
      <xdr:row>63</xdr:row>
      <xdr:rowOff>107945</xdr:rowOff>
    </xdr:to>
    <xdr:cxnSp macro="">
      <xdr:nvCxnSpPr>
        <xdr:cNvPr id="545" name="直線コネクタ 544"/>
        <xdr:cNvCxnSpPr/>
      </xdr:nvCxnSpPr>
      <xdr:spPr>
        <a:xfrm>
          <a:off x="22072600" y="109092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56</xdr:row>
      <xdr:rowOff>68246</xdr:rowOff>
    </xdr:from>
    <xdr:ext cx="534377" cy="259045"/>
    <xdr:sp macro="" textlink="">
      <xdr:nvSpPr>
        <xdr:cNvPr id="546" name="【学校施設】&#10;一人当たり面積最大値テキスト"/>
        <xdr:cNvSpPr txBox="1"/>
      </xdr:nvSpPr>
      <xdr:spPr>
        <a:xfrm>
          <a:off x="22199600" y="9669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57</xdr:row>
      <xdr:rowOff>121569</xdr:rowOff>
    </xdr:from>
    <xdr:to>
      <xdr:col>116</xdr:col>
      <xdr:colOff>152400</xdr:colOff>
      <xdr:row>57</xdr:row>
      <xdr:rowOff>121569</xdr:rowOff>
    </xdr:to>
    <xdr:cxnSp macro="">
      <xdr:nvCxnSpPr>
        <xdr:cNvPr id="547" name="直線コネクタ 546"/>
        <xdr:cNvCxnSpPr/>
      </xdr:nvCxnSpPr>
      <xdr:spPr>
        <a:xfrm>
          <a:off x="22072600" y="989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163771</xdr:rowOff>
    </xdr:from>
    <xdr:ext cx="469744" cy="259045"/>
    <xdr:sp macro="" textlink="">
      <xdr:nvSpPr>
        <xdr:cNvPr id="548" name="【学校施設】&#10;一人当たり面積平均値テキスト"/>
        <xdr:cNvSpPr txBox="1"/>
      </xdr:nvSpPr>
      <xdr:spPr>
        <a:xfrm>
          <a:off x="22199600" y="107936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13894</xdr:rowOff>
    </xdr:from>
    <xdr:to>
      <xdr:col>116</xdr:col>
      <xdr:colOff>114300</xdr:colOff>
      <xdr:row>63</xdr:row>
      <xdr:rowOff>115494</xdr:rowOff>
    </xdr:to>
    <xdr:sp macro="" textlink="">
      <xdr:nvSpPr>
        <xdr:cNvPr id="549" name="フローチャート: 判断 548"/>
        <xdr:cNvSpPr/>
      </xdr:nvSpPr>
      <xdr:spPr>
        <a:xfrm>
          <a:off x="22110700" y="1081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11745</xdr:rowOff>
    </xdr:from>
    <xdr:to>
      <xdr:col>112</xdr:col>
      <xdr:colOff>38100</xdr:colOff>
      <xdr:row>63</xdr:row>
      <xdr:rowOff>113345</xdr:rowOff>
    </xdr:to>
    <xdr:sp macro="" textlink="">
      <xdr:nvSpPr>
        <xdr:cNvPr id="550" name="フローチャート: 判断 549"/>
        <xdr:cNvSpPr/>
      </xdr:nvSpPr>
      <xdr:spPr>
        <a:xfrm>
          <a:off x="21272500" y="1081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16820</xdr:rowOff>
    </xdr:from>
    <xdr:to>
      <xdr:col>107</xdr:col>
      <xdr:colOff>101600</xdr:colOff>
      <xdr:row>63</xdr:row>
      <xdr:rowOff>118420</xdr:rowOff>
    </xdr:to>
    <xdr:sp macro="" textlink="">
      <xdr:nvSpPr>
        <xdr:cNvPr id="551" name="フローチャート: 判断 550"/>
        <xdr:cNvSpPr/>
      </xdr:nvSpPr>
      <xdr:spPr>
        <a:xfrm>
          <a:off x="20383500" y="10818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25141</xdr:rowOff>
    </xdr:from>
    <xdr:to>
      <xdr:col>102</xdr:col>
      <xdr:colOff>165100</xdr:colOff>
      <xdr:row>63</xdr:row>
      <xdr:rowOff>126741</xdr:rowOff>
    </xdr:to>
    <xdr:sp macro="" textlink="">
      <xdr:nvSpPr>
        <xdr:cNvPr id="552" name="フローチャート: 判断 551"/>
        <xdr:cNvSpPr/>
      </xdr:nvSpPr>
      <xdr:spPr>
        <a:xfrm>
          <a:off x="19494500" y="108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53" name="テキスト ボックス 55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4" name="テキスト ボックス 55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55" name="テキスト ボックス 55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6" name="テキスト ボックス 55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7" name="テキスト ボックス 55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9459</xdr:rowOff>
    </xdr:from>
    <xdr:to>
      <xdr:col>116</xdr:col>
      <xdr:colOff>114300</xdr:colOff>
      <xdr:row>63</xdr:row>
      <xdr:rowOff>111059</xdr:rowOff>
    </xdr:to>
    <xdr:sp macro="" textlink="">
      <xdr:nvSpPr>
        <xdr:cNvPr id="558" name="楕円 557"/>
        <xdr:cNvSpPr/>
      </xdr:nvSpPr>
      <xdr:spPr>
        <a:xfrm>
          <a:off x="22110700" y="1081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61</xdr:row>
      <xdr:rowOff>140286</xdr:rowOff>
    </xdr:from>
    <xdr:ext cx="469744" cy="259045"/>
    <xdr:sp macro="" textlink="">
      <xdr:nvSpPr>
        <xdr:cNvPr id="559" name="【学校施設】&#10;一人当たり面積該当値テキスト"/>
        <xdr:cNvSpPr txBox="1"/>
      </xdr:nvSpPr>
      <xdr:spPr>
        <a:xfrm>
          <a:off x="22199600" y="10598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10510</xdr:rowOff>
    </xdr:from>
    <xdr:to>
      <xdr:col>112</xdr:col>
      <xdr:colOff>38100</xdr:colOff>
      <xdr:row>63</xdr:row>
      <xdr:rowOff>112110</xdr:rowOff>
    </xdr:to>
    <xdr:sp macro="" textlink="">
      <xdr:nvSpPr>
        <xdr:cNvPr id="560" name="楕円 559"/>
        <xdr:cNvSpPr/>
      </xdr:nvSpPr>
      <xdr:spPr>
        <a:xfrm>
          <a:off x="21272500" y="1081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60259</xdr:rowOff>
    </xdr:from>
    <xdr:to>
      <xdr:col>116</xdr:col>
      <xdr:colOff>63500</xdr:colOff>
      <xdr:row>63</xdr:row>
      <xdr:rowOff>61310</xdr:rowOff>
    </xdr:to>
    <xdr:cxnSp macro="">
      <xdr:nvCxnSpPr>
        <xdr:cNvPr id="561" name="直線コネクタ 560"/>
        <xdr:cNvCxnSpPr/>
      </xdr:nvCxnSpPr>
      <xdr:spPr>
        <a:xfrm flipV="1">
          <a:off x="21323300" y="1086160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18328</xdr:rowOff>
    </xdr:from>
    <xdr:to>
      <xdr:col>107</xdr:col>
      <xdr:colOff>101600</xdr:colOff>
      <xdr:row>63</xdr:row>
      <xdr:rowOff>119928</xdr:rowOff>
    </xdr:to>
    <xdr:sp macro="" textlink="">
      <xdr:nvSpPr>
        <xdr:cNvPr id="562" name="楕円 561"/>
        <xdr:cNvSpPr/>
      </xdr:nvSpPr>
      <xdr:spPr>
        <a:xfrm>
          <a:off x="20383500" y="1081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61310</xdr:rowOff>
    </xdr:from>
    <xdr:to>
      <xdr:col>111</xdr:col>
      <xdr:colOff>177800</xdr:colOff>
      <xdr:row>63</xdr:row>
      <xdr:rowOff>69128</xdr:rowOff>
    </xdr:to>
    <xdr:cxnSp macro="">
      <xdr:nvCxnSpPr>
        <xdr:cNvPr id="563" name="直線コネクタ 562"/>
        <xdr:cNvCxnSpPr/>
      </xdr:nvCxnSpPr>
      <xdr:spPr>
        <a:xfrm flipV="1">
          <a:off x="20434300" y="10862660"/>
          <a:ext cx="889000" cy="7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13116</xdr:rowOff>
    </xdr:from>
    <xdr:to>
      <xdr:col>102</xdr:col>
      <xdr:colOff>165100</xdr:colOff>
      <xdr:row>63</xdr:row>
      <xdr:rowOff>114716</xdr:rowOff>
    </xdr:to>
    <xdr:sp macro="" textlink="">
      <xdr:nvSpPr>
        <xdr:cNvPr id="564" name="楕円 563"/>
        <xdr:cNvSpPr/>
      </xdr:nvSpPr>
      <xdr:spPr>
        <a:xfrm>
          <a:off x="19494500" y="10814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63916</xdr:rowOff>
    </xdr:from>
    <xdr:to>
      <xdr:col>107</xdr:col>
      <xdr:colOff>50800</xdr:colOff>
      <xdr:row>63</xdr:row>
      <xdr:rowOff>69128</xdr:rowOff>
    </xdr:to>
    <xdr:cxnSp macro="">
      <xdr:nvCxnSpPr>
        <xdr:cNvPr id="565" name="直線コネクタ 564"/>
        <xdr:cNvCxnSpPr/>
      </xdr:nvCxnSpPr>
      <xdr:spPr>
        <a:xfrm>
          <a:off x="19545300" y="10865266"/>
          <a:ext cx="889000" cy="5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104472</xdr:rowOff>
    </xdr:from>
    <xdr:ext cx="469744" cy="259045"/>
    <xdr:sp macro="" textlink="">
      <xdr:nvSpPr>
        <xdr:cNvPr id="566" name="n_1aveValue【学校施設】&#10;一人当たり面積"/>
        <xdr:cNvSpPr txBox="1"/>
      </xdr:nvSpPr>
      <xdr:spPr>
        <a:xfrm>
          <a:off x="21075727" y="10905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134947</xdr:rowOff>
    </xdr:from>
    <xdr:ext cx="469744" cy="259045"/>
    <xdr:sp macro="" textlink="">
      <xdr:nvSpPr>
        <xdr:cNvPr id="567" name="n_2aveValue【学校施設】&#10;一人当たり面積"/>
        <xdr:cNvSpPr txBox="1"/>
      </xdr:nvSpPr>
      <xdr:spPr>
        <a:xfrm>
          <a:off x="20199427" y="10593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117868</xdr:rowOff>
    </xdr:from>
    <xdr:ext cx="469744" cy="259045"/>
    <xdr:sp macro="" textlink="">
      <xdr:nvSpPr>
        <xdr:cNvPr id="568" name="n_3aveValue【学校施設】&#10;一人当たり面積"/>
        <xdr:cNvSpPr txBox="1"/>
      </xdr:nvSpPr>
      <xdr:spPr>
        <a:xfrm>
          <a:off x="19310427" y="10919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128637</xdr:rowOff>
    </xdr:from>
    <xdr:ext cx="469744" cy="259045"/>
    <xdr:sp macro="" textlink="">
      <xdr:nvSpPr>
        <xdr:cNvPr id="569" name="n_1mainValue【学校施設】&#10;一人当たり面積"/>
        <xdr:cNvSpPr txBox="1"/>
      </xdr:nvSpPr>
      <xdr:spPr>
        <a:xfrm>
          <a:off x="21075727" y="105870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111055</xdr:rowOff>
    </xdr:from>
    <xdr:ext cx="469744" cy="259045"/>
    <xdr:sp macro="" textlink="">
      <xdr:nvSpPr>
        <xdr:cNvPr id="570" name="n_2mainValue【学校施設】&#10;一人当たり面積"/>
        <xdr:cNvSpPr txBox="1"/>
      </xdr:nvSpPr>
      <xdr:spPr>
        <a:xfrm>
          <a:off x="20199427" y="10912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131243</xdr:rowOff>
    </xdr:from>
    <xdr:ext cx="469744" cy="259045"/>
    <xdr:sp macro="" textlink="">
      <xdr:nvSpPr>
        <xdr:cNvPr id="571" name="n_3mainValue【学校施設】&#10;一人当たり面積"/>
        <xdr:cNvSpPr txBox="1"/>
      </xdr:nvSpPr>
      <xdr:spPr>
        <a:xfrm>
          <a:off x="19310427" y="105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72" name="正方形/長方形 57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73" name="正方形/長方形 57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74" name="正方形/長方形 57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75" name="正方形/長方形 57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76" name="正方形/長方形 57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77" name="正方形/長方形 57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78" name="正方形/長方形 57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9" name="正方形/長方形 578"/>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80" name="テキスト ボックス 579"/>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81" name="直線コネクタ 580"/>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82" name="直線コネクタ 581"/>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83" name="テキスト ボックス 582"/>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84" name="直線コネクタ 583"/>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85" name="テキスト ボックス 584"/>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86" name="直線コネクタ 585"/>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87" name="テキスト ボックス 586"/>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88" name="直線コネクタ 587"/>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89" name="テキスト ボックス 588"/>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90" name="直線コネクタ 589"/>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91" name="テキスト ボックス 590"/>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92" name="直線コネクタ 591"/>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93" name="テキスト ボックス 592"/>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94" name="直線コネクタ 593"/>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95" name="テキスト ボックス 594"/>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96"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78921</xdr:rowOff>
    </xdr:from>
    <xdr:to>
      <xdr:col>85</xdr:col>
      <xdr:colOff>126364</xdr:colOff>
      <xdr:row>86</xdr:row>
      <xdr:rowOff>100149</xdr:rowOff>
    </xdr:to>
    <xdr:cxnSp macro="">
      <xdr:nvCxnSpPr>
        <xdr:cNvPr id="597" name="直線コネクタ 596"/>
        <xdr:cNvCxnSpPr/>
      </xdr:nvCxnSpPr>
      <xdr:spPr>
        <a:xfrm flipV="1">
          <a:off x="16318864" y="13280571"/>
          <a:ext cx="0" cy="1564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103976</xdr:rowOff>
    </xdr:from>
    <xdr:ext cx="340478" cy="259045"/>
    <xdr:sp macro="" textlink="">
      <xdr:nvSpPr>
        <xdr:cNvPr id="598" name="【児童館】&#10;有形固定資産減価償却率最小値テキスト"/>
        <xdr:cNvSpPr txBox="1"/>
      </xdr:nvSpPr>
      <xdr:spPr>
        <a:xfrm>
          <a:off x="16357600" y="1484867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100149</xdr:rowOff>
    </xdr:from>
    <xdr:to>
      <xdr:col>86</xdr:col>
      <xdr:colOff>25400</xdr:colOff>
      <xdr:row>86</xdr:row>
      <xdr:rowOff>100149</xdr:rowOff>
    </xdr:to>
    <xdr:cxnSp macro="">
      <xdr:nvCxnSpPr>
        <xdr:cNvPr id="599" name="直線コネクタ 598"/>
        <xdr:cNvCxnSpPr/>
      </xdr:nvCxnSpPr>
      <xdr:spPr>
        <a:xfrm>
          <a:off x="16230600" y="1484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25598</xdr:rowOff>
    </xdr:from>
    <xdr:ext cx="469744" cy="259045"/>
    <xdr:sp macro="" textlink="">
      <xdr:nvSpPr>
        <xdr:cNvPr id="600" name="【児童館】&#10;有形固定資産減価償却率最大値テキスト"/>
        <xdr:cNvSpPr txBox="1"/>
      </xdr:nvSpPr>
      <xdr:spPr>
        <a:xfrm>
          <a:off x="16357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78921</xdr:rowOff>
    </xdr:from>
    <xdr:to>
      <xdr:col>86</xdr:col>
      <xdr:colOff>25400</xdr:colOff>
      <xdr:row>77</xdr:row>
      <xdr:rowOff>78921</xdr:rowOff>
    </xdr:to>
    <xdr:cxnSp macro="">
      <xdr:nvCxnSpPr>
        <xdr:cNvPr id="601" name="直線コネクタ 600"/>
        <xdr:cNvCxnSpPr/>
      </xdr:nvCxnSpPr>
      <xdr:spPr>
        <a:xfrm>
          <a:off x="16230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22877</xdr:rowOff>
    </xdr:from>
    <xdr:ext cx="405111" cy="259045"/>
    <xdr:sp macro="" textlink="">
      <xdr:nvSpPr>
        <xdr:cNvPr id="602" name="【児童館】&#10;有形固定資産減価償却率平均値テキスト"/>
        <xdr:cNvSpPr txBox="1"/>
      </xdr:nvSpPr>
      <xdr:spPr>
        <a:xfrm>
          <a:off x="16357600" y="1391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44450</xdr:rowOff>
    </xdr:from>
    <xdr:to>
      <xdr:col>85</xdr:col>
      <xdr:colOff>177800</xdr:colOff>
      <xdr:row>81</xdr:row>
      <xdr:rowOff>146050</xdr:rowOff>
    </xdr:to>
    <xdr:sp macro="" textlink="">
      <xdr:nvSpPr>
        <xdr:cNvPr id="603" name="フローチャート: 判断 602"/>
        <xdr:cNvSpPr/>
      </xdr:nvSpPr>
      <xdr:spPr>
        <a:xfrm>
          <a:off x="16268700" y="1393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50981</xdr:rowOff>
    </xdr:from>
    <xdr:to>
      <xdr:col>81</xdr:col>
      <xdr:colOff>101600</xdr:colOff>
      <xdr:row>81</xdr:row>
      <xdr:rowOff>152581</xdr:rowOff>
    </xdr:to>
    <xdr:sp macro="" textlink="">
      <xdr:nvSpPr>
        <xdr:cNvPr id="604" name="フローチャート: 判断 603"/>
        <xdr:cNvSpPr/>
      </xdr:nvSpPr>
      <xdr:spPr>
        <a:xfrm>
          <a:off x="15430500" y="13938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85271</xdr:rowOff>
    </xdr:from>
    <xdr:to>
      <xdr:col>76</xdr:col>
      <xdr:colOff>165100</xdr:colOff>
      <xdr:row>82</xdr:row>
      <xdr:rowOff>15421</xdr:rowOff>
    </xdr:to>
    <xdr:sp macro="" textlink="">
      <xdr:nvSpPr>
        <xdr:cNvPr id="605" name="フローチャート: 判断 604"/>
        <xdr:cNvSpPr/>
      </xdr:nvSpPr>
      <xdr:spPr>
        <a:xfrm>
          <a:off x="14541500" y="13972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5262</xdr:rowOff>
    </xdr:from>
    <xdr:to>
      <xdr:col>72</xdr:col>
      <xdr:colOff>38100</xdr:colOff>
      <xdr:row>81</xdr:row>
      <xdr:rowOff>106862</xdr:rowOff>
    </xdr:to>
    <xdr:sp macro="" textlink="">
      <xdr:nvSpPr>
        <xdr:cNvPr id="606" name="フローチャート: 判断 605"/>
        <xdr:cNvSpPr/>
      </xdr:nvSpPr>
      <xdr:spPr>
        <a:xfrm>
          <a:off x="13652500" y="1389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07" name="テキスト ボックス 6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8" name="テキスト ボックス 6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9" name="テキスト ボックス 6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10" name="テキスト ボックス 6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11" name="テキスト ボックス 6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117929</xdr:rowOff>
    </xdr:from>
    <xdr:to>
      <xdr:col>85</xdr:col>
      <xdr:colOff>177800</xdr:colOff>
      <xdr:row>79</xdr:row>
      <xdr:rowOff>48079</xdr:rowOff>
    </xdr:to>
    <xdr:sp macro="" textlink="">
      <xdr:nvSpPr>
        <xdr:cNvPr id="612" name="楕円 611"/>
        <xdr:cNvSpPr/>
      </xdr:nvSpPr>
      <xdr:spPr>
        <a:xfrm>
          <a:off x="16268700" y="1349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140806</xdr:rowOff>
    </xdr:from>
    <xdr:ext cx="405111" cy="259045"/>
    <xdr:sp macro="" textlink="">
      <xdr:nvSpPr>
        <xdr:cNvPr id="613" name="【児童館】&#10;有形固定資産減価償却率該当値テキスト"/>
        <xdr:cNvSpPr txBox="1"/>
      </xdr:nvSpPr>
      <xdr:spPr>
        <a:xfrm>
          <a:off x="16357600" y="133424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130992</xdr:rowOff>
    </xdr:from>
    <xdr:to>
      <xdr:col>81</xdr:col>
      <xdr:colOff>101600</xdr:colOff>
      <xdr:row>79</xdr:row>
      <xdr:rowOff>61142</xdr:rowOff>
    </xdr:to>
    <xdr:sp macro="" textlink="">
      <xdr:nvSpPr>
        <xdr:cNvPr id="614" name="楕円 613"/>
        <xdr:cNvSpPr/>
      </xdr:nvSpPr>
      <xdr:spPr>
        <a:xfrm>
          <a:off x="154305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78</xdr:row>
      <xdr:rowOff>168729</xdr:rowOff>
    </xdr:from>
    <xdr:to>
      <xdr:col>85</xdr:col>
      <xdr:colOff>127000</xdr:colOff>
      <xdr:row>79</xdr:row>
      <xdr:rowOff>10342</xdr:rowOff>
    </xdr:to>
    <xdr:cxnSp macro="">
      <xdr:nvCxnSpPr>
        <xdr:cNvPr id="615" name="直線コネクタ 614"/>
        <xdr:cNvCxnSpPr/>
      </xdr:nvCxnSpPr>
      <xdr:spPr>
        <a:xfrm flipV="1">
          <a:off x="15481300" y="13541829"/>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142421</xdr:rowOff>
    </xdr:from>
    <xdr:to>
      <xdr:col>76</xdr:col>
      <xdr:colOff>165100</xdr:colOff>
      <xdr:row>79</xdr:row>
      <xdr:rowOff>72571</xdr:rowOff>
    </xdr:to>
    <xdr:sp macro="" textlink="">
      <xdr:nvSpPr>
        <xdr:cNvPr id="616" name="楕円 615"/>
        <xdr:cNvSpPr/>
      </xdr:nvSpPr>
      <xdr:spPr>
        <a:xfrm>
          <a:off x="14541500" y="1351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10342</xdr:rowOff>
    </xdr:from>
    <xdr:to>
      <xdr:col>81</xdr:col>
      <xdr:colOff>50800</xdr:colOff>
      <xdr:row>79</xdr:row>
      <xdr:rowOff>21771</xdr:rowOff>
    </xdr:to>
    <xdr:cxnSp macro="">
      <xdr:nvCxnSpPr>
        <xdr:cNvPr id="617" name="直線コネクタ 616"/>
        <xdr:cNvCxnSpPr/>
      </xdr:nvCxnSpPr>
      <xdr:spPr>
        <a:xfrm flipV="1">
          <a:off x="14592300" y="13554892"/>
          <a:ext cx="88900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155484</xdr:rowOff>
    </xdr:from>
    <xdr:to>
      <xdr:col>72</xdr:col>
      <xdr:colOff>38100</xdr:colOff>
      <xdr:row>79</xdr:row>
      <xdr:rowOff>85634</xdr:rowOff>
    </xdr:to>
    <xdr:sp macro="" textlink="">
      <xdr:nvSpPr>
        <xdr:cNvPr id="618" name="楕円 617"/>
        <xdr:cNvSpPr/>
      </xdr:nvSpPr>
      <xdr:spPr>
        <a:xfrm>
          <a:off x="13652500" y="1352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21771</xdr:rowOff>
    </xdr:from>
    <xdr:to>
      <xdr:col>76</xdr:col>
      <xdr:colOff>114300</xdr:colOff>
      <xdr:row>79</xdr:row>
      <xdr:rowOff>34834</xdr:rowOff>
    </xdr:to>
    <xdr:cxnSp macro="">
      <xdr:nvCxnSpPr>
        <xdr:cNvPr id="619" name="直線コネクタ 618"/>
        <xdr:cNvCxnSpPr/>
      </xdr:nvCxnSpPr>
      <xdr:spPr>
        <a:xfrm flipV="1">
          <a:off x="13703300" y="1356632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143708</xdr:rowOff>
    </xdr:from>
    <xdr:ext cx="405111" cy="259045"/>
    <xdr:sp macro="" textlink="">
      <xdr:nvSpPr>
        <xdr:cNvPr id="620" name="n_1aveValue【児童館】&#10;有形固定資産減価償却率"/>
        <xdr:cNvSpPr txBox="1"/>
      </xdr:nvSpPr>
      <xdr:spPr>
        <a:xfrm>
          <a:off x="15266044" y="14031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6548</xdr:rowOff>
    </xdr:from>
    <xdr:ext cx="405111" cy="259045"/>
    <xdr:sp macro="" textlink="">
      <xdr:nvSpPr>
        <xdr:cNvPr id="621" name="n_2aveValue【児童館】&#10;有形固定資産減価償却率"/>
        <xdr:cNvSpPr txBox="1"/>
      </xdr:nvSpPr>
      <xdr:spPr>
        <a:xfrm>
          <a:off x="14389744" y="140654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97989</xdr:rowOff>
    </xdr:from>
    <xdr:ext cx="405111" cy="259045"/>
    <xdr:sp macro="" textlink="">
      <xdr:nvSpPr>
        <xdr:cNvPr id="622" name="n_3aveValue【児童館】&#10;有形固定資産減価償却率"/>
        <xdr:cNvSpPr txBox="1"/>
      </xdr:nvSpPr>
      <xdr:spPr>
        <a:xfrm>
          <a:off x="13500744" y="1398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77669</xdr:rowOff>
    </xdr:from>
    <xdr:ext cx="405111" cy="259045"/>
    <xdr:sp macro="" textlink="">
      <xdr:nvSpPr>
        <xdr:cNvPr id="623" name="n_1mainValue【児童館】&#10;有形固定資産減価償却率"/>
        <xdr:cNvSpPr txBox="1"/>
      </xdr:nvSpPr>
      <xdr:spPr>
        <a:xfrm>
          <a:off x="15266044" y="13279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89098</xdr:rowOff>
    </xdr:from>
    <xdr:ext cx="405111" cy="259045"/>
    <xdr:sp macro="" textlink="">
      <xdr:nvSpPr>
        <xdr:cNvPr id="624" name="n_2mainValue【児童館】&#10;有形固定資産減価償却率"/>
        <xdr:cNvSpPr txBox="1"/>
      </xdr:nvSpPr>
      <xdr:spPr>
        <a:xfrm>
          <a:off x="14389744" y="132907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102161</xdr:rowOff>
    </xdr:from>
    <xdr:ext cx="405111" cy="259045"/>
    <xdr:sp macro="" textlink="">
      <xdr:nvSpPr>
        <xdr:cNvPr id="625" name="n_3mainValue【児童館】&#10;有形固定資産減価償却率"/>
        <xdr:cNvSpPr txBox="1"/>
      </xdr:nvSpPr>
      <xdr:spPr>
        <a:xfrm>
          <a:off x="13500744" y="133038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26" name="正方形/長方形 6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27" name="正方形/長方形 6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28" name="正方形/長方形 6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29" name="正方形/長方形 6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0" name="正方形/長方形 6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1" name="正方形/長方形 6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2" name="正方形/長方形 6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3" name="正方形/長方形 632"/>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34" name="テキスト ボックス 633"/>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35" name="直線コネクタ 634"/>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636" name="直線コネクタ 635"/>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637" name="テキスト ボックス 636"/>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638" name="直線コネクタ 637"/>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639" name="テキスト ボックス 638"/>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640" name="直線コネクタ 639"/>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641" name="テキスト ボックス 640"/>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642" name="直線コネクタ 641"/>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643" name="テキスト ボックス 642"/>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644" name="直線コネクタ 643"/>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645" name="テキスト ボックス 644"/>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646" name="直線コネクタ 645"/>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647" name="テキスト ボックス 646"/>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48" name="直線コネクタ 64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49" name="テキスト ボックス 64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5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5443</xdr:rowOff>
    </xdr:from>
    <xdr:to>
      <xdr:col>116</xdr:col>
      <xdr:colOff>62864</xdr:colOff>
      <xdr:row>86</xdr:row>
      <xdr:rowOff>119743</xdr:rowOff>
    </xdr:to>
    <xdr:cxnSp macro="">
      <xdr:nvCxnSpPr>
        <xdr:cNvPr id="651" name="直線コネクタ 650"/>
        <xdr:cNvCxnSpPr/>
      </xdr:nvCxnSpPr>
      <xdr:spPr>
        <a:xfrm flipV="1">
          <a:off x="22160864" y="13378543"/>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123570</xdr:rowOff>
    </xdr:from>
    <xdr:ext cx="469744" cy="259045"/>
    <xdr:sp macro="" textlink="">
      <xdr:nvSpPr>
        <xdr:cNvPr id="652" name="【児童館】&#10;一人当たり面積最小値テキスト"/>
        <xdr:cNvSpPr txBox="1"/>
      </xdr:nvSpPr>
      <xdr:spPr>
        <a:xfrm>
          <a:off x="22199600" y="148682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119743</xdr:rowOff>
    </xdr:from>
    <xdr:to>
      <xdr:col>116</xdr:col>
      <xdr:colOff>152400</xdr:colOff>
      <xdr:row>86</xdr:row>
      <xdr:rowOff>119743</xdr:rowOff>
    </xdr:to>
    <xdr:cxnSp macro="">
      <xdr:nvCxnSpPr>
        <xdr:cNvPr id="653" name="直線コネクタ 652"/>
        <xdr:cNvCxnSpPr/>
      </xdr:nvCxnSpPr>
      <xdr:spPr>
        <a:xfrm>
          <a:off x="22072600" y="1486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123570</xdr:rowOff>
    </xdr:from>
    <xdr:ext cx="469744" cy="259045"/>
    <xdr:sp macro="" textlink="">
      <xdr:nvSpPr>
        <xdr:cNvPr id="654" name="【児童館】&#10;一人当たり面積最大値テキスト"/>
        <xdr:cNvSpPr txBox="1"/>
      </xdr:nvSpPr>
      <xdr:spPr>
        <a:xfrm>
          <a:off x="22199600" y="13153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5443</xdr:rowOff>
    </xdr:from>
    <xdr:to>
      <xdr:col>116</xdr:col>
      <xdr:colOff>152400</xdr:colOff>
      <xdr:row>78</xdr:row>
      <xdr:rowOff>5443</xdr:rowOff>
    </xdr:to>
    <xdr:cxnSp macro="">
      <xdr:nvCxnSpPr>
        <xdr:cNvPr id="655" name="直線コネクタ 654"/>
        <xdr:cNvCxnSpPr/>
      </xdr:nvCxnSpPr>
      <xdr:spPr>
        <a:xfrm>
          <a:off x="22072600" y="13378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10177</xdr:rowOff>
    </xdr:from>
    <xdr:ext cx="469744" cy="259045"/>
    <xdr:sp macro="" textlink="">
      <xdr:nvSpPr>
        <xdr:cNvPr id="656" name="【児童館】&#10;一人当たり面積平均値テキスト"/>
        <xdr:cNvSpPr txBox="1"/>
      </xdr:nvSpPr>
      <xdr:spPr>
        <a:xfrm>
          <a:off x="22199600" y="14240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158750</xdr:rowOff>
    </xdr:from>
    <xdr:to>
      <xdr:col>116</xdr:col>
      <xdr:colOff>114300</xdr:colOff>
      <xdr:row>84</xdr:row>
      <xdr:rowOff>88900</xdr:rowOff>
    </xdr:to>
    <xdr:sp macro="" textlink="">
      <xdr:nvSpPr>
        <xdr:cNvPr id="657" name="フローチャート: 判断 656"/>
        <xdr:cNvSpPr/>
      </xdr:nvSpPr>
      <xdr:spPr>
        <a:xfrm>
          <a:off x="221107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142421</xdr:rowOff>
    </xdr:from>
    <xdr:to>
      <xdr:col>112</xdr:col>
      <xdr:colOff>38100</xdr:colOff>
      <xdr:row>84</xdr:row>
      <xdr:rowOff>72571</xdr:rowOff>
    </xdr:to>
    <xdr:sp macro="" textlink="">
      <xdr:nvSpPr>
        <xdr:cNvPr id="658" name="フローチャート: 判断 657"/>
        <xdr:cNvSpPr/>
      </xdr:nvSpPr>
      <xdr:spPr>
        <a:xfrm>
          <a:off x="21272500" y="1437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3629</xdr:rowOff>
    </xdr:from>
    <xdr:to>
      <xdr:col>107</xdr:col>
      <xdr:colOff>101600</xdr:colOff>
      <xdr:row>84</xdr:row>
      <xdr:rowOff>105229</xdr:rowOff>
    </xdr:to>
    <xdr:sp macro="" textlink="">
      <xdr:nvSpPr>
        <xdr:cNvPr id="659" name="フローチャート: 判断 658"/>
        <xdr:cNvSpPr/>
      </xdr:nvSpPr>
      <xdr:spPr>
        <a:xfrm>
          <a:off x="20383500" y="1440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85271</xdr:rowOff>
    </xdr:from>
    <xdr:to>
      <xdr:col>102</xdr:col>
      <xdr:colOff>165100</xdr:colOff>
      <xdr:row>85</xdr:row>
      <xdr:rowOff>15421</xdr:rowOff>
    </xdr:to>
    <xdr:sp macro="" textlink="">
      <xdr:nvSpPr>
        <xdr:cNvPr id="660" name="フローチャート: 判断 659"/>
        <xdr:cNvSpPr/>
      </xdr:nvSpPr>
      <xdr:spPr>
        <a:xfrm>
          <a:off x="19494500" y="14487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61" name="テキスト ボックス 66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62" name="テキスト ボックス 66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63" name="テキスト ボックス 66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64" name="テキスト ボックス 66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65" name="テキスト ボックス 66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19957</xdr:rowOff>
    </xdr:from>
    <xdr:to>
      <xdr:col>116</xdr:col>
      <xdr:colOff>114300</xdr:colOff>
      <xdr:row>86</xdr:row>
      <xdr:rowOff>121557</xdr:rowOff>
    </xdr:to>
    <xdr:sp macro="" textlink="">
      <xdr:nvSpPr>
        <xdr:cNvPr id="666" name="楕円 665"/>
        <xdr:cNvSpPr/>
      </xdr:nvSpPr>
      <xdr:spPr>
        <a:xfrm>
          <a:off x="221107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106334</xdr:rowOff>
    </xdr:from>
    <xdr:ext cx="469744" cy="259045"/>
    <xdr:sp macro="" textlink="">
      <xdr:nvSpPr>
        <xdr:cNvPr id="667" name="【児童館】&#10;一人当たり面積該当値テキスト"/>
        <xdr:cNvSpPr txBox="1"/>
      </xdr:nvSpPr>
      <xdr:spPr>
        <a:xfrm>
          <a:off x="22199600" y="14679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19957</xdr:rowOff>
    </xdr:from>
    <xdr:to>
      <xdr:col>112</xdr:col>
      <xdr:colOff>38100</xdr:colOff>
      <xdr:row>86</xdr:row>
      <xdr:rowOff>121557</xdr:rowOff>
    </xdr:to>
    <xdr:sp macro="" textlink="">
      <xdr:nvSpPr>
        <xdr:cNvPr id="668" name="楕円 667"/>
        <xdr:cNvSpPr/>
      </xdr:nvSpPr>
      <xdr:spPr>
        <a:xfrm>
          <a:off x="21272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70757</xdr:rowOff>
    </xdr:from>
    <xdr:to>
      <xdr:col>116</xdr:col>
      <xdr:colOff>63500</xdr:colOff>
      <xdr:row>86</xdr:row>
      <xdr:rowOff>70757</xdr:rowOff>
    </xdr:to>
    <xdr:cxnSp macro="">
      <xdr:nvCxnSpPr>
        <xdr:cNvPr id="669" name="直線コネクタ 668"/>
        <xdr:cNvCxnSpPr/>
      </xdr:nvCxnSpPr>
      <xdr:spPr>
        <a:xfrm>
          <a:off x="21323300" y="1481545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19957</xdr:rowOff>
    </xdr:from>
    <xdr:to>
      <xdr:col>107</xdr:col>
      <xdr:colOff>101600</xdr:colOff>
      <xdr:row>86</xdr:row>
      <xdr:rowOff>121557</xdr:rowOff>
    </xdr:to>
    <xdr:sp macro="" textlink="">
      <xdr:nvSpPr>
        <xdr:cNvPr id="670" name="楕円 669"/>
        <xdr:cNvSpPr/>
      </xdr:nvSpPr>
      <xdr:spPr>
        <a:xfrm>
          <a:off x="20383500" y="1476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70757</xdr:rowOff>
    </xdr:from>
    <xdr:to>
      <xdr:col>111</xdr:col>
      <xdr:colOff>177800</xdr:colOff>
      <xdr:row>86</xdr:row>
      <xdr:rowOff>70757</xdr:rowOff>
    </xdr:to>
    <xdr:cxnSp macro="">
      <xdr:nvCxnSpPr>
        <xdr:cNvPr id="671" name="直線コネクタ 670"/>
        <xdr:cNvCxnSpPr/>
      </xdr:nvCxnSpPr>
      <xdr:spPr>
        <a:xfrm>
          <a:off x="20434300" y="14815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36286</xdr:rowOff>
    </xdr:from>
    <xdr:to>
      <xdr:col>102</xdr:col>
      <xdr:colOff>165100</xdr:colOff>
      <xdr:row>86</xdr:row>
      <xdr:rowOff>137886</xdr:rowOff>
    </xdr:to>
    <xdr:sp macro="" textlink="">
      <xdr:nvSpPr>
        <xdr:cNvPr id="672" name="楕円 671"/>
        <xdr:cNvSpPr/>
      </xdr:nvSpPr>
      <xdr:spPr>
        <a:xfrm>
          <a:off x="19494500" y="1478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70757</xdr:rowOff>
    </xdr:from>
    <xdr:to>
      <xdr:col>107</xdr:col>
      <xdr:colOff>50800</xdr:colOff>
      <xdr:row>86</xdr:row>
      <xdr:rowOff>87086</xdr:rowOff>
    </xdr:to>
    <xdr:cxnSp macro="">
      <xdr:nvCxnSpPr>
        <xdr:cNvPr id="673" name="直線コネクタ 672"/>
        <xdr:cNvCxnSpPr/>
      </xdr:nvCxnSpPr>
      <xdr:spPr>
        <a:xfrm flipV="1">
          <a:off x="19545300" y="14815457"/>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89098</xdr:rowOff>
    </xdr:from>
    <xdr:ext cx="469744" cy="259045"/>
    <xdr:sp macro="" textlink="">
      <xdr:nvSpPr>
        <xdr:cNvPr id="674" name="n_1aveValue【児童館】&#10;一人当たり面積"/>
        <xdr:cNvSpPr txBox="1"/>
      </xdr:nvSpPr>
      <xdr:spPr>
        <a:xfrm>
          <a:off x="21075727" y="14147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121756</xdr:rowOff>
    </xdr:from>
    <xdr:ext cx="469744" cy="259045"/>
    <xdr:sp macro="" textlink="">
      <xdr:nvSpPr>
        <xdr:cNvPr id="675" name="n_2aveValue【児童館】&#10;一人当たり面積"/>
        <xdr:cNvSpPr txBox="1"/>
      </xdr:nvSpPr>
      <xdr:spPr>
        <a:xfrm>
          <a:off x="20199427" y="14180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31948</xdr:rowOff>
    </xdr:from>
    <xdr:ext cx="469744" cy="259045"/>
    <xdr:sp macro="" textlink="">
      <xdr:nvSpPr>
        <xdr:cNvPr id="676" name="n_3aveValue【児童館】&#10;一人当たり面積"/>
        <xdr:cNvSpPr txBox="1"/>
      </xdr:nvSpPr>
      <xdr:spPr>
        <a:xfrm>
          <a:off x="19310427" y="142622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112684</xdr:rowOff>
    </xdr:from>
    <xdr:ext cx="469744" cy="259045"/>
    <xdr:sp macro="" textlink="">
      <xdr:nvSpPr>
        <xdr:cNvPr id="677" name="n_1mainValue【児童館】&#10;一人当たり面積"/>
        <xdr:cNvSpPr txBox="1"/>
      </xdr:nvSpPr>
      <xdr:spPr>
        <a:xfrm>
          <a:off x="210757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112684</xdr:rowOff>
    </xdr:from>
    <xdr:ext cx="469744" cy="259045"/>
    <xdr:sp macro="" textlink="">
      <xdr:nvSpPr>
        <xdr:cNvPr id="678" name="n_2mainValue【児童館】&#10;一人当たり面積"/>
        <xdr:cNvSpPr txBox="1"/>
      </xdr:nvSpPr>
      <xdr:spPr>
        <a:xfrm>
          <a:off x="20199427" y="14857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129013</xdr:rowOff>
    </xdr:from>
    <xdr:ext cx="469744" cy="259045"/>
    <xdr:sp macro="" textlink="">
      <xdr:nvSpPr>
        <xdr:cNvPr id="679" name="n_3mainValue【児童館】&#10;一人当たり面積"/>
        <xdr:cNvSpPr txBox="1"/>
      </xdr:nvSpPr>
      <xdr:spPr>
        <a:xfrm>
          <a:off x="19310427" y="148737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80" name="正方形/長方形 67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81" name="正方形/長方形 68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82" name="正方形/長方形 68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83" name="正方形/長方形 68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84" name="正方形/長方形 68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85" name="正方形/長方形 68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86" name="正方形/長方形 68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87" name="正方形/長方形 68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88" name="テキスト ボックス 68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89" name="直線コネクタ 68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90" name="直線コネクタ 68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91" name="テキスト ボックス 69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92" name="直線コネクタ 69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93" name="テキスト ボックス 69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94" name="直線コネクタ 69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95" name="テキスト ボックス 69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96" name="直線コネクタ 69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97" name="テキスト ボックス 69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98" name="直線コネクタ 69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99" name="テキスト ボックス 69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00" name="直線コネクタ 69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01" name="テキスト ボックス 70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02" name="直線コネクタ 70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03" name="テキスト ボックス 70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04"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59871</xdr:rowOff>
    </xdr:to>
    <xdr:cxnSp macro="">
      <xdr:nvCxnSpPr>
        <xdr:cNvPr id="705" name="直線コネクタ 704"/>
        <xdr:cNvCxnSpPr/>
      </xdr:nvCxnSpPr>
      <xdr:spPr>
        <a:xfrm flipV="1">
          <a:off x="16318864" y="17090571"/>
          <a:ext cx="0" cy="1485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63698</xdr:rowOff>
    </xdr:from>
    <xdr:ext cx="340478" cy="259045"/>
    <xdr:sp macro="" textlink="">
      <xdr:nvSpPr>
        <xdr:cNvPr id="706" name="【公民館】&#10;有形固定資産減価償却率最小値テキスト"/>
        <xdr:cNvSpPr txBox="1"/>
      </xdr:nvSpPr>
      <xdr:spPr>
        <a:xfrm>
          <a:off x="16357600" y="185802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59871</xdr:rowOff>
    </xdr:from>
    <xdr:to>
      <xdr:col>86</xdr:col>
      <xdr:colOff>25400</xdr:colOff>
      <xdr:row>108</xdr:row>
      <xdr:rowOff>59871</xdr:rowOff>
    </xdr:to>
    <xdr:cxnSp macro="">
      <xdr:nvCxnSpPr>
        <xdr:cNvPr id="707" name="直線コネクタ 706"/>
        <xdr:cNvCxnSpPr/>
      </xdr:nvCxnSpPr>
      <xdr:spPr>
        <a:xfrm>
          <a:off x="16230600" y="1857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708"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09" name="直線コネクタ 708"/>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119759</xdr:rowOff>
    </xdr:from>
    <xdr:ext cx="405111" cy="259045"/>
    <xdr:sp macro="" textlink="">
      <xdr:nvSpPr>
        <xdr:cNvPr id="710" name="【公民館】&#10;有形固定資産減価償却率平均値テキスト"/>
        <xdr:cNvSpPr txBox="1"/>
      </xdr:nvSpPr>
      <xdr:spPr>
        <a:xfrm>
          <a:off x="16357600" y="176076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141332</xdr:rowOff>
    </xdr:from>
    <xdr:to>
      <xdr:col>85</xdr:col>
      <xdr:colOff>177800</xdr:colOff>
      <xdr:row>103</xdr:row>
      <xdr:rowOff>71482</xdr:rowOff>
    </xdr:to>
    <xdr:sp macro="" textlink="">
      <xdr:nvSpPr>
        <xdr:cNvPr id="711" name="フローチャート: 判断 710"/>
        <xdr:cNvSpPr/>
      </xdr:nvSpPr>
      <xdr:spPr>
        <a:xfrm>
          <a:off x="16268700" y="17629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126637</xdr:rowOff>
    </xdr:from>
    <xdr:to>
      <xdr:col>81</xdr:col>
      <xdr:colOff>101600</xdr:colOff>
      <xdr:row>103</xdr:row>
      <xdr:rowOff>56787</xdr:rowOff>
    </xdr:to>
    <xdr:sp macro="" textlink="">
      <xdr:nvSpPr>
        <xdr:cNvPr id="712" name="フローチャート: 判断 711"/>
        <xdr:cNvSpPr/>
      </xdr:nvSpPr>
      <xdr:spPr>
        <a:xfrm>
          <a:off x="15430500" y="17614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149498</xdr:rowOff>
    </xdr:from>
    <xdr:to>
      <xdr:col>76</xdr:col>
      <xdr:colOff>165100</xdr:colOff>
      <xdr:row>103</xdr:row>
      <xdr:rowOff>79648</xdr:rowOff>
    </xdr:to>
    <xdr:sp macro="" textlink="">
      <xdr:nvSpPr>
        <xdr:cNvPr id="713" name="フローチャート: 判断 712"/>
        <xdr:cNvSpPr/>
      </xdr:nvSpPr>
      <xdr:spPr>
        <a:xfrm>
          <a:off x="14541500" y="17637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61323</xdr:rowOff>
    </xdr:from>
    <xdr:to>
      <xdr:col>72</xdr:col>
      <xdr:colOff>38100</xdr:colOff>
      <xdr:row>103</xdr:row>
      <xdr:rowOff>162923</xdr:rowOff>
    </xdr:to>
    <xdr:sp macro="" textlink="">
      <xdr:nvSpPr>
        <xdr:cNvPr id="714" name="フローチャート: 判断 713"/>
        <xdr:cNvSpPr/>
      </xdr:nvSpPr>
      <xdr:spPr>
        <a:xfrm>
          <a:off x="13652500" y="17720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15" name="テキスト ボックス 71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16" name="テキスト ボックス 71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17" name="テキスト ボックス 71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18" name="テキスト ボックス 71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19" name="テキスト ボックス 71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66221</xdr:rowOff>
    </xdr:from>
    <xdr:to>
      <xdr:col>85</xdr:col>
      <xdr:colOff>177800</xdr:colOff>
      <xdr:row>102</xdr:row>
      <xdr:rowOff>167821</xdr:rowOff>
    </xdr:to>
    <xdr:sp macro="" textlink="">
      <xdr:nvSpPr>
        <xdr:cNvPr id="720" name="楕円 719"/>
        <xdr:cNvSpPr/>
      </xdr:nvSpPr>
      <xdr:spPr>
        <a:xfrm>
          <a:off x="16268700" y="1755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89098</xdr:rowOff>
    </xdr:from>
    <xdr:ext cx="405111" cy="259045"/>
    <xdr:sp macro="" textlink="">
      <xdr:nvSpPr>
        <xdr:cNvPr id="721" name="【公民館】&#10;有形固定資産減価償却率該当値テキスト"/>
        <xdr:cNvSpPr txBox="1"/>
      </xdr:nvSpPr>
      <xdr:spPr>
        <a:xfrm>
          <a:off x="16357600" y="1740554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46627</xdr:rowOff>
    </xdr:from>
    <xdr:to>
      <xdr:col>81</xdr:col>
      <xdr:colOff>101600</xdr:colOff>
      <xdr:row>102</xdr:row>
      <xdr:rowOff>148227</xdr:rowOff>
    </xdr:to>
    <xdr:sp macro="" textlink="">
      <xdr:nvSpPr>
        <xdr:cNvPr id="722" name="楕円 721"/>
        <xdr:cNvSpPr/>
      </xdr:nvSpPr>
      <xdr:spPr>
        <a:xfrm>
          <a:off x="15430500" y="17534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97427</xdr:rowOff>
    </xdr:from>
    <xdr:to>
      <xdr:col>85</xdr:col>
      <xdr:colOff>127000</xdr:colOff>
      <xdr:row>102</xdr:row>
      <xdr:rowOff>117021</xdr:rowOff>
    </xdr:to>
    <xdr:cxnSp macro="">
      <xdr:nvCxnSpPr>
        <xdr:cNvPr id="723" name="直線コネクタ 722"/>
        <xdr:cNvCxnSpPr/>
      </xdr:nvCxnSpPr>
      <xdr:spPr>
        <a:xfrm>
          <a:off x="15481300" y="17585327"/>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71120</xdr:rowOff>
    </xdr:from>
    <xdr:to>
      <xdr:col>76</xdr:col>
      <xdr:colOff>165100</xdr:colOff>
      <xdr:row>103</xdr:row>
      <xdr:rowOff>1270</xdr:rowOff>
    </xdr:to>
    <xdr:sp macro="" textlink="">
      <xdr:nvSpPr>
        <xdr:cNvPr id="724" name="楕円 723"/>
        <xdr:cNvSpPr/>
      </xdr:nvSpPr>
      <xdr:spPr>
        <a:xfrm>
          <a:off x="14541500" y="1755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97427</xdr:rowOff>
    </xdr:from>
    <xdr:to>
      <xdr:col>81</xdr:col>
      <xdr:colOff>50800</xdr:colOff>
      <xdr:row>102</xdr:row>
      <xdr:rowOff>121920</xdr:rowOff>
    </xdr:to>
    <xdr:cxnSp macro="">
      <xdr:nvCxnSpPr>
        <xdr:cNvPr id="725" name="直線コネクタ 724"/>
        <xdr:cNvCxnSpPr/>
      </xdr:nvCxnSpPr>
      <xdr:spPr>
        <a:xfrm flipV="1">
          <a:off x="14592300" y="17585327"/>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107043</xdr:rowOff>
    </xdr:from>
    <xdr:to>
      <xdr:col>72</xdr:col>
      <xdr:colOff>38100</xdr:colOff>
      <xdr:row>103</xdr:row>
      <xdr:rowOff>37193</xdr:rowOff>
    </xdr:to>
    <xdr:sp macro="" textlink="">
      <xdr:nvSpPr>
        <xdr:cNvPr id="726" name="楕円 725"/>
        <xdr:cNvSpPr/>
      </xdr:nvSpPr>
      <xdr:spPr>
        <a:xfrm>
          <a:off x="13652500" y="17594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121920</xdr:rowOff>
    </xdr:from>
    <xdr:to>
      <xdr:col>76</xdr:col>
      <xdr:colOff>114300</xdr:colOff>
      <xdr:row>102</xdr:row>
      <xdr:rowOff>157843</xdr:rowOff>
    </xdr:to>
    <xdr:cxnSp macro="">
      <xdr:nvCxnSpPr>
        <xdr:cNvPr id="727" name="直線コネクタ 726"/>
        <xdr:cNvCxnSpPr/>
      </xdr:nvCxnSpPr>
      <xdr:spPr>
        <a:xfrm flipV="1">
          <a:off x="13703300" y="176098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47914</xdr:rowOff>
    </xdr:from>
    <xdr:ext cx="405111" cy="259045"/>
    <xdr:sp macro="" textlink="">
      <xdr:nvSpPr>
        <xdr:cNvPr id="728" name="n_1aveValue【公民館】&#10;有形固定資産減価償却率"/>
        <xdr:cNvSpPr txBox="1"/>
      </xdr:nvSpPr>
      <xdr:spPr>
        <a:xfrm>
          <a:off x="15266044" y="1770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70775</xdr:rowOff>
    </xdr:from>
    <xdr:ext cx="405111" cy="259045"/>
    <xdr:sp macro="" textlink="">
      <xdr:nvSpPr>
        <xdr:cNvPr id="729" name="n_2aveValue【公民館】&#10;有形固定資産減価償却率"/>
        <xdr:cNvSpPr txBox="1"/>
      </xdr:nvSpPr>
      <xdr:spPr>
        <a:xfrm>
          <a:off x="14389744" y="17730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154050</xdr:rowOff>
    </xdr:from>
    <xdr:ext cx="405111" cy="259045"/>
    <xdr:sp macro="" textlink="">
      <xdr:nvSpPr>
        <xdr:cNvPr id="730" name="n_3aveValue【公民館】&#10;有形固定資産減価償却率"/>
        <xdr:cNvSpPr txBox="1"/>
      </xdr:nvSpPr>
      <xdr:spPr>
        <a:xfrm>
          <a:off x="13500744" y="17813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164754</xdr:rowOff>
    </xdr:from>
    <xdr:ext cx="405111" cy="259045"/>
    <xdr:sp macro="" textlink="">
      <xdr:nvSpPr>
        <xdr:cNvPr id="731" name="n_1mainValue【公民館】&#10;有形固定資産減価償却率"/>
        <xdr:cNvSpPr txBox="1"/>
      </xdr:nvSpPr>
      <xdr:spPr>
        <a:xfrm>
          <a:off x="15266044" y="173097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17797</xdr:rowOff>
    </xdr:from>
    <xdr:ext cx="405111" cy="259045"/>
    <xdr:sp macro="" textlink="">
      <xdr:nvSpPr>
        <xdr:cNvPr id="732" name="n_2mainValue【公民館】&#10;有形固定資産減価償却率"/>
        <xdr:cNvSpPr txBox="1"/>
      </xdr:nvSpPr>
      <xdr:spPr>
        <a:xfrm>
          <a:off x="14389744" y="1733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53720</xdr:rowOff>
    </xdr:from>
    <xdr:ext cx="405111" cy="259045"/>
    <xdr:sp macro="" textlink="">
      <xdr:nvSpPr>
        <xdr:cNvPr id="733" name="n_3mainValue【公民館】&#10;有形固定資産減価償却率"/>
        <xdr:cNvSpPr txBox="1"/>
      </xdr:nvSpPr>
      <xdr:spPr>
        <a:xfrm>
          <a:off x="13500744" y="173701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34" name="正方形/長方形 73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35" name="正方形/長方形 73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36" name="正方形/長方形 73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37" name="正方形/長方形 73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38" name="正方形/長方形 73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39" name="正方形/長方形 73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40" name="正方形/長方形 73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41" name="正方形/長方形 74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42" name="テキスト ボックス 74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43" name="直線コネクタ 74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744" name="直線コネクタ 74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745" name="テキスト ボックス 74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746" name="直線コネクタ 74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747" name="テキスト ボックス 74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748" name="直線コネクタ 74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749" name="テキスト ボックス 74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750" name="直線コネクタ 74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751" name="テキスト ボックス 75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752" name="直線コネクタ 75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753" name="テキスト ボックス 75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754" name="直線コネクタ 75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755" name="テキスト ボックス 75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56" name="直線コネクタ 75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57" name="テキスト ボックス 75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5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22316</xdr:rowOff>
    </xdr:from>
    <xdr:to>
      <xdr:col>116</xdr:col>
      <xdr:colOff>62864</xdr:colOff>
      <xdr:row>109</xdr:row>
      <xdr:rowOff>27214</xdr:rowOff>
    </xdr:to>
    <xdr:cxnSp macro="">
      <xdr:nvCxnSpPr>
        <xdr:cNvPr id="759" name="直線コネクタ 758"/>
        <xdr:cNvCxnSpPr/>
      </xdr:nvCxnSpPr>
      <xdr:spPr>
        <a:xfrm flipV="1">
          <a:off x="22160864" y="17167316"/>
          <a:ext cx="0" cy="15479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760" name="【公民館】&#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761" name="直線コネクタ 760"/>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140443</xdr:rowOff>
    </xdr:from>
    <xdr:ext cx="469744" cy="259045"/>
    <xdr:sp macro="" textlink="">
      <xdr:nvSpPr>
        <xdr:cNvPr id="762" name="【公民館】&#10;一人当たり面積最大値テキスト"/>
        <xdr:cNvSpPr txBox="1"/>
      </xdr:nvSpPr>
      <xdr:spPr>
        <a:xfrm>
          <a:off x="22199600" y="16942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22316</xdr:rowOff>
    </xdr:from>
    <xdr:to>
      <xdr:col>116</xdr:col>
      <xdr:colOff>152400</xdr:colOff>
      <xdr:row>100</xdr:row>
      <xdr:rowOff>22316</xdr:rowOff>
    </xdr:to>
    <xdr:cxnSp macro="">
      <xdr:nvCxnSpPr>
        <xdr:cNvPr id="763" name="直線コネクタ 762"/>
        <xdr:cNvCxnSpPr/>
      </xdr:nvCxnSpPr>
      <xdr:spPr>
        <a:xfrm>
          <a:off x="22072600" y="17167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118127</xdr:rowOff>
    </xdr:from>
    <xdr:ext cx="469744" cy="259045"/>
    <xdr:sp macro="" textlink="">
      <xdr:nvSpPr>
        <xdr:cNvPr id="764" name="【公民館】&#10;一人当たり面積平均値テキスト"/>
        <xdr:cNvSpPr txBox="1"/>
      </xdr:nvSpPr>
      <xdr:spPr>
        <a:xfrm>
          <a:off x="22199600" y="18291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139700</xdr:rowOff>
    </xdr:from>
    <xdr:to>
      <xdr:col>116</xdr:col>
      <xdr:colOff>114300</xdr:colOff>
      <xdr:row>107</xdr:row>
      <xdr:rowOff>69850</xdr:rowOff>
    </xdr:to>
    <xdr:sp macro="" textlink="">
      <xdr:nvSpPr>
        <xdr:cNvPr id="765" name="フローチャート: 判断 764"/>
        <xdr:cNvSpPr/>
      </xdr:nvSpPr>
      <xdr:spPr>
        <a:xfrm>
          <a:off x="221107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151130</xdr:rowOff>
    </xdr:from>
    <xdr:to>
      <xdr:col>112</xdr:col>
      <xdr:colOff>38100</xdr:colOff>
      <xdr:row>107</xdr:row>
      <xdr:rowOff>81280</xdr:rowOff>
    </xdr:to>
    <xdr:sp macro="" textlink="">
      <xdr:nvSpPr>
        <xdr:cNvPr id="766" name="フローチャート: 判断 765"/>
        <xdr:cNvSpPr/>
      </xdr:nvSpPr>
      <xdr:spPr>
        <a:xfrm>
          <a:off x="21272500" y="18324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162561</xdr:rowOff>
    </xdr:from>
    <xdr:to>
      <xdr:col>107</xdr:col>
      <xdr:colOff>101600</xdr:colOff>
      <xdr:row>107</xdr:row>
      <xdr:rowOff>92711</xdr:rowOff>
    </xdr:to>
    <xdr:sp macro="" textlink="">
      <xdr:nvSpPr>
        <xdr:cNvPr id="767" name="フローチャート: 判断 766"/>
        <xdr:cNvSpPr/>
      </xdr:nvSpPr>
      <xdr:spPr>
        <a:xfrm>
          <a:off x="20383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136434</xdr:rowOff>
    </xdr:from>
    <xdr:to>
      <xdr:col>102</xdr:col>
      <xdr:colOff>165100</xdr:colOff>
      <xdr:row>107</xdr:row>
      <xdr:rowOff>66584</xdr:rowOff>
    </xdr:to>
    <xdr:sp macro="" textlink="">
      <xdr:nvSpPr>
        <xdr:cNvPr id="768" name="フローチャート: 判断 767"/>
        <xdr:cNvSpPr/>
      </xdr:nvSpPr>
      <xdr:spPr>
        <a:xfrm>
          <a:off x="19494500" y="18310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69" name="テキスト ボックス 76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70" name="テキスト ボックス 76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71" name="テキスト ボックス 77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72" name="テキスト ボックス 77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73" name="テキスト ボックス 77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38463</xdr:rowOff>
    </xdr:from>
    <xdr:to>
      <xdr:col>116</xdr:col>
      <xdr:colOff>114300</xdr:colOff>
      <xdr:row>104</xdr:row>
      <xdr:rowOff>140063</xdr:rowOff>
    </xdr:to>
    <xdr:sp macro="" textlink="">
      <xdr:nvSpPr>
        <xdr:cNvPr id="774" name="楕円 773"/>
        <xdr:cNvSpPr/>
      </xdr:nvSpPr>
      <xdr:spPr>
        <a:xfrm>
          <a:off x="22110700" y="1786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103</xdr:row>
      <xdr:rowOff>61340</xdr:rowOff>
    </xdr:from>
    <xdr:ext cx="469744" cy="259045"/>
    <xdr:sp macro="" textlink="">
      <xdr:nvSpPr>
        <xdr:cNvPr id="775" name="【公民館】&#10;一人当たり面積該当値テキスト"/>
        <xdr:cNvSpPr txBox="1"/>
      </xdr:nvSpPr>
      <xdr:spPr>
        <a:xfrm>
          <a:off x="22199600" y="1772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104</xdr:row>
      <xdr:rowOff>46627</xdr:rowOff>
    </xdr:from>
    <xdr:to>
      <xdr:col>112</xdr:col>
      <xdr:colOff>38100</xdr:colOff>
      <xdr:row>104</xdr:row>
      <xdr:rowOff>148227</xdr:rowOff>
    </xdr:to>
    <xdr:sp macro="" textlink="">
      <xdr:nvSpPr>
        <xdr:cNvPr id="776" name="楕円 775"/>
        <xdr:cNvSpPr/>
      </xdr:nvSpPr>
      <xdr:spPr>
        <a:xfrm>
          <a:off x="21272500" y="17877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89263</xdr:rowOff>
    </xdr:from>
    <xdr:to>
      <xdr:col>116</xdr:col>
      <xdr:colOff>63500</xdr:colOff>
      <xdr:row>104</xdr:row>
      <xdr:rowOff>97427</xdr:rowOff>
    </xdr:to>
    <xdr:cxnSp macro="">
      <xdr:nvCxnSpPr>
        <xdr:cNvPr id="777" name="直線コネクタ 776"/>
        <xdr:cNvCxnSpPr/>
      </xdr:nvCxnSpPr>
      <xdr:spPr>
        <a:xfrm flipV="1">
          <a:off x="21323300" y="17920063"/>
          <a:ext cx="8382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104</xdr:row>
      <xdr:rowOff>58057</xdr:rowOff>
    </xdr:from>
    <xdr:to>
      <xdr:col>107</xdr:col>
      <xdr:colOff>101600</xdr:colOff>
      <xdr:row>104</xdr:row>
      <xdr:rowOff>159657</xdr:rowOff>
    </xdr:to>
    <xdr:sp macro="" textlink="">
      <xdr:nvSpPr>
        <xdr:cNvPr id="778" name="楕円 777"/>
        <xdr:cNvSpPr/>
      </xdr:nvSpPr>
      <xdr:spPr>
        <a:xfrm>
          <a:off x="20383500" y="17888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97427</xdr:rowOff>
    </xdr:from>
    <xdr:to>
      <xdr:col>111</xdr:col>
      <xdr:colOff>177800</xdr:colOff>
      <xdr:row>104</xdr:row>
      <xdr:rowOff>108857</xdr:rowOff>
    </xdr:to>
    <xdr:cxnSp macro="">
      <xdr:nvCxnSpPr>
        <xdr:cNvPr id="779" name="直線コネクタ 778"/>
        <xdr:cNvCxnSpPr/>
      </xdr:nvCxnSpPr>
      <xdr:spPr>
        <a:xfrm flipV="1">
          <a:off x="20434300" y="17928227"/>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131536</xdr:rowOff>
    </xdr:from>
    <xdr:to>
      <xdr:col>102</xdr:col>
      <xdr:colOff>165100</xdr:colOff>
      <xdr:row>104</xdr:row>
      <xdr:rowOff>61686</xdr:rowOff>
    </xdr:to>
    <xdr:sp macro="" textlink="">
      <xdr:nvSpPr>
        <xdr:cNvPr id="780" name="楕円 779"/>
        <xdr:cNvSpPr/>
      </xdr:nvSpPr>
      <xdr:spPr>
        <a:xfrm>
          <a:off x="19494500" y="1779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10886</xdr:rowOff>
    </xdr:from>
    <xdr:to>
      <xdr:col>107</xdr:col>
      <xdr:colOff>50800</xdr:colOff>
      <xdr:row>104</xdr:row>
      <xdr:rowOff>108857</xdr:rowOff>
    </xdr:to>
    <xdr:cxnSp macro="">
      <xdr:nvCxnSpPr>
        <xdr:cNvPr id="781" name="直線コネクタ 780"/>
        <xdr:cNvCxnSpPr/>
      </xdr:nvCxnSpPr>
      <xdr:spPr>
        <a:xfrm>
          <a:off x="19545300" y="17841686"/>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72407</xdr:rowOff>
    </xdr:from>
    <xdr:ext cx="469744" cy="259045"/>
    <xdr:sp macro="" textlink="">
      <xdr:nvSpPr>
        <xdr:cNvPr id="782" name="n_1aveValue【公民館】&#10;一人当たり面積"/>
        <xdr:cNvSpPr txBox="1"/>
      </xdr:nvSpPr>
      <xdr:spPr>
        <a:xfrm>
          <a:off x="210757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83838</xdr:rowOff>
    </xdr:from>
    <xdr:ext cx="469744" cy="259045"/>
    <xdr:sp macro="" textlink="">
      <xdr:nvSpPr>
        <xdr:cNvPr id="783" name="n_2aveValue【公民館】&#10;一人当たり面積"/>
        <xdr:cNvSpPr txBox="1"/>
      </xdr:nvSpPr>
      <xdr:spPr>
        <a:xfrm>
          <a:off x="20199427" y="184289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57711</xdr:rowOff>
    </xdr:from>
    <xdr:ext cx="469744" cy="259045"/>
    <xdr:sp macro="" textlink="">
      <xdr:nvSpPr>
        <xdr:cNvPr id="784" name="n_3aveValue【公民館】&#10;一人当たり面積"/>
        <xdr:cNvSpPr txBox="1"/>
      </xdr:nvSpPr>
      <xdr:spPr>
        <a:xfrm>
          <a:off x="19310427" y="1840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164754</xdr:rowOff>
    </xdr:from>
    <xdr:ext cx="469744" cy="259045"/>
    <xdr:sp macro="" textlink="">
      <xdr:nvSpPr>
        <xdr:cNvPr id="785" name="n_1mainValue【公民館】&#10;一人当たり面積"/>
        <xdr:cNvSpPr txBox="1"/>
      </xdr:nvSpPr>
      <xdr:spPr>
        <a:xfrm>
          <a:off x="21075727" y="17652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4734</xdr:rowOff>
    </xdr:from>
    <xdr:ext cx="469744" cy="259045"/>
    <xdr:sp macro="" textlink="">
      <xdr:nvSpPr>
        <xdr:cNvPr id="786" name="n_2mainValue【公民館】&#10;一人当たり面積"/>
        <xdr:cNvSpPr txBox="1"/>
      </xdr:nvSpPr>
      <xdr:spPr>
        <a:xfrm>
          <a:off x="20199427" y="176640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78213</xdr:rowOff>
    </xdr:from>
    <xdr:ext cx="469744" cy="259045"/>
    <xdr:sp macro="" textlink="">
      <xdr:nvSpPr>
        <xdr:cNvPr id="787" name="n_3mainValue【公民館】&#10;一人当たり面積"/>
        <xdr:cNvSpPr txBox="1"/>
      </xdr:nvSpPr>
      <xdr:spPr>
        <a:xfrm>
          <a:off x="19310427" y="17566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88" name="正方形/長方形 78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89" name="正方形/長方形 78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90" name="テキスト ボックス 78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有形固定資産減価償却率が類似団体と比較して比率が高くなっている施設は、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認定子ども園・幼稚園・保育所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は、一部、民間への譲渡を</a:t>
          </a:r>
          <a:r>
            <a:rPr kumimoji="1" lang="ja-JP" altLang="en-US" sz="1100">
              <a:solidFill>
                <a:schemeClr val="dk1"/>
              </a:solidFill>
              <a:effectLst/>
              <a:latin typeface="+mn-lt"/>
              <a:ea typeface="+mn-ea"/>
              <a:cs typeface="+mn-cs"/>
            </a:rPr>
            <a:t>完了し</a:t>
          </a:r>
          <a:r>
            <a:rPr kumimoji="1" lang="ja-JP" altLang="ja-JP" sz="1100">
              <a:solidFill>
                <a:schemeClr val="dk1"/>
              </a:solidFill>
              <a:effectLst/>
              <a:latin typeface="+mn-lt"/>
              <a:ea typeface="+mn-ea"/>
              <a:cs typeface="+mn-cs"/>
            </a:rPr>
            <a:t>ている。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en-US" altLang="ja-JP" sz="1100">
              <a:solidFill>
                <a:schemeClr val="dk1"/>
              </a:solidFill>
              <a:effectLst/>
              <a:latin typeface="+mn-lt"/>
              <a:ea typeface="+mn-ea"/>
              <a:cs typeface="+mn-cs"/>
            </a:rPr>
            <a:t>H31.4</a:t>
          </a:r>
          <a:r>
            <a:rPr kumimoji="1" lang="ja-JP" altLang="en-US" sz="1100">
              <a:solidFill>
                <a:schemeClr val="dk1"/>
              </a:solidFill>
              <a:effectLst/>
              <a:latin typeface="+mn-lt"/>
              <a:ea typeface="+mn-ea"/>
              <a:cs typeface="+mn-cs"/>
            </a:rPr>
            <a:t>月に廃園</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公民館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は、有形固定資産減価償却率は高くなっているが、耐震補強改修等を行い長寿命化対策を実施している。</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38100</xdr:rowOff>
    </xdr:from>
    <xdr:to>
      <xdr:col>28</xdr:col>
      <xdr:colOff>114300</xdr:colOff>
      <xdr:row>42</xdr:row>
      <xdr:rowOff>38100</xdr:rowOff>
    </xdr:to>
    <xdr:cxnSp macro="">
      <xdr:nvCxnSpPr>
        <xdr:cNvPr id="42" name="直線コネクタ 41"/>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67327</xdr:rowOff>
    </xdr:from>
    <xdr:ext cx="338939" cy="259045"/>
    <xdr:sp macro="" textlink="">
      <xdr:nvSpPr>
        <xdr:cNvPr id="43" name="テキスト ボックス 42"/>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4" name="直線コネクタ 43"/>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5" name="テキスト ボックス 44"/>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6" name="直線コネクタ 45"/>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7" name="テキスト ボックス 46"/>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8" name="直線コネクタ 47"/>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49" name="テキスト ボックス 48"/>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0" name="直線コネクタ 49"/>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1" name="テキスト ボックス 50"/>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4"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139700</xdr:rowOff>
    </xdr:from>
    <xdr:to>
      <xdr:col>24</xdr:col>
      <xdr:colOff>62865</xdr:colOff>
      <xdr:row>42</xdr:row>
      <xdr:rowOff>38100</xdr:rowOff>
    </xdr:to>
    <xdr:cxnSp macro="">
      <xdr:nvCxnSpPr>
        <xdr:cNvPr id="55" name="直線コネクタ 54"/>
        <xdr:cNvCxnSpPr/>
      </xdr:nvCxnSpPr>
      <xdr:spPr>
        <a:xfrm flipV="1">
          <a:off x="4634865" y="596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340478" cy="259045"/>
    <xdr:sp macro="" textlink="">
      <xdr:nvSpPr>
        <xdr:cNvPr id="56" name="【図書館】&#10;有形固定資産減価償却率最小値テキスト"/>
        <xdr:cNvSpPr txBox="1"/>
      </xdr:nvSpPr>
      <xdr:spPr>
        <a:xfrm>
          <a:off x="4673600" y="724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7" name="直線コネクタ 56"/>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86377</xdr:rowOff>
    </xdr:from>
    <xdr:ext cx="469744" cy="259045"/>
    <xdr:sp macro="" textlink="">
      <xdr:nvSpPr>
        <xdr:cNvPr id="58" name="【図書館】&#10;有形固定資産減価償却率最大値テキスト"/>
        <xdr:cNvSpPr txBox="1"/>
      </xdr:nvSpPr>
      <xdr:spPr>
        <a:xfrm>
          <a:off x="4673600" y="574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139700</xdr:rowOff>
    </xdr:from>
    <xdr:to>
      <xdr:col>24</xdr:col>
      <xdr:colOff>152400</xdr:colOff>
      <xdr:row>34</xdr:row>
      <xdr:rowOff>139700</xdr:rowOff>
    </xdr:to>
    <xdr:cxnSp macro="">
      <xdr:nvCxnSpPr>
        <xdr:cNvPr id="59" name="直線コネクタ 58"/>
        <xdr:cNvCxnSpPr/>
      </xdr:nvCxnSpPr>
      <xdr:spPr>
        <a:xfrm>
          <a:off x="4546600" y="59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38</xdr:row>
      <xdr:rowOff>15257</xdr:rowOff>
    </xdr:from>
    <xdr:ext cx="405111" cy="259045"/>
    <xdr:sp macro="" textlink="">
      <xdr:nvSpPr>
        <xdr:cNvPr id="60" name="【図書館】&#10;有形固定資産減価償却率平均値テキスト"/>
        <xdr:cNvSpPr txBox="1"/>
      </xdr:nvSpPr>
      <xdr:spPr>
        <a:xfrm>
          <a:off x="4673600" y="653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163830</xdr:rowOff>
    </xdr:from>
    <xdr:to>
      <xdr:col>24</xdr:col>
      <xdr:colOff>114300</xdr:colOff>
      <xdr:row>39</xdr:row>
      <xdr:rowOff>93980</xdr:rowOff>
    </xdr:to>
    <xdr:sp macro="" textlink="">
      <xdr:nvSpPr>
        <xdr:cNvPr id="61" name="フローチャート: 判断 60"/>
        <xdr:cNvSpPr/>
      </xdr:nvSpPr>
      <xdr:spPr>
        <a:xfrm>
          <a:off x="4584700" y="6678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146050</xdr:rowOff>
    </xdr:from>
    <xdr:to>
      <xdr:col>20</xdr:col>
      <xdr:colOff>38100</xdr:colOff>
      <xdr:row>39</xdr:row>
      <xdr:rowOff>76200</xdr:rowOff>
    </xdr:to>
    <xdr:sp macro="" textlink="">
      <xdr:nvSpPr>
        <xdr:cNvPr id="62" name="フローチャート: 判断 61"/>
        <xdr:cNvSpPr/>
      </xdr:nvSpPr>
      <xdr:spPr>
        <a:xfrm>
          <a:off x="374650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156210</xdr:rowOff>
    </xdr:from>
    <xdr:to>
      <xdr:col>15</xdr:col>
      <xdr:colOff>101600</xdr:colOff>
      <xdr:row>39</xdr:row>
      <xdr:rowOff>86360</xdr:rowOff>
    </xdr:to>
    <xdr:sp macro="" textlink="">
      <xdr:nvSpPr>
        <xdr:cNvPr id="63" name="フローチャート: 判断 62"/>
        <xdr:cNvSpPr/>
      </xdr:nvSpPr>
      <xdr:spPr>
        <a:xfrm>
          <a:off x="2857500" y="667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107950</xdr:rowOff>
    </xdr:from>
    <xdr:to>
      <xdr:col>10</xdr:col>
      <xdr:colOff>165100</xdr:colOff>
      <xdr:row>39</xdr:row>
      <xdr:rowOff>38100</xdr:rowOff>
    </xdr:to>
    <xdr:sp macro="" textlink="">
      <xdr:nvSpPr>
        <xdr:cNvPr id="64" name="フローチャート: 判断 63"/>
        <xdr:cNvSpPr/>
      </xdr:nvSpPr>
      <xdr:spPr>
        <a:xfrm>
          <a:off x="1968500" y="6623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120650</xdr:rowOff>
    </xdr:from>
    <xdr:to>
      <xdr:col>24</xdr:col>
      <xdr:colOff>114300</xdr:colOff>
      <xdr:row>40</xdr:row>
      <xdr:rowOff>50800</xdr:rowOff>
    </xdr:to>
    <xdr:sp macro="" textlink="">
      <xdr:nvSpPr>
        <xdr:cNvPr id="70" name="楕円 69"/>
        <xdr:cNvSpPr/>
      </xdr:nvSpPr>
      <xdr:spPr>
        <a:xfrm>
          <a:off x="4584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99077</xdr:rowOff>
    </xdr:from>
    <xdr:ext cx="405111" cy="259045"/>
    <xdr:sp macro="" textlink="">
      <xdr:nvSpPr>
        <xdr:cNvPr id="71" name="【図書館】&#10;有形固定資産減価償却率該当値テキスト"/>
        <xdr:cNvSpPr txBox="1"/>
      </xdr:nvSpPr>
      <xdr:spPr>
        <a:xfrm>
          <a:off x="4673600"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146050</xdr:rowOff>
    </xdr:from>
    <xdr:to>
      <xdr:col>20</xdr:col>
      <xdr:colOff>38100</xdr:colOff>
      <xdr:row>40</xdr:row>
      <xdr:rowOff>76200</xdr:rowOff>
    </xdr:to>
    <xdr:sp macro="" textlink="">
      <xdr:nvSpPr>
        <xdr:cNvPr id="72" name="楕円 71"/>
        <xdr:cNvSpPr/>
      </xdr:nvSpPr>
      <xdr:spPr>
        <a:xfrm>
          <a:off x="3746500" y="683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0</xdr:rowOff>
    </xdr:from>
    <xdr:to>
      <xdr:col>24</xdr:col>
      <xdr:colOff>63500</xdr:colOff>
      <xdr:row>40</xdr:row>
      <xdr:rowOff>25400</xdr:rowOff>
    </xdr:to>
    <xdr:cxnSp macro="">
      <xdr:nvCxnSpPr>
        <xdr:cNvPr id="73" name="直線コネクタ 72"/>
        <xdr:cNvCxnSpPr/>
      </xdr:nvCxnSpPr>
      <xdr:spPr>
        <a:xfrm flipV="1">
          <a:off x="3797300" y="6858000"/>
          <a:ext cx="8382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0</xdr:rowOff>
    </xdr:from>
    <xdr:to>
      <xdr:col>15</xdr:col>
      <xdr:colOff>101600</xdr:colOff>
      <xdr:row>40</xdr:row>
      <xdr:rowOff>101600</xdr:rowOff>
    </xdr:to>
    <xdr:sp macro="" textlink="">
      <xdr:nvSpPr>
        <xdr:cNvPr id="74" name="楕円 73"/>
        <xdr:cNvSpPr/>
      </xdr:nvSpPr>
      <xdr:spPr>
        <a:xfrm>
          <a:off x="2857500" y="685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25400</xdr:rowOff>
    </xdr:from>
    <xdr:to>
      <xdr:col>19</xdr:col>
      <xdr:colOff>177800</xdr:colOff>
      <xdr:row>40</xdr:row>
      <xdr:rowOff>50800</xdr:rowOff>
    </xdr:to>
    <xdr:cxnSp macro="">
      <xdr:nvCxnSpPr>
        <xdr:cNvPr id="75" name="直線コネクタ 74"/>
        <xdr:cNvCxnSpPr/>
      </xdr:nvCxnSpPr>
      <xdr:spPr>
        <a:xfrm flipV="1">
          <a:off x="2908300" y="68834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40</xdr:row>
      <xdr:rowOff>25400</xdr:rowOff>
    </xdr:from>
    <xdr:to>
      <xdr:col>10</xdr:col>
      <xdr:colOff>165100</xdr:colOff>
      <xdr:row>40</xdr:row>
      <xdr:rowOff>127000</xdr:rowOff>
    </xdr:to>
    <xdr:sp macro="" textlink="">
      <xdr:nvSpPr>
        <xdr:cNvPr id="76" name="楕円 75"/>
        <xdr:cNvSpPr/>
      </xdr:nvSpPr>
      <xdr:spPr>
        <a:xfrm>
          <a:off x="1968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40</xdr:row>
      <xdr:rowOff>50800</xdr:rowOff>
    </xdr:from>
    <xdr:to>
      <xdr:col>15</xdr:col>
      <xdr:colOff>50800</xdr:colOff>
      <xdr:row>40</xdr:row>
      <xdr:rowOff>76200</xdr:rowOff>
    </xdr:to>
    <xdr:cxnSp macro="">
      <xdr:nvCxnSpPr>
        <xdr:cNvPr id="77" name="直線コネクタ 76"/>
        <xdr:cNvCxnSpPr/>
      </xdr:nvCxnSpPr>
      <xdr:spPr>
        <a:xfrm flipV="1">
          <a:off x="2019300" y="69088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92727</xdr:rowOff>
    </xdr:from>
    <xdr:ext cx="405111" cy="259045"/>
    <xdr:sp macro="" textlink="">
      <xdr:nvSpPr>
        <xdr:cNvPr id="78" name="n_1aveValue【図書館】&#10;有形固定資産減価償却率"/>
        <xdr:cNvSpPr txBox="1"/>
      </xdr:nvSpPr>
      <xdr:spPr>
        <a:xfrm>
          <a:off x="3582044" y="6436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102887</xdr:rowOff>
    </xdr:from>
    <xdr:ext cx="405111" cy="259045"/>
    <xdr:sp macro="" textlink="">
      <xdr:nvSpPr>
        <xdr:cNvPr id="79" name="n_2aveValue【図書館】&#10;有形固定資産減価償却率"/>
        <xdr:cNvSpPr txBox="1"/>
      </xdr:nvSpPr>
      <xdr:spPr>
        <a:xfrm>
          <a:off x="270574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54627</xdr:rowOff>
    </xdr:from>
    <xdr:ext cx="405111" cy="259045"/>
    <xdr:sp macro="" textlink="">
      <xdr:nvSpPr>
        <xdr:cNvPr id="80" name="n_3aveValue【図書館】&#10;有形固定資産減価償却率"/>
        <xdr:cNvSpPr txBox="1"/>
      </xdr:nvSpPr>
      <xdr:spPr>
        <a:xfrm>
          <a:off x="1816744" y="63982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67327</xdr:rowOff>
    </xdr:from>
    <xdr:ext cx="405111" cy="259045"/>
    <xdr:sp macro="" textlink="">
      <xdr:nvSpPr>
        <xdr:cNvPr id="81" name="n_1mainValue【図書館】&#10;有形固定資産減価償却率"/>
        <xdr:cNvSpPr txBox="1"/>
      </xdr:nvSpPr>
      <xdr:spPr>
        <a:xfrm>
          <a:off x="3582044" y="6925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92727</xdr:rowOff>
    </xdr:from>
    <xdr:ext cx="405111" cy="259045"/>
    <xdr:sp macro="" textlink="">
      <xdr:nvSpPr>
        <xdr:cNvPr id="82" name="n_2mainValue【図書館】&#10;有形固定資産減価償却率"/>
        <xdr:cNvSpPr txBox="1"/>
      </xdr:nvSpPr>
      <xdr:spPr>
        <a:xfrm>
          <a:off x="2705744" y="6950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40</xdr:row>
      <xdr:rowOff>118127</xdr:rowOff>
    </xdr:from>
    <xdr:ext cx="405111" cy="259045"/>
    <xdr:sp macro="" textlink="">
      <xdr:nvSpPr>
        <xdr:cNvPr id="83" name="n_3mainValue【図書館】&#10;有形固定資産減価償却率"/>
        <xdr:cNvSpPr txBox="1"/>
      </xdr:nvSpPr>
      <xdr:spPr>
        <a:xfrm>
          <a:off x="1816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4" name="正方形/長方形 8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5" name="正方形/長方形 8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6" name="正方形/長方形 8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7" name="正方形/長方形 8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8" name="正方形/長方形 8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9" name="正方形/長方形 8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0" name="正方形/長方形 8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1" name="正方形/長方形 9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2" name="テキスト ボックス 9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3" name="直線コネクタ 9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19050</xdr:rowOff>
    </xdr:from>
    <xdr:to>
      <xdr:col>59</xdr:col>
      <xdr:colOff>50800</xdr:colOff>
      <xdr:row>41</xdr:row>
      <xdr:rowOff>19050</xdr:rowOff>
    </xdr:to>
    <xdr:cxnSp macro="">
      <xdr:nvCxnSpPr>
        <xdr:cNvPr id="94" name="直線コネクタ 93"/>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48277</xdr:rowOff>
    </xdr:from>
    <xdr:ext cx="467179" cy="259045"/>
    <xdr:sp macro="" textlink="">
      <xdr:nvSpPr>
        <xdr:cNvPr id="95" name="テキスト ボックス 94"/>
        <xdr:cNvSpPr txBox="1"/>
      </xdr:nvSpPr>
      <xdr:spPr>
        <a:xfrm>
          <a:off x="6136821" y="690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6" name="直線コネクタ 9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7" name="テキスト ボックス 9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98" name="直線コネクタ 97"/>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105427</xdr:rowOff>
    </xdr:from>
    <xdr:ext cx="467179" cy="259045"/>
    <xdr:sp macro="" textlink="">
      <xdr:nvSpPr>
        <xdr:cNvPr id="99" name="テキスト ボックス 98"/>
        <xdr:cNvSpPr txBox="1"/>
      </xdr:nvSpPr>
      <xdr:spPr>
        <a:xfrm>
          <a:off x="6136821" y="576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1" name="テキスト ボックス 100"/>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167640</xdr:rowOff>
    </xdr:from>
    <xdr:to>
      <xdr:col>54</xdr:col>
      <xdr:colOff>189865</xdr:colOff>
      <xdr:row>40</xdr:row>
      <xdr:rowOff>133350</xdr:rowOff>
    </xdr:to>
    <xdr:cxnSp macro="">
      <xdr:nvCxnSpPr>
        <xdr:cNvPr id="103" name="直線コネクタ 102"/>
        <xdr:cNvCxnSpPr/>
      </xdr:nvCxnSpPr>
      <xdr:spPr>
        <a:xfrm flipV="1">
          <a:off x="10476865" y="5825490"/>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137177</xdr:rowOff>
    </xdr:from>
    <xdr:ext cx="469744" cy="259045"/>
    <xdr:sp macro="" textlink="">
      <xdr:nvSpPr>
        <xdr:cNvPr id="104" name="【図書館】&#10;一人当たり面積最小値テキスト"/>
        <xdr:cNvSpPr txBox="1"/>
      </xdr:nvSpPr>
      <xdr:spPr>
        <a:xfrm>
          <a:off x="10515600" y="6995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40</xdr:row>
      <xdr:rowOff>133350</xdr:rowOff>
    </xdr:from>
    <xdr:to>
      <xdr:col>55</xdr:col>
      <xdr:colOff>88900</xdr:colOff>
      <xdr:row>40</xdr:row>
      <xdr:rowOff>133350</xdr:rowOff>
    </xdr:to>
    <xdr:cxnSp macro="">
      <xdr:nvCxnSpPr>
        <xdr:cNvPr id="105" name="直線コネクタ 104"/>
        <xdr:cNvCxnSpPr/>
      </xdr:nvCxnSpPr>
      <xdr:spPr>
        <a:xfrm>
          <a:off x="10388600" y="6991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114317</xdr:rowOff>
    </xdr:from>
    <xdr:ext cx="469744" cy="259045"/>
    <xdr:sp macro="" textlink="">
      <xdr:nvSpPr>
        <xdr:cNvPr id="106" name="【図書館】&#10;一人当たり面積最大値テキスト"/>
        <xdr:cNvSpPr txBox="1"/>
      </xdr:nvSpPr>
      <xdr:spPr>
        <a:xfrm>
          <a:off x="10515600" y="5600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167640</xdr:rowOff>
    </xdr:from>
    <xdr:to>
      <xdr:col>55</xdr:col>
      <xdr:colOff>88900</xdr:colOff>
      <xdr:row>33</xdr:row>
      <xdr:rowOff>167640</xdr:rowOff>
    </xdr:to>
    <xdr:cxnSp macro="">
      <xdr:nvCxnSpPr>
        <xdr:cNvPr id="107" name="直線コネクタ 106"/>
        <xdr:cNvCxnSpPr/>
      </xdr:nvCxnSpPr>
      <xdr:spPr>
        <a:xfrm>
          <a:off x="10388600" y="5825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151147</xdr:rowOff>
    </xdr:from>
    <xdr:ext cx="469744" cy="259045"/>
    <xdr:sp macro="" textlink="">
      <xdr:nvSpPr>
        <xdr:cNvPr id="108" name="【図書館】&#10;一人当たり面積平均値テキスト"/>
        <xdr:cNvSpPr txBox="1"/>
      </xdr:nvSpPr>
      <xdr:spPr>
        <a:xfrm>
          <a:off x="10515600" y="64947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128270</xdr:rowOff>
    </xdr:from>
    <xdr:to>
      <xdr:col>55</xdr:col>
      <xdr:colOff>50800</xdr:colOff>
      <xdr:row>39</xdr:row>
      <xdr:rowOff>58420</xdr:rowOff>
    </xdr:to>
    <xdr:sp macro="" textlink="">
      <xdr:nvSpPr>
        <xdr:cNvPr id="109" name="フローチャート: 判断 108"/>
        <xdr:cNvSpPr/>
      </xdr:nvSpPr>
      <xdr:spPr>
        <a:xfrm>
          <a:off x="10426700" y="664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139700</xdr:rowOff>
    </xdr:from>
    <xdr:to>
      <xdr:col>50</xdr:col>
      <xdr:colOff>165100</xdr:colOff>
      <xdr:row>39</xdr:row>
      <xdr:rowOff>69850</xdr:rowOff>
    </xdr:to>
    <xdr:sp macro="" textlink="">
      <xdr:nvSpPr>
        <xdr:cNvPr id="110" name="フローチャート: 判断 109"/>
        <xdr:cNvSpPr/>
      </xdr:nvSpPr>
      <xdr:spPr>
        <a:xfrm>
          <a:off x="9588500" y="665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145415</xdr:rowOff>
    </xdr:from>
    <xdr:to>
      <xdr:col>46</xdr:col>
      <xdr:colOff>38100</xdr:colOff>
      <xdr:row>39</xdr:row>
      <xdr:rowOff>75565</xdr:rowOff>
    </xdr:to>
    <xdr:sp macro="" textlink="">
      <xdr:nvSpPr>
        <xdr:cNvPr id="111" name="フローチャート: 判断 110"/>
        <xdr:cNvSpPr/>
      </xdr:nvSpPr>
      <xdr:spPr>
        <a:xfrm>
          <a:off x="8699500" y="666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162560</xdr:rowOff>
    </xdr:from>
    <xdr:to>
      <xdr:col>41</xdr:col>
      <xdr:colOff>101600</xdr:colOff>
      <xdr:row>39</xdr:row>
      <xdr:rowOff>92710</xdr:rowOff>
    </xdr:to>
    <xdr:sp macro="" textlink="">
      <xdr:nvSpPr>
        <xdr:cNvPr id="112" name="フローチャート: 判断 111"/>
        <xdr:cNvSpPr/>
      </xdr:nvSpPr>
      <xdr:spPr>
        <a:xfrm>
          <a:off x="7810500"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139700</xdr:rowOff>
    </xdr:from>
    <xdr:to>
      <xdr:col>55</xdr:col>
      <xdr:colOff>50800</xdr:colOff>
      <xdr:row>40</xdr:row>
      <xdr:rowOff>69850</xdr:rowOff>
    </xdr:to>
    <xdr:sp macro="" textlink="">
      <xdr:nvSpPr>
        <xdr:cNvPr id="118" name="楕円 117"/>
        <xdr:cNvSpPr/>
      </xdr:nvSpPr>
      <xdr:spPr>
        <a:xfrm>
          <a:off x="10426700" y="682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54627</xdr:rowOff>
    </xdr:from>
    <xdr:ext cx="469744" cy="259045"/>
    <xdr:sp macro="" textlink="">
      <xdr:nvSpPr>
        <xdr:cNvPr id="119" name="【図書館】&#10;一人当たり面積該当値テキスト"/>
        <xdr:cNvSpPr txBox="1"/>
      </xdr:nvSpPr>
      <xdr:spPr>
        <a:xfrm>
          <a:off x="10515600" y="674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145415</xdr:rowOff>
    </xdr:from>
    <xdr:to>
      <xdr:col>50</xdr:col>
      <xdr:colOff>165100</xdr:colOff>
      <xdr:row>40</xdr:row>
      <xdr:rowOff>75565</xdr:rowOff>
    </xdr:to>
    <xdr:sp macro="" textlink="">
      <xdr:nvSpPr>
        <xdr:cNvPr id="120" name="楕円 119"/>
        <xdr:cNvSpPr/>
      </xdr:nvSpPr>
      <xdr:spPr>
        <a:xfrm>
          <a:off x="9588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19050</xdr:rowOff>
    </xdr:from>
    <xdr:to>
      <xdr:col>55</xdr:col>
      <xdr:colOff>0</xdr:colOff>
      <xdr:row>40</xdr:row>
      <xdr:rowOff>24765</xdr:rowOff>
    </xdr:to>
    <xdr:cxnSp macro="">
      <xdr:nvCxnSpPr>
        <xdr:cNvPr id="121" name="直線コネクタ 120"/>
        <xdr:cNvCxnSpPr/>
      </xdr:nvCxnSpPr>
      <xdr:spPr>
        <a:xfrm flipV="1">
          <a:off x="9639300" y="687705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145415</xdr:rowOff>
    </xdr:from>
    <xdr:to>
      <xdr:col>46</xdr:col>
      <xdr:colOff>38100</xdr:colOff>
      <xdr:row>40</xdr:row>
      <xdr:rowOff>75565</xdr:rowOff>
    </xdr:to>
    <xdr:sp macro="" textlink="">
      <xdr:nvSpPr>
        <xdr:cNvPr id="122" name="楕円 121"/>
        <xdr:cNvSpPr/>
      </xdr:nvSpPr>
      <xdr:spPr>
        <a:xfrm>
          <a:off x="8699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24765</xdr:rowOff>
    </xdr:from>
    <xdr:to>
      <xdr:col>50</xdr:col>
      <xdr:colOff>114300</xdr:colOff>
      <xdr:row>40</xdr:row>
      <xdr:rowOff>24765</xdr:rowOff>
    </xdr:to>
    <xdr:cxnSp macro="">
      <xdr:nvCxnSpPr>
        <xdr:cNvPr id="123" name="直線コネクタ 122"/>
        <xdr:cNvCxnSpPr/>
      </xdr:nvCxnSpPr>
      <xdr:spPr>
        <a:xfrm>
          <a:off x="8750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145415</xdr:rowOff>
    </xdr:from>
    <xdr:to>
      <xdr:col>41</xdr:col>
      <xdr:colOff>101600</xdr:colOff>
      <xdr:row>40</xdr:row>
      <xdr:rowOff>75565</xdr:rowOff>
    </xdr:to>
    <xdr:sp macro="" textlink="">
      <xdr:nvSpPr>
        <xdr:cNvPr id="124" name="楕円 123"/>
        <xdr:cNvSpPr/>
      </xdr:nvSpPr>
      <xdr:spPr>
        <a:xfrm>
          <a:off x="7810500" y="6831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24765</xdr:rowOff>
    </xdr:from>
    <xdr:to>
      <xdr:col>45</xdr:col>
      <xdr:colOff>177800</xdr:colOff>
      <xdr:row>40</xdr:row>
      <xdr:rowOff>24765</xdr:rowOff>
    </xdr:to>
    <xdr:cxnSp macro="">
      <xdr:nvCxnSpPr>
        <xdr:cNvPr id="125" name="直線コネクタ 124"/>
        <xdr:cNvCxnSpPr/>
      </xdr:nvCxnSpPr>
      <xdr:spPr>
        <a:xfrm>
          <a:off x="7861300" y="688276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37</xdr:row>
      <xdr:rowOff>86377</xdr:rowOff>
    </xdr:from>
    <xdr:ext cx="469744" cy="259045"/>
    <xdr:sp macro="" textlink="">
      <xdr:nvSpPr>
        <xdr:cNvPr id="126" name="n_1aveValue【図書館】&#10;一人当たり面積"/>
        <xdr:cNvSpPr txBox="1"/>
      </xdr:nvSpPr>
      <xdr:spPr>
        <a:xfrm>
          <a:off x="9391727" y="643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37</xdr:row>
      <xdr:rowOff>92092</xdr:rowOff>
    </xdr:from>
    <xdr:ext cx="469744" cy="259045"/>
    <xdr:sp macro="" textlink="">
      <xdr:nvSpPr>
        <xdr:cNvPr id="127" name="n_2aveValue【図書館】&#10;一人当たり面積"/>
        <xdr:cNvSpPr txBox="1"/>
      </xdr:nvSpPr>
      <xdr:spPr>
        <a:xfrm>
          <a:off x="8515427" y="6435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109237</xdr:rowOff>
    </xdr:from>
    <xdr:ext cx="469744" cy="259045"/>
    <xdr:sp macro="" textlink="">
      <xdr:nvSpPr>
        <xdr:cNvPr id="128" name="n_3aveValue【図書館】&#10;一人当たり面積"/>
        <xdr:cNvSpPr txBox="1"/>
      </xdr:nvSpPr>
      <xdr:spPr>
        <a:xfrm>
          <a:off x="7626427" y="6452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66692</xdr:rowOff>
    </xdr:from>
    <xdr:ext cx="469744" cy="259045"/>
    <xdr:sp macro="" textlink="">
      <xdr:nvSpPr>
        <xdr:cNvPr id="129" name="n_1mainValue【図書館】&#10;一人当たり面積"/>
        <xdr:cNvSpPr txBox="1"/>
      </xdr:nvSpPr>
      <xdr:spPr>
        <a:xfrm>
          <a:off x="93917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66692</xdr:rowOff>
    </xdr:from>
    <xdr:ext cx="469744" cy="259045"/>
    <xdr:sp macro="" textlink="">
      <xdr:nvSpPr>
        <xdr:cNvPr id="130" name="n_2mainValue【図書館】&#10;一人当たり面積"/>
        <xdr:cNvSpPr txBox="1"/>
      </xdr:nvSpPr>
      <xdr:spPr>
        <a:xfrm>
          <a:off x="8515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66692</xdr:rowOff>
    </xdr:from>
    <xdr:ext cx="469744" cy="259045"/>
    <xdr:sp macro="" textlink="">
      <xdr:nvSpPr>
        <xdr:cNvPr id="131" name="n_3mainValue【図書館】&#10;一人当たり面積"/>
        <xdr:cNvSpPr txBox="1"/>
      </xdr:nvSpPr>
      <xdr:spPr>
        <a:xfrm>
          <a:off x="7626427" y="6924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120015</xdr:rowOff>
    </xdr:from>
    <xdr:to>
      <xdr:col>24</xdr:col>
      <xdr:colOff>62865</xdr:colOff>
      <xdr:row>64</xdr:row>
      <xdr:rowOff>78105</xdr:rowOff>
    </xdr:to>
    <xdr:cxnSp macro="">
      <xdr:nvCxnSpPr>
        <xdr:cNvPr id="156" name="直線コネクタ 155"/>
        <xdr:cNvCxnSpPr/>
      </xdr:nvCxnSpPr>
      <xdr:spPr>
        <a:xfrm flipV="1">
          <a:off x="4634865" y="9549765"/>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81932</xdr:rowOff>
    </xdr:from>
    <xdr:ext cx="405111" cy="259045"/>
    <xdr:sp macro="" textlink="">
      <xdr:nvSpPr>
        <xdr:cNvPr id="157" name="【体育館・プール】&#10;有形固定資産減価償却率最小値テキスト"/>
        <xdr:cNvSpPr txBox="1"/>
      </xdr:nvSpPr>
      <xdr:spPr>
        <a:xfrm>
          <a:off x="4673600" y="1105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78105</xdr:rowOff>
    </xdr:from>
    <xdr:to>
      <xdr:col>24</xdr:col>
      <xdr:colOff>152400</xdr:colOff>
      <xdr:row>64</xdr:row>
      <xdr:rowOff>78105</xdr:rowOff>
    </xdr:to>
    <xdr:cxnSp macro="">
      <xdr:nvCxnSpPr>
        <xdr:cNvPr id="158" name="直線コネクタ 157"/>
        <xdr:cNvCxnSpPr/>
      </xdr:nvCxnSpPr>
      <xdr:spPr>
        <a:xfrm>
          <a:off x="4546600" y="1105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66692</xdr:rowOff>
    </xdr:from>
    <xdr:ext cx="405111" cy="259045"/>
    <xdr:sp macro="" textlink="">
      <xdr:nvSpPr>
        <xdr:cNvPr id="159" name="【体育館・プール】&#10;有形固定資産減価償却率最大値テキスト"/>
        <xdr:cNvSpPr txBox="1"/>
      </xdr:nvSpPr>
      <xdr:spPr>
        <a:xfrm>
          <a:off x="4673600" y="93249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120015</xdr:rowOff>
    </xdr:from>
    <xdr:to>
      <xdr:col>24</xdr:col>
      <xdr:colOff>152400</xdr:colOff>
      <xdr:row>55</xdr:row>
      <xdr:rowOff>120015</xdr:rowOff>
    </xdr:to>
    <xdr:cxnSp macro="">
      <xdr:nvCxnSpPr>
        <xdr:cNvPr id="160" name="直線コネクタ 159"/>
        <xdr:cNvCxnSpPr/>
      </xdr:nvCxnSpPr>
      <xdr:spPr>
        <a:xfrm>
          <a:off x="4546600" y="9549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83837</xdr:rowOff>
    </xdr:from>
    <xdr:ext cx="405111" cy="259045"/>
    <xdr:sp macro="" textlink="">
      <xdr:nvSpPr>
        <xdr:cNvPr id="161" name="【体育館・プール】&#10;有形固定資産減価償却率平均値テキスト"/>
        <xdr:cNvSpPr txBox="1"/>
      </xdr:nvSpPr>
      <xdr:spPr>
        <a:xfrm>
          <a:off x="4673600" y="10199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105410</xdr:rowOff>
    </xdr:from>
    <xdr:to>
      <xdr:col>24</xdr:col>
      <xdr:colOff>114300</xdr:colOff>
      <xdr:row>60</xdr:row>
      <xdr:rowOff>35560</xdr:rowOff>
    </xdr:to>
    <xdr:sp macro="" textlink="">
      <xdr:nvSpPr>
        <xdr:cNvPr id="162" name="フローチャート: 判断 161"/>
        <xdr:cNvSpPr/>
      </xdr:nvSpPr>
      <xdr:spPr>
        <a:xfrm>
          <a:off x="45847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105410</xdr:rowOff>
    </xdr:from>
    <xdr:to>
      <xdr:col>20</xdr:col>
      <xdr:colOff>38100</xdr:colOff>
      <xdr:row>60</xdr:row>
      <xdr:rowOff>35560</xdr:rowOff>
    </xdr:to>
    <xdr:sp macro="" textlink="">
      <xdr:nvSpPr>
        <xdr:cNvPr id="163" name="フローチャート: 判断 162"/>
        <xdr:cNvSpPr/>
      </xdr:nvSpPr>
      <xdr:spPr>
        <a:xfrm>
          <a:off x="3746500" y="1022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122555</xdr:rowOff>
    </xdr:from>
    <xdr:to>
      <xdr:col>15</xdr:col>
      <xdr:colOff>101600</xdr:colOff>
      <xdr:row>60</xdr:row>
      <xdr:rowOff>52705</xdr:rowOff>
    </xdr:to>
    <xdr:sp macro="" textlink="">
      <xdr:nvSpPr>
        <xdr:cNvPr id="164" name="フローチャート: 判断 163"/>
        <xdr:cNvSpPr/>
      </xdr:nvSpPr>
      <xdr:spPr>
        <a:xfrm>
          <a:off x="2857500" y="1023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73025</xdr:rowOff>
    </xdr:from>
    <xdr:to>
      <xdr:col>10</xdr:col>
      <xdr:colOff>165100</xdr:colOff>
      <xdr:row>60</xdr:row>
      <xdr:rowOff>3175</xdr:rowOff>
    </xdr:to>
    <xdr:sp macro="" textlink="">
      <xdr:nvSpPr>
        <xdr:cNvPr id="165" name="フローチャート: 判断 164"/>
        <xdr:cNvSpPr/>
      </xdr:nvSpPr>
      <xdr:spPr>
        <a:xfrm>
          <a:off x="1968500" y="1018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6" name="テキスト ボックス 16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7" name="テキスト ボックス 16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8" name="テキスト ボックス 16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9" name="テキスト ボックス 16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0" name="テキスト ボックス 16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69215</xdr:rowOff>
    </xdr:from>
    <xdr:to>
      <xdr:col>24</xdr:col>
      <xdr:colOff>114300</xdr:colOff>
      <xdr:row>58</xdr:row>
      <xdr:rowOff>170815</xdr:rowOff>
    </xdr:to>
    <xdr:sp macro="" textlink="">
      <xdr:nvSpPr>
        <xdr:cNvPr id="171" name="楕円 170"/>
        <xdr:cNvSpPr/>
      </xdr:nvSpPr>
      <xdr:spPr>
        <a:xfrm>
          <a:off x="4584700" y="10013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57</xdr:row>
      <xdr:rowOff>92092</xdr:rowOff>
    </xdr:from>
    <xdr:ext cx="405111" cy="259045"/>
    <xdr:sp macro="" textlink="">
      <xdr:nvSpPr>
        <xdr:cNvPr id="172" name="【体育館・プール】&#10;有形固定資産減価償却率該当値テキスト"/>
        <xdr:cNvSpPr txBox="1"/>
      </xdr:nvSpPr>
      <xdr:spPr>
        <a:xfrm>
          <a:off x="4673600" y="9864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145415</xdr:rowOff>
    </xdr:from>
    <xdr:to>
      <xdr:col>20</xdr:col>
      <xdr:colOff>38100</xdr:colOff>
      <xdr:row>58</xdr:row>
      <xdr:rowOff>75565</xdr:rowOff>
    </xdr:to>
    <xdr:sp macro="" textlink="">
      <xdr:nvSpPr>
        <xdr:cNvPr id="173" name="楕円 172"/>
        <xdr:cNvSpPr/>
      </xdr:nvSpPr>
      <xdr:spPr>
        <a:xfrm>
          <a:off x="3746500" y="991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58</xdr:row>
      <xdr:rowOff>24765</xdr:rowOff>
    </xdr:from>
    <xdr:to>
      <xdr:col>24</xdr:col>
      <xdr:colOff>63500</xdr:colOff>
      <xdr:row>58</xdr:row>
      <xdr:rowOff>120015</xdr:rowOff>
    </xdr:to>
    <xdr:cxnSp macro="">
      <xdr:nvCxnSpPr>
        <xdr:cNvPr id="174" name="直線コネクタ 173"/>
        <xdr:cNvCxnSpPr/>
      </xdr:nvCxnSpPr>
      <xdr:spPr>
        <a:xfrm>
          <a:off x="3797300" y="9968865"/>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116840</xdr:rowOff>
    </xdr:from>
    <xdr:to>
      <xdr:col>15</xdr:col>
      <xdr:colOff>101600</xdr:colOff>
      <xdr:row>58</xdr:row>
      <xdr:rowOff>46990</xdr:rowOff>
    </xdr:to>
    <xdr:sp macro="" textlink="">
      <xdr:nvSpPr>
        <xdr:cNvPr id="175" name="楕円 174"/>
        <xdr:cNvSpPr/>
      </xdr:nvSpPr>
      <xdr:spPr>
        <a:xfrm>
          <a:off x="2857500" y="9889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167640</xdr:rowOff>
    </xdr:from>
    <xdr:to>
      <xdr:col>19</xdr:col>
      <xdr:colOff>177800</xdr:colOff>
      <xdr:row>58</xdr:row>
      <xdr:rowOff>24765</xdr:rowOff>
    </xdr:to>
    <xdr:cxnSp macro="">
      <xdr:nvCxnSpPr>
        <xdr:cNvPr id="176" name="直線コネクタ 175"/>
        <xdr:cNvCxnSpPr/>
      </xdr:nvCxnSpPr>
      <xdr:spPr>
        <a:xfrm>
          <a:off x="2908300" y="994029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158750</xdr:rowOff>
    </xdr:from>
    <xdr:to>
      <xdr:col>10</xdr:col>
      <xdr:colOff>165100</xdr:colOff>
      <xdr:row>58</xdr:row>
      <xdr:rowOff>88900</xdr:rowOff>
    </xdr:to>
    <xdr:sp macro="" textlink="">
      <xdr:nvSpPr>
        <xdr:cNvPr id="177" name="楕円 176"/>
        <xdr:cNvSpPr/>
      </xdr:nvSpPr>
      <xdr:spPr>
        <a:xfrm>
          <a:off x="19685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57</xdr:row>
      <xdr:rowOff>167640</xdr:rowOff>
    </xdr:from>
    <xdr:to>
      <xdr:col>15</xdr:col>
      <xdr:colOff>50800</xdr:colOff>
      <xdr:row>58</xdr:row>
      <xdr:rowOff>38100</xdr:rowOff>
    </xdr:to>
    <xdr:cxnSp macro="">
      <xdr:nvCxnSpPr>
        <xdr:cNvPr id="178" name="直線コネクタ 177"/>
        <xdr:cNvCxnSpPr/>
      </xdr:nvCxnSpPr>
      <xdr:spPr>
        <a:xfrm flipV="1">
          <a:off x="2019300" y="994029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26687</xdr:rowOff>
    </xdr:from>
    <xdr:ext cx="405111" cy="259045"/>
    <xdr:sp macro="" textlink="">
      <xdr:nvSpPr>
        <xdr:cNvPr id="179" name="n_1aveValue【体育館・プール】&#10;有形固定資産減価償却率"/>
        <xdr:cNvSpPr txBox="1"/>
      </xdr:nvSpPr>
      <xdr:spPr>
        <a:xfrm>
          <a:off x="3582044" y="10313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43832</xdr:rowOff>
    </xdr:from>
    <xdr:ext cx="405111" cy="259045"/>
    <xdr:sp macro="" textlink="">
      <xdr:nvSpPr>
        <xdr:cNvPr id="180" name="n_2aveValue【体育館・プール】&#10;有形固定資産減価償却率"/>
        <xdr:cNvSpPr txBox="1"/>
      </xdr:nvSpPr>
      <xdr:spPr>
        <a:xfrm>
          <a:off x="2705744" y="10330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165752</xdr:rowOff>
    </xdr:from>
    <xdr:ext cx="405111" cy="259045"/>
    <xdr:sp macro="" textlink="">
      <xdr:nvSpPr>
        <xdr:cNvPr id="181" name="n_3aveValue【体育館・プール】&#10;有形固定資産減価償却率"/>
        <xdr:cNvSpPr txBox="1"/>
      </xdr:nvSpPr>
      <xdr:spPr>
        <a:xfrm>
          <a:off x="1816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56</xdr:row>
      <xdr:rowOff>92092</xdr:rowOff>
    </xdr:from>
    <xdr:ext cx="405111" cy="259045"/>
    <xdr:sp macro="" textlink="">
      <xdr:nvSpPr>
        <xdr:cNvPr id="182" name="n_1mainValue【体育館・プール】&#10;有形固定資産減価償却率"/>
        <xdr:cNvSpPr txBox="1"/>
      </xdr:nvSpPr>
      <xdr:spPr>
        <a:xfrm>
          <a:off x="3582044" y="9693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56</xdr:row>
      <xdr:rowOff>63517</xdr:rowOff>
    </xdr:from>
    <xdr:ext cx="405111" cy="259045"/>
    <xdr:sp macro="" textlink="">
      <xdr:nvSpPr>
        <xdr:cNvPr id="183" name="n_2mainValue【体育館・プール】&#10;有形固定資産減価償却率"/>
        <xdr:cNvSpPr txBox="1"/>
      </xdr:nvSpPr>
      <xdr:spPr>
        <a:xfrm>
          <a:off x="2705744"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105427</xdr:rowOff>
    </xdr:from>
    <xdr:ext cx="405111" cy="259045"/>
    <xdr:sp macro="" textlink="">
      <xdr:nvSpPr>
        <xdr:cNvPr id="184" name="n_3mainValue【体育館・プール】&#10;有形固定資産減価償却率"/>
        <xdr:cNvSpPr txBox="1"/>
      </xdr:nvSpPr>
      <xdr:spPr>
        <a:xfrm>
          <a:off x="1816744" y="970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5" name="正方形/長方形 18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6" name="正方形/長方形 18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7" name="正方形/長方形 18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8" name="正方形/長方形 18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9" name="正方形/長方形 18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0" name="正方形/長方形 18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1" name="正方形/長方形 19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2" name="正方形/長方形 19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3" name="テキスト ボックス 19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4" name="直線コネクタ 19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5" name="直線コネクタ 194"/>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6" name="テキスト ボックス 195"/>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7" name="直線コネクタ 196"/>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8" name="テキスト ボックス 197"/>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9" name="直線コネクタ 198"/>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200" name="テキスト ボックス 199"/>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201" name="直線コネクタ 200"/>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202" name="テキスト ボックス 201"/>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3" name="直線コネクタ 20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4" name="テキスト ボックス 20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123901</xdr:rowOff>
    </xdr:from>
    <xdr:to>
      <xdr:col>54</xdr:col>
      <xdr:colOff>189865</xdr:colOff>
      <xdr:row>63</xdr:row>
      <xdr:rowOff>162763</xdr:rowOff>
    </xdr:to>
    <xdr:cxnSp macro="">
      <xdr:nvCxnSpPr>
        <xdr:cNvPr id="206" name="直線コネクタ 205"/>
        <xdr:cNvCxnSpPr/>
      </xdr:nvCxnSpPr>
      <xdr:spPr>
        <a:xfrm flipV="1">
          <a:off x="10476865" y="9896551"/>
          <a:ext cx="0" cy="10675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166590</xdr:rowOff>
    </xdr:from>
    <xdr:ext cx="469744" cy="259045"/>
    <xdr:sp macro="" textlink="">
      <xdr:nvSpPr>
        <xdr:cNvPr id="207" name="【体育館・プール】&#10;一人当たり面積最小値テキスト"/>
        <xdr:cNvSpPr txBox="1"/>
      </xdr:nvSpPr>
      <xdr:spPr>
        <a:xfrm>
          <a:off x="10515600" y="10967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162763</xdr:rowOff>
    </xdr:from>
    <xdr:to>
      <xdr:col>55</xdr:col>
      <xdr:colOff>88900</xdr:colOff>
      <xdr:row>63</xdr:row>
      <xdr:rowOff>162763</xdr:rowOff>
    </xdr:to>
    <xdr:cxnSp macro="">
      <xdr:nvCxnSpPr>
        <xdr:cNvPr id="208" name="直線コネクタ 207"/>
        <xdr:cNvCxnSpPr/>
      </xdr:nvCxnSpPr>
      <xdr:spPr>
        <a:xfrm>
          <a:off x="10388600" y="109641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70578</xdr:rowOff>
    </xdr:from>
    <xdr:ext cx="469744" cy="259045"/>
    <xdr:sp macro="" textlink="">
      <xdr:nvSpPr>
        <xdr:cNvPr id="209" name="【体育館・プール】&#10;一人当たり面積最大値テキスト"/>
        <xdr:cNvSpPr txBox="1"/>
      </xdr:nvSpPr>
      <xdr:spPr>
        <a:xfrm>
          <a:off x="10515600" y="9671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123901</xdr:rowOff>
    </xdr:from>
    <xdr:to>
      <xdr:col>55</xdr:col>
      <xdr:colOff>88900</xdr:colOff>
      <xdr:row>57</xdr:row>
      <xdr:rowOff>123901</xdr:rowOff>
    </xdr:to>
    <xdr:cxnSp macro="">
      <xdr:nvCxnSpPr>
        <xdr:cNvPr id="210" name="直線コネクタ 209"/>
        <xdr:cNvCxnSpPr/>
      </xdr:nvCxnSpPr>
      <xdr:spPr>
        <a:xfrm>
          <a:off x="10388600" y="9896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113251</xdr:rowOff>
    </xdr:from>
    <xdr:ext cx="469744" cy="259045"/>
    <xdr:sp macro="" textlink="">
      <xdr:nvSpPr>
        <xdr:cNvPr id="211" name="【体育館・プール】&#10;一人当たり面積平均値テキスト"/>
        <xdr:cNvSpPr txBox="1"/>
      </xdr:nvSpPr>
      <xdr:spPr>
        <a:xfrm>
          <a:off x="10515600" y="107431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134824</xdr:rowOff>
    </xdr:from>
    <xdr:to>
      <xdr:col>55</xdr:col>
      <xdr:colOff>50800</xdr:colOff>
      <xdr:row>63</xdr:row>
      <xdr:rowOff>64974</xdr:rowOff>
    </xdr:to>
    <xdr:sp macro="" textlink="">
      <xdr:nvSpPr>
        <xdr:cNvPr id="212" name="フローチャート: 判断 211"/>
        <xdr:cNvSpPr/>
      </xdr:nvSpPr>
      <xdr:spPr>
        <a:xfrm>
          <a:off x="10426700" y="10764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143053</xdr:rowOff>
    </xdr:from>
    <xdr:to>
      <xdr:col>50</xdr:col>
      <xdr:colOff>165100</xdr:colOff>
      <xdr:row>63</xdr:row>
      <xdr:rowOff>73203</xdr:rowOff>
    </xdr:to>
    <xdr:sp macro="" textlink="">
      <xdr:nvSpPr>
        <xdr:cNvPr id="213" name="フローチャート: 判断 212"/>
        <xdr:cNvSpPr/>
      </xdr:nvSpPr>
      <xdr:spPr>
        <a:xfrm>
          <a:off x="9588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143053</xdr:rowOff>
    </xdr:from>
    <xdr:to>
      <xdr:col>46</xdr:col>
      <xdr:colOff>38100</xdr:colOff>
      <xdr:row>63</xdr:row>
      <xdr:rowOff>73203</xdr:rowOff>
    </xdr:to>
    <xdr:sp macro="" textlink="">
      <xdr:nvSpPr>
        <xdr:cNvPr id="214" name="フローチャート: 判断 213"/>
        <xdr:cNvSpPr/>
      </xdr:nvSpPr>
      <xdr:spPr>
        <a:xfrm>
          <a:off x="8699500" y="10772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144882</xdr:rowOff>
    </xdr:from>
    <xdr:to>
      <xdr:col>41</xdr:col>
      <xdr:colOff>101600</xdr:colOff>
      <xdr:row>63</xdr:row>
      <xdr:rowOff>75032</xdr:rowOff>
    </xdr:to>
    <xdr:sp macro="" textlink="">
      <xdr:nvSpPr>
        <xdr:cNvPr id="215" name="フローチャート: 判断 214"/>
        <xdr:cNvSpPr/>
      </xdr:nvSpPr>
      <xdr:spPr>
        <a:xfrm>
          <a:off x="7810500" y="10774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71730</xdr:rowOff>
    </xdr:from>
    <xdr:to>
      <xdr:col>55</xdr:col>
      <xdr:colOff>50800</xdr:colOff>
      <xdr:row>63</xdr:row>
      <xdr:rowOff>1880</xdr:rowOff>
    </xdr:to>
    <xdr:sp macro="" textlink="">
      <xdr:nvSpPr>
        <xdr:cNvPr id="221" name="楕円 220"/>
        <xdr:cNvSpPr/>
      </xdr:nvSpPr>
      <xdr:spPr>
        <a:xfrm>
          <a:off x="10426700" y="1070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94607</xdr:rowOff>
    </xdr:from>
    <xdr:ext cx="469744" cy="259045"/>
    <xdr:sp macro="" textlink="">
      <xdr:nvSpPr>
        <xdr:cNvPr id="222" name="【体育館・プール】&#10;一人当たり面積該当値テキスト"/>
        <xdr:cNvSpPr txBox="1"/>
      </xdr:nvSpPr>
      <xdr:spPr>
        <a:xfrm>
          <a:off x="10515600" y="10553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74016</xdr:rowOff>
    </xdr:from>
    <xdr:to>
      <xdr:col>50</xdr:col>
      <xdr:colOff>165100</xdr:colOff>
      <xdr:row>63</xdr:row>
      <xdr:rowOff>4166</xdr:rowOff>
    </xdr:to>
    <xdr:sp macro="" textlink="">
      <xdr:nvSpPr>
        <xdr:cNvPr id="223" name="楕円 222"/>
        <xdr:cNvSpPr/>
      </xdr:nvSpPr>
      <xdr:spPr>
        <a:xfrm>
          <a:off x="9588500" y="1070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122530</xdr:rowOff>
    </xdr:from>
    <xdr:to>
      <xdr:col>55</xdr:col>
      <xdr:colOff>0</xdr:colOff>
      <xdr:row>62</xdr:row>
      <xdr:rowOff>124816</xdr:rowOff>
    </xdr:to>
    <xdr:cxnSp macro="">
      <xdr:nvCxnSpPr>
        <xdr:cNvPr id="224" name="直線コネクタ 223"/>
        <xdr:cNvCxnSpPr/>
      </xdr:nvCxnSpPr>
      <xdr:spPr>
        <a:xfrm flipV="1">
          <a:off x="9639300" y="10752430"/>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106476</xdr:rowOff>
    </xdr:from>
    <xdr:to>
      <xdr:col>46</xdr:col>
      <xdr:colOff>38100</xdr:colOff>
      <xdr:row>63</xdr:row>
      <xdr:rowOff>36626</xdr:rowOff>
    </xdr:to>
    <xdr:sp macro="" textlink="">
      <xdr:nvSpPr>
        <xdr:cNvPr id="225" name="楕円 224"/>
        <xdr:cNvSpPr/>
      </xdr:nvSpPr>
      <xdr:spPr>
        <a:xfrm>
          <a:off x="8699500" y="10736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124816</xdr:rowOff>
    </xdr:from>
    <xdr:to>
      <xdr:col>50</xdr:col>
      <xdr:colOff>114300</xdr:colOff>
      <xdr:row>62</xdr:row>
      <xdr:rowOff>157276</xdr:rowOff>
    </xdr:to>
    <xdr:cxnSp macro="">
      <xdr:nvCxnSpPr>
        <xdr:cNvPr id="226" name="直線コネクタ 225"/>
        <xdr:cNvCxnSpPr/>
      </xdr:nvCxnSpPr>
      <xdr:spPr>
        <a:xfrm flipV="1">
          <a:off x="8750300" y="10754716"/>
          <a:ext cx="889000" cy="32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111506</xdr:rowOff>
    </xdr:from>
    <xdr:to>
      <xdr:col>41</xdr:col>
      <xdr:colOff>101600</xdr:colOff>
      <xdr:row>63</xdr:row>
      <xdr:rowOff>41656</xdr:rowOff>
    </xdr:to>
    <xdr:sp macro="" textlink="">
      <xdr:nvSpPr>
        <xdr:cNvPr id="227" name="楕円 226"/>
        <xdr:cNvSpPr/>
      </xdr:nvSpPr>
      <xdr:spPr>
        <a:xfrm>
          <a:off x="7810500" y="10741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157276</xdr:rowOff>
    </xdr:from>
    <xdr:to>
      <xdr:col>45</xdr:col>
      <xdr:colOff>177800</xdr:colOff>
      <xdr:row>62</xdr:row>
      <xdr:rowOff>162306</xdr:rowOff>
    </xdr:to>
    <xdr:cxnSp macro="">
      <xdr:nvCxnSpPr>
        <xdr:cNvPr id="228" name="直線コネクタ 227"/>
        <xdr:cNvCxnSpPr/>
      </xdr:nvCxnSpPr>
      <xdr:spPr>
        <a:xfrm flipV="1">
          <a:off x="7861300" y="10787176"/>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64330</xdr:rowOff>
    </xdr:from>
    <xdr:ext cx="469744" cy="259045"/>
    <xdr:sp macro="" textlink="">
      <xdr:nvSpPr>
        <xdr:cNvPr id="229" name="n_1aveValue【体育館・プール】&#10;一人当たり面積"/>
        <xdr:cNvSpPr txBox="1"/>
      </xdr:nvSpPr>
      <xdr:spPr>
        <a:xfrm>
          <a:off x="93917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64330</xdr:rowOff>
    </xdr:from>
    <xdr:ext cx="469744" cy="259045"/>
    <xdr:sp macro="" textlink="">
      <xdr:nvSpPr>
        <xdr:cNvPr id="230" name="n_2aveValue【体育館・プール】&#10;一人当たり面積"/>
        <xdr:cNvSpPr txBox="1"/>
      </xdr:nvSpPr>
      <xdr:spPr>
        <a:xfrm>
          <a:off x="8515427" y="10865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66159</xdr:rowOff>
    </xdr:from>
    <xdr:ext cx="469744" cy="259045"/>
    <xdr:sp macro="" textlink="">
      <xdr:nvSpPr>
        <xdr:cNvPr id="231" name="n_3aveValue【体育館・プール】&#10;一人当たり面積"/>
        <xdr:cNvSpPr txBox="1"/>
      </xdr:nvSpPr>
      <xdr:spPr>
        <a:xfrm>
          <a:off x="7626427" y="108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61</xdr:row>
      <xdr:rowOff>20693</xdr:rowOff>
    </xdr:from>
    <xdr:ext cx="469744" cy="259045"/>
    <xdr:sp macro="" textlink="">
      <xdr:nvSpPr>
        <xdr:cNvPr id="232" name="n_1mainValue【体育館・プール】&#10;一人当たり面積"/>
        <xdr:cNvSpPr txBox="1"/>
      </xdr:nvSpPr>
      <xdr:spPr>
        <a:xfrm>
          <a:off x="9391727" y="104791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53153</xdr:rowOff>
    </xdr:from>
    <xdr:ext cx="469744" cy="259045"/>
    <xdr:sp macro="" textlink="">
      <xdr:nvSpPr>
        <xdr:cNvPr id="233" name="n_2mainValue【体育館・プール】&#10;一人当たり面積"/>
        <xdr:cNvSpPr txBox="1"/>
      </xdr:nvSpPr>
      <xdr:spPr>
        <a:xfrm>
          <a:off x="8515427" y="10511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58183</xdr:rowOff>
    </xdr:from>
    <xdr:ext cx="469744" cy="259045"/>
    <xdr:sp macro="" textlink="">
      <xdr:nvSpPr>
        <xdr:cNvPr id="234" name="n_3mainValue【体育館・プール】&#10;一人当たり面積"/>
        <xdr:cNvSpPr txBox="1"/>
      </xdr:nvSpPr>
      <xdr:spPr>
        <a:xfrm>
          <a:off x="7626427" y="10516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5" name="正方形/長方形 23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6" name="正方形/長方形 23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7" name="正方形/長方形 23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8" name="正方形/長方形 23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9" name="正方形/長方形 23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0" name="正方形/長方形 23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41" name="正方形/長方形 24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2" name="正方形/長方形 24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3" name="テキスト ボックス 24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4" name="直線コネクタ 24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45" name="テキスト ボックス 244"/>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6" name="直線コネクタ 24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7" name="テキスト ボックス 24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8" name="直線コネクタ 24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9" name="テキスト ボックス 24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50" name="直線コネクタ 24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51" name="テキスト ボックス 25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52" name="直線コネクタ 25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53" name="テキスト ボックス 25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54" name="直線コネクタ 25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55" name="テキスト ボックス 254"/>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6" name="直線コネクタ 25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7" name="テキスト ボックス 256"/>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8"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120014</xdr:rowOff>
    </xdr:to>
    <xdr:cxnSp macro="">
      <xdr:nvCxnSpPr>
        <xdr:cNvPr id="259" name="直線コネクタ 258"/>
        <xdr:cNvCxnSpPr/>
      </xdr:nvCxnSpPr>
      <xdr:spPr>
        <a:xfrm flipV="1">
          <a:off x="4634865" y="13335000"/>
          <a:ext cx="0" cy="1529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123841</xdr:rowOff>
    </xdr:from>
    <xdr:ext cx="405111" cy="259045"/>
    <xdr:sp macro="" textlink="">
      <xdr:nvSpPr>
        <xdr:cNvPr id="260" name="【福祉施設】&#10;有形固定資産減価償却率最小値テキスト"/>
        <xdr:cNvSpPr txBox="1"/>
      </xdr:nvSpPr>
      <xdr:spPr>
        <a:xfrm>
          <a:off x="4673600" y="14868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120014</xdr:rowOff>
    </xdr:from>
    <xdr:to>
      <xdr:col>24</xdr:col>
      <xdr:colOff>152400</xdr:colOff>
      <xdr:row>86</xdr:row>
      <xdr:rowOff>120014</xdr:rowOff>
    </xdr:to>
    <xdr:cxnSp macro="">
      <xdr:nvCxnSpPr>
        <xdr:cNvPr id="261" name="直線コネクタ 260"/>
        <xdr:cNvCxnSpPr/>
      </xdr:nvCxnSpPr>
      <xdr:spPr>
        <a:xfrm>
          <a:off x="4546600" y="1486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62" name="【福祉施設】&#10;有形固定資産減価償却率最大値テキスト"/>
        <xdr:cNvSpPr txBox="1"/>
      </xdr:nvSpPr>
      <xdr:spPr>
        <a:xfrm>
          <a:off x="4673600" y="1311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63" name="直線コネクタ 262"/>
        <xdr:cNvCxnSpPr/>
      </xdr:nvCxnSpPr>
      <xdr:spPr>
        <a:xfrm>
          <a:off x="4546600" y="1333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45738</xdr:rowOff>
    </xdr:from>
    <xdr:ext cx="405111" cy="259045"/>
    <xdr:sp macro="" textlink="">
      <xdr:nvSpPr>
        <xdr:cNvPr id="264" name="【福祉施設】&#10;有形固定資産減価償却率平均値テキスト"/>
        <xdr:cNvSpPr txBox="1"/>
      </xdr:nvSpPr>
      <xdr:spPr>
        <a:xfrm>
          <a:off x="4673600" y="141046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5" name="フローチャート: 判断 264"/>
        <xdr:cNvSpPr/>
      </xdr:nvSpPr>
      <xdr:spPr>
        <a:xfrm>
          <a:off x="45847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90170</xdr:rowOff>
    </xdr:from>
    <xdr:to>
      <xdr:col>20</xdr:col>
      <xdr:colOff>38100</xdr:colOff>
      <xdr:row>83</xdr:row>
      <xdr:rowOff>20320</xdr:rowOff>
    </xdr:to>
    <xdr:sp macro="" textlink="">
      <xdr:nvSpPr>
        <xdr:cNvPr id="266" name="フローチャート: 判断 265"/>
        <xdr:cNvSpPr/>
      </xdr:nvSpPr>
      <xdr:spPr>
        <a:xfrm>
          <a:off x="3746500" y="1414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93980</xdr:rowOff>
    </xdr:from>
    <xdr:to>
      <xdr:col>15</xdr:col>
      <xdr:colOff>101600</xdr:colOff>
      <xdr:row>83</xdr:row>
      <xdr:rowOff>24130</xdr:rowOff>
    </xdr:to>
    <xdr:sp macro="" textlink="">
      <xdr:nvSpPr>
        <xdr:cNvPr id="267" name="フローチャート: 判断 266"/>
        <xdr:cNvSpPr/>
      </xdr:nvSpPr>
      <xdr:spPr>
        <a:xfrm>
          <a:off x="2857500" y="1415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151130</xdr:rowOff>
    </xdr:from>
    <xdr:to>
      <xdr:col>10</xdr:col>
      <xdr:colOff>165100</xdr:colOff>
      <xdr:row>83</xdr:row>
      <xdr:rowOff>81280</xdr:rowOff>
    </xdr:to>
    <xdr:sp macro="" textlink="">
      <xdr:nvSpPr>
        <xdr:cNvPr id="268" name="フローチャート: 判断 267"/>
        <xdr:cNvSpPr/>
      </xdr:nvSpPr>
      <xdr:spPr>
        <a:xfrm>
          <a:off x="1968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9" name="テキスト ボックス 26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0" name="テキスト ボックス 26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1" name="テキスト ボックス 27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2" name="テキスト ボックス 27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3" name="テキスト ボックス 27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109220</xdr:rowOff>
    </xdr:from>
    <xdr:to>
      <xdr:col>24</xdr:col>
      <xdr:colOff>114300</xdr:colOff>
      <xdr:row>82</xdr:row>
      <xdr:rowOff>39370</xdr:rowOff>
    </xdr:to>
    <xdr:sp macro="" textlink="">
      <xdr:nvSpPr>
        <xdr:cNvPr id="274" name="楕円 273"/>
        <xdr:cNvSpPr/>
      </xdr:nvSpPr>
      <xdr:spPr>
        <a:xfrm>
          <a:off x="4584700" y="13996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132097</xdr:rowOff>
    </xdr:from>
    <xdr:ext cx="405111" cy="259045"/>
    <xdr:sp macro="" textlink="">
      <xdr:nvSpPr>
        <xdr:cNvPr id="275" name="【福祉施設】&#10;有形固定資産減価償却率該当値テキスト"/>
        <xdr:cNvSpPr txBox="1"/>
      </xdr:nvSpPr>
      <xdr:spPr>
        <a:xfrm>
          <a:off x="4673600" y="1384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168275</xdr:rowOff>
    </xdr:from>
    <xdr:to>
      <xdr:col>20</xdr:col>
      <xdr:colOff>38100</xdr:colOff>
      <xdr:row>82</xdr:row>
      <xdr:rowOff>98425</xdr:rowOff>
    </xdr:to>
    <xdr:sp macro="" textlink="">
      <xdr:nvSpPr>
        <xdr:cNvPr id="276" name="楕円 275"/>
        <xdr:cNvSpPr/>
      </xdr:nvSpPr>
      <xdr:spPr>
        <a:xfrm>
          <a:off x="3746500" y="1405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160020</xdr:rowOff>
    </xdr:from>
    <xdr:to>
      <xdr:col>24</xdr:col>
      <xdr:colOff>63500</xdr:colOff>
      <xdr:row>82</xdr:row>
      <xdr:rowOff>47625</xdr:rowOff>
    </xdr:to>
    <xdr:cxnSp macro="">
      <xdr:nvCxnSpPr>
        <xdr:cNvPr id="277" name="直線コネクタ 276"/>
        <xdr:cNvCxnSpPr/>
      </xdr:nvCxnSpPr>
      <xdr:spPr>
        <a:xfrm flipV="1">
          <a:off x="3797300" y="14047470"/>
          <a:ext cx="838200" cy="5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8255</xdr:rowOff>
    </xdr:from>
    <xdr:to>
      <xdr:col>15</xdr:col>
      <xdr:colOff>101600</xdr:colOff>
      <xdr:row>82</xdr:row>
      <xdr:rowOff>109855</xdr:rowOff>
    </xdr:to>
    <xdr:sp macro="" textlink="">
      <xdr:nvSpPr>
        <xdr:cNvPr id="278" name="楕円 277"/>
        <xdr:cNvSpPr/>
      </xdr:nvSpPr>
      <xdr:spPr>
        <a:xfrm>
          <a:off x="2857500" y="1406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47625</xdr:rowOff>
    </xdr:from>
    <xdr:to>
      <xdr:col>19</xdr:col>
      <xdr:colOff>177800</xdr:colOff>
      <xdr:row>82</xdr:row>
      <xdr:rowOff>59055</xdr:rowOff>
    </xdr:to>
    <xdr:cxnSp macro="">
      <xdr:nvCxnSpPr>
        <xdr:cNvPr id="279" name="直線コネクタ 278"/>
        <xdr:cNvCxnSpPr/>
      </xdr:nvCxnSpPr>
      <xdr:spPr>
        <a:xfrm flipV="1">
          <a:off x="2908300" y="1410652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113030</xdr:rowOff>
    </xdr:from>
    <xdr:to>
      <xdr:col>10</xdr:col>
      <xdr:colOff>165100</xdr:colOff>
      <xdr:row>83</xdr:row>
      <xdr:rowOff>43180</xdr:rowOff>
    </xdr:to>
    <xdr:sp macro="" textlink="">
      <xdr:nvSpPr>
        <xdr:cNvPr id="280" name="楕円 279"/>
        <xdr:cNvSpPr/>
      </xdr:nvSpPr>
      <xdr:spPr>
        <a:xfrm>
          <a:off x="1968500" y="1417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59055</xdr:rowOff>
    </xdr:from>
    <xdr:to>
      <xdr:col>15</xdr:col>
      <xdr:colOff>50800</xdr:colOff>
      <xdr:row>82</xdr:row>
      <xdr:rowOff>163830</xdr:rowOff>
    </xdr:to>
    <xdr:cxnSp macro="">
      <xdr:nvCxnSpPr>
        <xdr:cNvPr id="281" name="直線コネクタ 280"/>
        <xdr:cNvCxnSpPr/>
      </xdr:nvCxnSpPr>
      <xdr:spPr>
        <a:xfrm flipV="1">
          <a:off x="2019300" y="14117955"/>
          <a:ext cx="88900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11447</xdr:rowOff>
    </xdr:from>
    <xdr:ext cx="405111" cy="259045"/>
    <xdr:sp macro="" textlink="">
      <xdr:nvSpPr>
        <xdr:cNvPr id="282" name="n_1aveValue【福祉施設】&#10;有形固定資産減価償却率"/>
        <xdr:cNvSpPr txBox="1"/>
      </xdr:nvSpPr>
      <xdr:spPr>
        <a:xfrm>
          <a:off x="3582044"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15257</xdr:rowOff>
    </xdr:from>
    <xdr:ext cx="405111" cy="259045"/>
    <xdr:sp macro="" textlink="">
      <xdr:nvSpPr>
        <xdr:cNvPr id="283" name="n_2aveValue【福祉施設】&#10;有形固定資産減価償却率"/>
        <xdr:cNvSpPr txBox="1"/>
      </xdr:nvSpPr>
      <xdr:spPr>
        <a:xfrm>
          <a:off x="2705744" y="1424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72407</xdr:rowOff>
    </xdr:from>
    <xdr:ext cx="405111" cy="259045"/>
    <xdr:sp macro="" textlink="">
      <xdr:nvSpPr>
        <xdr:cNvPr id="284" name="n_3aveValue【福祉施設】&#10;有形固定資産減価償却率"/>
        <xdr:cNvSpPr txBox="1"/>
      </xdr:nvSpPr>
      <xdr:spPr>
        <a:xfrm>
          <a:off x="1816744" y="1430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114952</xdr:rowOff>
    </xdr:from>
    <xdr:ext cx="405111" cy="259045"/>
    <xdr:sp macro="" textlink="">
      <xdr:nvSpPr>
        <xdr:cNvPr id="285" name="n_1mainValue【福祉施設】&#10;有形固定資産減価償却率"/>
        <xdr:cNvSpPr txBox="1"/>
      </xdr:nvSpPr>
      <xdr:spPr>
        <a:xfrm>
          <a:off x="3582044" y="1383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126382</xdr:rowOff>
    </xdr:from>
    <xdr:ext cx="405111" cy="259045"/>
    <xdr:sp macro="" textlink="">
      <xdr:nvSpPr>
        <xdr:cNvPr id="286" name="n_2mainValue【福祉施設】&#10;有形固定資産減価償却率"/>
        <xdr:cNvSpPr txBox="1"/>
      </xdr:nvSpPr>
      <xdr:spPr>
        <a:xfrm>
          <a:off x="2705744" y="13842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59707</xdr:rowOff>
    </xdr:from>
    <xdr:ext cx="405111" cy="259045"/>
    <xdr:sp macro="" textlink="">
      <xdr:nvSpPr>
        <xdr:cNvPr id="287" name="n_3mainValue【福祉施設】&#10;有形固定資産減価償却率"/>
        <xdr:cNvSpPr txBox="1"/>
      </xdr:nvSpPr>
      <xdr:spPr>
        <a:xfrm>
          <a:off x="1816744" y="13947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8" name="正方形/長方形 287"/>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9" name="正方形/長方形 288"/>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0" name="正方形/長方形 289"/>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1" name="正方形/長方形 290"/>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2" name="正方形/長方形 291"/>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93" name="正方形/長方形 292"/>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94" name="正方形/長方形 293"/>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95" name="正方形/長方形 294"/>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96" name="テキスト ボックス 295"/>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7" name="直線コネクタ 296"/>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8" name="直線コネクタ 297"/>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9" name="テキスト ボックス 298"/>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00" name="直線コネクタ 299"/>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01" name="テキスト ボックス 300"/>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02" name="直線コネクタ 301"/>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03" name="テキスト ボックス 302"/>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04" name="直線コネクタ 303"/>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05" name="テキスト ボックス 304"/>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06" name="直線コネクタ 305"/>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7" name="テキスト ボックス 306"/>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8" name="直線コネクタ 30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9" name="テキスト ボックス 308"/>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0"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2539</xdr:rowOff>
    </xdr:from>
    <xdr:to>
      <xdr:col>54</xdr:col>
      <xdr:colOff>189865</xdr:colOff>
      <xdr:row>86</xdr:row>
      <xdr:rowOff>107950</xdr:rowOff>
    </xdr:to>
    <xdr:cxnSp macro="">
      <xdr:nvCxnSpPr>
        <xdr:cNvPr id="311" name="直線コネクタ 310"/>
        <xdr:cNvCxnSpPr/>
      </xdr:nvCxnSpPr>
      <xdr:spPr>
        <a:xfrm flipV="1">
          <a:off x="10476865" y="13547089"/>
          <a:ext cx="0" cy="1305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111777</xdr:rowOff>
    </xdr:from>
    <xdr:ext cx="469744" cy="259045"/>
    <xdr:sp macro="" textlink="">
      <xdr:nvSpPr>
        <xdr:cNvPr id="312" name="【福祉施設】&#10;一人当たり面積最小値テキスト"/>
        <xdr:cNvSpPr txBox="1"/>
      </xdr:nvSpPr>
      <xdr:spPr>
        <a:xfrm>
          <a:off x="10515600" y="148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107950</xdr:rowOff>
    </xdr:from>
    <xdr:to>
      <xdr:col>55</xdr:col>
      <xdr:colOff>88900</xdr:colOff>
      <xdr:row>86</xdr:row>
      <xdr:rowOff>107950</xdr:rowOff>
    </xdr:to>
    <xdr:cxnSp macro="">
      <xdr:nvCxnSpPr>
        <xdr:cNvPr id="313" name="直線コネクタ 312"/>
        <xdr:cNvCxnSpPr/>
      </xdr:nvCxnSpPr>
      <xdr:spPr>
        <a:xfrm>
          <a:off x="10388600" y="148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120666</xdr:rowOff>
    </xdr:from>
    <xdr:ext cx="469744" cy="259045"/>
    <xdr:sp macro="" textlink="">
      <xdr:nvSpPr>
        <xdr:cNvPr id="314" name="【福祉施設】&#10;一人当たり面積最大値テキスト"/>
        <xdr:cNvSpPr txBox="1"/>
      </xdr:nvSpPr>
      <xdr:spPr>
        <a:xfrm>
          <a:off x="10515600" y="13322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2539</xdr:rowOff>
    </xdr:from>
    <xdr:to>
      <xdr:col>55</xdr:col>
      <xdr:colOff>88900</xdr:colOff>
      <xdr:row>79</xdr:row>
      <xdr:rowOff>2539</xdr:rowOff>
    </xdr:to>
    <xdr:cxnSp macro="">
      <xdr:nvCxnSpPr>
        <xdr:cNvPr id="315" name="直線コネクタ 314"/>
        <xdr:cNvCxnSpPr/>
      </xdr:nvCxnSpPr>
      <xdr:spPr>
        <a:xfrm>
          <a:off x="10388600" y="13547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11447</xdr:rowOff>
    </xdr:from>
    <xdr:ext cx="469744" cy="259045"/>
    <xdr:sp macro="" textlink="">
      <xdr:nvSpPr>
        <xdr:cNvPr id="316" name="【福祉施設】&#10;一人当たり面積平均値テキスト"/>
        <xdr:cNvSpPr txBox="1"/>
      </xdr:nvSpPr>
      <xdr:spPr>
        <a:xfrm>
          <a:off x="10515600" y="1458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33020</xdr:rowOff>
    </xdr:from>
    <xdr:to>
      <xdr:col>55</xdr:col>
      <xdr:colOff>50800</xdr:colOff>
      <xdr:row>85</xdr:row>
      <xdr:rowOff>134620</xdr:rowOff>
    </xdr:to>
    <xdr:sp macro="" textlink="">
      <xdr:nvSpPr>
        <xdr:cNvPr id="317" name="フローチャート: 判断 316"/>
        <xdr:cNvSpPr/>
      </xdr:nvSpPr>
      <xdr:spPr>
        <a:xfrm>
          <a:off x="10426700" y="14606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49530</xdr:rowOff>
    </xdr:from>
    <xdr:to>
      <xdr:col>50</xdr:col>
      <xdr:colOff>165100</xdr:colOff>
      <xdr:row>85</xdr:row>
      <xdr:rowOff>151130</xdr:rowOff>
    </xdr:to>
    <xdr:sp macro="" textlink="">
      <xdr:nvSpPr>
        <xdr:cNvPr id="318" name="フローチャート: 判断 317"/>
        <xdr:cNvSpPr/>
      </xdr:nvSpPr>
      <xdr:spPr>
        <a:xfrm>
          <a:off x="9588500" y="14622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39370</xdr:rowOff>
    </xdr:from>
    <xdr:to>
      <xdr:col>46</xdr:col>
      <xdr:colOff>38100</xdr:colOff>
      <xdr:row>85</xdr:row>
      <xdr:rowOff>140970</xdr:rowOff>
    </xdr:to>
    <xdr:sp macro="" textlink="">
      <xdr:nvSpPr>
        <xdr:cNvPr id="319" name="フローチャート: 判断 318"/>
        <xdr:cNvSpPr/>
      </xdr:nvSpPr>
      <xdr:spPr>
        <a:xfrm>
          <a:off x="8699500" y="14612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46989</xdr:rowOff>
    </xdr:from>
    <xdr:to>
      <xdr:col>41</xdr:col>
      <xdr:colOff>101600</xdr:colOff>
      <xdr:row>85</xdr:row>
      <xdr:rowOff>148589</xdr:rowOff>
    </xdr:to>
    <xdr:sp macro="" textlink="">
      <xdr:nvSpPr>
        <xdr:cNvPr id="320" name="フローチャート: 判断 319"/>
        <xdr:cNvSpPr/>
      </xdr:nvSpPr>
      <xdr:spPr>
        <a:xfrm>
          <a:off x="7810500" y="1462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1" name="テキスト ボックス 32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2" name="テキスト ボックス 32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3" name="テキスト ボックス 32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4" name="テキスト ボックス 32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5" name="テキスト ボックス 32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107950</xdr:rowOff>
    </xdr:from>
    <xdr:to>
      <xdr:col>55</xdr:col>
      <xdr:colOff>50800</xdr:colOff>
      <xdr:row>85</xdr:row>
      <xdr:rowOff>38100</xdr:rowOff>
    </xdr:to>
    <xdr:sp macro="" textlink="">
      <xdr:nvSpPr>
        <xdr:cNvPr id="326" name="楕円 325"/>
        <xdr:cNvSpPr/>
      </xdr:nvSpPr>
      <xdr:spPr>
        <a:xfrm>
          <a:off x="10426700" y="1450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130827</xdr:rowOff>
    </xdr:from>
    <xdr:ext cx="469744" cy="259045"/>
    <xdr:sp macro="" textlink="">
      <xdr:nvSpPr>
        <xdr:cNvPr id="327" name="【福祉施設】&#10;一人当たり面積該当値テキスト"/>
        <xdr:cNvSpPr txBox="1"/>
      </xdr:nvSpPr>
      <xdr:spPr>
        <a:xfrm>
          <a:off x="10515600" y="1436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110489</xdr:rowOff>
    </xdr:from>
    <xdr:to>
      <xdr:col>50</xdr:col>
      <xdr:colOff>165100</xdr:colOff>
      <xdr:row>85</xdr:row>
      <xdr:rowOff>40639</xdr:rowOff>
    </xdr:to>
    <xdr:sp macro="" textlink="">
      <xdr:nvSpPr>
        <xdr:cNvPr id="328" name="楕円 327"/>
        <xdr:cNvSpPr/>
      </xdr:nvSpPr>
      <xdr:spPr>
        <a:xfrm>
          <a:off x="9588500" y="14512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158750</xdr:rowOff>
    </xdr:from>
    <xdr:to>
      <xdr:col>55</xdr:col>
      <xdr:colOff>0</xdr:colOff>
      <xdr:row>84</xdr:row>
      <xdr:rowOff>161289</xdr:rowOff>
    </xdr:to>
    <xdr:cxnSp macro="">
      <xdr:nvCxnSpPr>
        <xdr:cNvPr id="329" name="直線コネクタ 328"/>
        <xdr:cNvCxnSpPr/>
      </xdr:nvCxnSpPr>
      <xdr:spPr>
        <a:xfrm flipV="1">
          <a:off x="9639300" y="14560550"/>
          <a:ext cx="8382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83820</xdr:rowOff>
    </xdr:from>
    <xdr:to>
      <xdr:col>46</xdr:col>
      <xdr:colOff>38100</xdr:colOff>
      <xdr:row>85</xdr:row>
      <xdr:rowOff>13970</xdr:rowOff>
    </xdr:to>
    <xdr:sp macro="" textlink="">
      <xdr:nvSpPr>
        <xdr:cNvPr id="330" name="楕円 329"/>
        <xdr:cNvSpPr/>
      </xdr:nvSpPr>
      <xdr:spPr>
        <a:xfrm>
          <a:off x="8699500" y="14485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134620</xdr:rowOff>
    </xdr:from>
    <xdr:to>
      <xdr:col>50</xdr:col>
      <xdr:colOff>114300</xdr:colOff>
      <xdr:row>84</xdr:row>
      <xdr:rowOff>161289</xdr:rowOff>
    </xdr:to>
    <xdr:cxnSp macro="">
      <xdr:nvCxnSpPr>
        <xdr:cNvPr id="331" name="直線コネクタ 330"/>
        <xdr:cNvCxnSpPr/>
      </xdr:nvCxnSpPr>
      <xdr:spPr>
        <a:xfrm>
          <a:off x="8750300" y="14536420"/>
          <a:ext cx="8890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118111</xdr:rowOff>
    </xdr:from>
    <xdr:to>
      <xdr:col>41</xdr:col>
      <xdr:colOff>101600</xdr:colOff>
      <xdr:row>85</xdr:row>
      <xdr:rowOff>48261</xdr:rowOff>
    </xdr:to>
    <xdr:sp macro="" textlink="">
      <xdr:nvSpPr>
        <xdr:cNvPr id="332" name="楕円 331"/>
        <xdr:cNvSpPr/>
      </xdr:nvSpPr>
      <xdr:spPr>
        <a:xfrm>
          <a:off x="7810500" y="1451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134620</xdr:rowOff>
    </xdr:from>
    <xdr:to>
      <xdr:col>45</xdr:col>
      <xdr:colOff>177800</xdr:colOff>
      <xdr:row>84</xdr:row>
      <xdr:rowOff>168911</xdr:rowOff>
    </xdr:to>
    <xdr:cxnSp macro="">
      <xdr:nvCxnSpPr>
        <xdr:cNvPr id="333" name="直線コネクタ 332"/>
        <xdr:cNvCxnSpPr/>
      </xdr:nvCxnSpPr>
      <xdr:spPr>
        <a:xfrm flipV="1">
          <a:off x="7861300" y="14536420"/>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142257</xdr:rowOff>
    </xdr:from>
    <xdr:ext cx="469744" cy="259045"/>
    <xdr:sp macro="" textlink="">
      <xdr:nvSpPr>
        <xdr:cNvPr id="334" name="n_1aveValue【福祉施設】&#10;一人当たり面積"/>
        <xdr:cNvSpPr txBox="1"/>
      </xdr:nvSpPr>
      <xdr:spPr>
        <a:xfrm>
          <a:off x="9391727" y="14715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132097</xdr:rowOff>
    </xdr:from>
    <xdr:ext cx="469744" cy="259045"/>
    <xdr:sp macro="" textlink="">
      <xdr:nvSpPr>
        <xdr:cNvPr id="335" name="n_2aveValue【福祉施設】&#10;一人当たり面積"/>
        <xdr:cNvSpPr txBox="1"/>
      </xdr:nvSpPr>
      <xdr:spPr>
        <a:xfrm>
          <a:off x="8515427" y="14705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139716</xdr:rowOff>
    </xdr:from>
    <xdr:ext cx="469744" cy="259045"/>
    <xdr:sp macro="" textlink="">
      <xdr:nvSpPr>
        <xdr:cNvPr id="336" name="n_3aveValue【福祉施設】&#10;一人当たり面積"/>
        <xdr:cNvSpPr txBox="1"/>
      </xdr:nvSpPr>
      <xdr:spPr>
        <a:xfrm>
          <a:off x="7626427" y="1471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57166</xdr:rowOff>
    </xdr:from>
    <xdr:ext cx="469744" cy="259045"/>
    <xdr:sp macro="" textlink="">
      <xdr:nvSpPr>
        <xdr:cNvPr id="337" name="n_1mainValue【福祉施設】&#10;一人当たり面積"/>
        <xdr:cNvSpPr txBox="1"/>
      </xdr:nvSpPr>
      <xdr:spPr>
        <a:xfrm>
          <a:off x="9391727" y="142875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30497</xdr:rowOff>
    </xdr:from>
    <xdr:ext cx="469744" cy="259045"/>
    <xdr:sp macro="" textlink="">
      <xdr:nvSpPr>
        <xdr:cNvPr id="338" name="n_2mainValue【福祉施設】&#10;一人当たり面積"/>
        <xdr:cNvSpPr txBox="1"/>
      </xdr:nvSpPr>
      <xdr:spPr>
        <a:xfrm>
          <a:off x="8515427" y="1426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64788</xdr:rowOff>
    </xdr:from>
    <xdr:ext cx="469744" cy="259045"/>
    <xdr:sp macro="" textlink="">
      <xdr:nvSpPr>
        <xdr:cNvPr id="339" name="n_3mainValue【福祉施設】&#10;一人当たり面積"/>
        <xdr:cNvSpPr txBox="1"/>
      </xdr:nvSpPr>
      <xdr:spPr>
        <a:xfrm>
          <a:off x="7626427" y="14295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0" name="正方形/長方形 33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1" name="正方形/長方形 34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2" name="正方形/長方形 34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3" name="正方形/長方形 34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4" name="正方形/長方形 34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45" name="正方形/長方形 34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46" name="正方形/長方形 34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47" name="正方形/長方形 34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48" name="テキスト ボックス 34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49" name="直線コネクタ 34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50" name="直線コネクタ 349"/>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51" name="テキスト ボックス 350"/>
        <xdr:cNvSpPr txBox="1"/>
      </xdr:nvSpPr>
      <xdr:spPr>
        <a:xfrm>
          <a:off x="423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2" name="直線コネクタ 351"/>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3" name="テキスト ボックス 352"/>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54" name="直線コネクタ 353"/>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55" name="テキスト ボックス 354"/>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56" name="直線コネクタ 355"/>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57" name="テキスト ボックス 356"/>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58" name="直線コネクタ 357"/>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29227</xdr:rowOff>
    </xdr:from>
    <xdr:ext cx="467179" cy="259045"/>
    <xdr:sp macro="" textlink="">
      <xdr:nvSpPr>
        <xdr:cNvPr id="359" name="テキスト ボックス 358"/>
        <xdr:cNvSpPr txBox="1"/>
      </xdr:nvSpPr>
      <xdr:spPr>
        <a:xfrm>
          <a:off x="294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0" name="直線コネクタ 35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1" name="テキスト ボックス 36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152400</xdr:rowOff>
    </xdr:to>
    <xdr:cxnSp macro="">
      <xdr:nvCxnSpPr>
        <xdr:cNvPr id="363" name="直線コネクタ 362"/>
        <xdr:cNvCxnSpPr/>
      </xdr:nvCxnSpPr>
      <xdr:spPr>
        <a:xfrm flipV="1">
          <a:off x="4634865"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156227</xdr:rowOff>
    </xdr:from>
    <xdr:ext cx="340478" cy="259045"/>
    <xdr:sp macro="" textlink="">
      <xdr:nvSpPr>
        <xdr:cNvPr id="364" name="【市民会館】&#10;有形固定資産減価償却率最小値テキスト"/>
        <xdr:cNvSpPr txBox="1"/>
      </xdr:nvSpPr>
      <xdr:spPr>
        <a:xfrm>
          <a:off x="4673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152400</xdr:rowOff>
    </xdr:from>
    <xdr:to>
      <xdr:col>24</xdr:col>
      <xdr:colOff>152400</xdr:colOff>
      <xdr:row>108</xdr:row>
      <xdr:rowOff>152400</xdr:rowOff>
    </xdr:to>
    <xdr:cxnSp macro="">
      <xdr:nvCxnSpPr>
        <xdr:cNvPr id="365" name="直線コネクタ 364"/>
        <xdr:cNvCxnSpPr/>
      </xdr:nvCxnSpPr>
      <xdr:spPr>
        <a:xfrm>
          <a:off x="4546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29227</xdr:rowOff>
    </xdr:from>
    <xdr:ext cx="469744" cy="259045"/>
    <xdr:sp macro="" textlink="">
      <xdr:nvSpPr>
        <xdr:cNvPr id="366" name="【市民会館】&#10;有形固定資産減価償却率最大値テキスト"/>
        <xdr:cNvSpPr txBox="1"/>
      </xdr:nvSpPr>
      <xdr:spPr>
        <a:xfrm>
          <a:off x="4673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367" name="直線コネクタ 366"/>
        <xdr:cNvCxnSpPr/>
      </xdr:nvCxnSpPr>
      <xdr:spPr>
        <a:xfrm>
          <a:off x="4546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104</xdr:row>
      <xdr:rowOff>27957</xdr:rowOff>
    </xdr:from>
    <xdr:ext cx="405111" cy="259045"/>
    <xdr:sp macro="" textlink="">
      <xdr:nvSpPr>
        <xdr:cNvPr id="368" name="【市民会館】&#10;有形固定資産減価償却率平均値テキスト"/>
        <xdr:cNvSpPr txBox="1"/>
      </xdr:nvSpPr>
      <xdr:spPr>
        <a:xfrm>
          <a:off x="4673600" y="17858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105</xdr:row>
      <xdr:rowOff>5080</xdr:rowOff>
    </xdr:from>
    <xdr:to>
      <xdr:col>24</xdr:col>
      <xdr:colOff>114300</xdr:colOff>
      <xdr:row>105</xdr:row>
      <xdr:rowOff>106680</xdr:rowOff>
    </xdr:to>
    <xdr:sp macro="" textlink="">
      <xdr:nvSpPr>
        <xdr:cNvPr id="369" name="フローチャート: 判断 368"/>
        <xdr:cNvSpPr/>
      </xdr:nvSpPr>
      <xdr:spPr>
        <a:xfrm>
          <a:off x="45847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167639</xdr:rowOff>
    </xdr:from>
    <xdr:to>
      <xdr:col>20</xdr:col>
      <xdr:colOff>38100</xdr:colOff>
      <xdr:row>105</xdr:row>
      <xdr:rowOff>97789</xdr:rowOff>
    </xdr:to>
    <xdr:sp macro="" textlink="">
      <xdr:nvSpPr>
        <xdr:cNvPr id="370" name="フローチャート: 判断 369"/>
        <xdr:cNvSpPr/>
      </xdr:nvSpPr>
      <xdr:spPr>
        <a:xfrm>
          <a:off x="3746500" y="1799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170180</xdr:rowOff>
    </xdr:from>
    <xdr:to>
      <xdr:col>15</xdr:col>
      <xdr:colOff>101600</xdr:colOff>
      <xdr:row>105</xdr:row>
      <xdr:rowOff>100330</xdr:rowOff>
    </xdr:to>
    <xdr:sp macro="" textlink="">
      <xdr:nvSpPr>
        <xdr:cNvPr id="371" name="フローチャート: 判断 370"/>
        <xdr:cNvSpPr/>
      </xdr:nvSpPr>
      <xdr:spPr>
        <a:xfrm>
          <a:off x="2857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105</xdr:row>
      <xdr:rowOff>0</xdr:rowOff>
    </xdr:from>
    <xdr:to>
      <xdr:col>10</xdr:col>
      <xdr:colOff>165100</xdr:colOff>
      <xdr:row>105</xdr:row>
      <xdr:rowOff>101600</xdr:rowOff>
    </xdr:to>
    <xdr:sp macro="" textlink="">
      <xdr:nvSpPr>
        <xdr:cNvPr id="372" name="フローチャート: 判断 371"/>
        <xdr:cNvSpPr/>
      </xdr:nvSpPr>
      <xdr:spPr>
        <a:xfrm>
          <a:off x="1968500" y="1800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3" name="テキスト ボックス 37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74" name="テキスト ボックス 37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5" name="テキスト ボックス 37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6" name="テキスト ボックス 37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7" name="テキスト ボックス 37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108</xdr:row>
      <xdr:rowOff>38100</xdr:rowOff>
    </xdr:from>
    <xdr:to>
      <xdr:col>24</xdr:col>
      <xdr:colOff>114300</xdr:colOff>
      <xdr:row>108</xdr:row>
      <xdr:rowOff>139700</xdr:rowOff>
    </xdr:to>
    <xdr:sp macro="" textlink="">
      <xdr:nvSpPr>
        <xdr:cNvPr id="378" name="楕円 377"/>
        <xdr:cNvSpPr/>
      </xdr:nvSpPr>
      <xdr:spPr>
        <a:xfrm>
          <a:off x="4584700" y="1855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124477</xdr:rowOff>
    </xdr:from>
    <xdr:ext cx="340478" cy="259045"/>
    <xdr:sp macro="" textlink="">
      <xdr:nvSpPr>
        <xdr:cNvPr id="379" name="【市民会館】&#10;有形固定資産減価償却率該当値テキスト"/>
        <xdr:cNvSpPr txBox="1"/>
      </xdr:nvSpPr>
      <xdr:spPr>
        <a:xfrm>
          <a:off x="4673600" y="184696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108</xdr:row>
      <xdr:rowOff>101600</xdr:rowOff>
    </xdr:from>
    <xdr:to>
      <xdr:col>20</xdr:col>
      <xdr:colOff>38100</xdr:colOff>
      <xdr:row>109</xdr:row>
      <xdr:rowOff>31750</xdr:rowOff>
    </xdr:to>
    <xdr:sp macro="" textlink="">
      <xdr:nvSpPr>
        <xdr:cNvPr id="380" name="楕円 379"/>
        <xdr:cNvSpPr/>
      </xdr:nvSpPr>
      <xdr:spPr>
        <a:xfrm>
          <a:off x="3746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88900</xdr:rowOff>
    </xdr:from>
    <xdr:to>
      <xdr:col>24</xdr:col>
      <xdr:colOff>63500</xdr:colOff>
      <xdr:row>108</xdr:row>
      <xdr:rowOff>152400</xdr:rowOff>
    </xdr:to>
    <xdr:cxnSp macro="">
      <xdr:nvCxnSpPr>
        <xdr:cNvPr id="381" name="直線コネクタ 380"/>
        <xdr:cNvCxnSpPr/>
      </xdr:nvCxnSpPr>
      <xdr:spPr>
        <a:xfrm flipV="1">
          <a:off x="3797300" y="1860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114316</xdr:rowOff>
    </xdr:from>
    <xdr:ext cx="405111" cy="259045"/>
    <xdr:sp macro="" textlink="">
      <xdr:nvSpPr>
        <xdr:cNvPr id="382" name="n_1aveValue【市民会館】&#10;有形固定資産減価償却率"/>
        <xdr:cNvSpPr txBox="1"/>
      </xdr:nvSpPr>
      <xdr:spPr>
        <a:xfrm>
          <a:off x="3582044" y="17773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116857</xdr:rowOff>
    </xdr:from>
    <xdr:ext cx="405111" cy="259045"/>
    <xdr:sp macro="" textlink="">
      <xdr:nvSpPr>
        <xdr:cNvPr id="383" name="n_2aveValue【市民会館】&#10;有形固定資産減価償却率"/>
        <xdr:cNvSpPr txBox="1"/>
      </xdr:nvSpPr>
      <xdr:spPr>
        <a:xfrm>
          <a:off x="2705744" y="17776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118127</xdr:rowOff>
    </xdr:from>
    <xdr:ext cx="405111" cy="259045"/>
    <xdr:sp macro="" textlink="">
      <xdr:nvSpPr>
        <xdr:cNvPr id="384" name="n_3aveValue【市民会館】&#10;有形固定資産減価償却率"/>
        <xdr:cNvSpPr txBox="1"/>
      </xdr:nvSpPr>
      <xdr:spPr>
        <a:xfrm>
          <a:off x="1816744" y="17777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185361</xdr:colOff>
      <xdr:row>109</xdr:row>
      <xdr:rowOff>22877</xdr:rowOff>
    </xdr:from>
    <xdr:ext cx="340478" cy="259045"/>
    <xdr:sp macro="" textlink="">
      <xdr:nvSpPr>
        <xdr:cNvPr id="385" name="n_1mainValue【市民会館】&#10;有形固定資産減価償却率"/>
        <xdr:cNvSpPr txBox="1"/>
      </xdr:nvSpPr>
      <xdr:spPr>
        <a:xfrm>
          <a:off x="3614361" y="187109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94" name="テキスト ボックス 39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5" name="直線コネクタ 39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396" name="直線コネクタ 395"/>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397" name="テキスト ボックス 396"/>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398" name="直線コネクタ 397"/>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399" name="テキスト ボックス 398"/>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00" name="直線コネクタ 399"/>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01" name="テキスト ボックス 400"/>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02" name="直線コネクタ 401"/>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03" name="テキスト ボックス 402"/>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04" name="直線コネクタ 403"/>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05" name="テキスト ボックス 404"/>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06" name="直線コネクタ 405"/>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7" name="テキスト ボックス 406"/>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8"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20955</xdr:rowOff>
    </xdr:from>
    <xdr:to>
      <xdr:col>54</xdr:col>
      <xdr:colOff>189865</xdr:colOff>
      <xdr:row>108</xdr:row>
      <xdr:rowOff>116205</xdr:rowOff>
    </xdr:to>
    <xdr:cxnSp macro="">
      <xdr:nvCxnSpPr>
        <xdr:cNvPr id="409" name="直線コネクタ 408"/>
        <xdr:cNvCxnSpPr/>
      </xdr:nvCxnSpPr>
      <xdr:spPr>
        <a:xfrm flipV="1">
          <a:off x="10476865" y="17165955"/>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120032</xdr:rowOff>
    </xdr:from>
    <xdr:ext cx="469744" cy="259045"/>
    <xdr:sp macro="" textlink="">
      <xdr:nvSpPr>
        <xdr:cNvPr id="410" name="【市民会館】&#10;一人当たり面積最小値テキスト"/>
        <xdr:cNvSpPr txBox="1"/>
      </xdr:nvSpPr>
      <xdr:spPr>
        <a:xfrm>
          <a:off x="10515600" y="186366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116205</xdr:rowOff>
    </xdr:from>
    <xdr:to>
      <xdr:col>55</xdr:col>
      <xdr:colOff>88900</xdr:colOff>
      <xdr:row>108</xdr:row>
      <xdr:rowOff>116205</xdr:rowOff>
    </xdr:to>
    <xdr:cxnSp macro="">
      <xdr:nvCxnSpPr>
        <xdr:cNvPr id="411" name="直線コネクタ 410"/>
        <xdr:cNvCxnSpPr/>
      </xdr:nvCxnSpPr>
      <xdr:spPr>
        <a:xfrm>
          <a:off x="10388600" y="186328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139082</xdr:rowOff>
    </xdr:from>
    <xdr:ext cx="469744" cy="259045"/>
    <xdr:sp macro="" textlink="">
      <xdr:nvSpPr>
        <xdr:cNvPr id="412" name="【市民会館】&#10;一人当たり面積最大値テキスト"/>
        <xdr:cNvSpPr txBox="1"/>
      </xdr:nvSpPr>
      <xdr:spPr>
        <a:xfrm>
          <a:off x="10515600" y="1694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20955</xdr:rowOff>
    </xdr:from>
    <xdr:to>
      <xdr:col>55</xdr:col>
      <xdr:colOff>88900</xdr:colOff>
      <xdr:row>100</xdr:row>
      <xdr:rowOff>20955</xdr:rowOff>
    </xdr:to>
    <xdr:cxnSp macro="">
      <xdr:nvCxnSpPr>
        <xdr:cNvPr id="413" name="直線コネクタ 412"/>
        <xdr:cNvCxnSpPr/>
      </xdr:nvCxnSpPr>
      <xdr:spPr>
        <a:xfrm>
          <a:off x="10388600" y="1716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83838</xdr:rowOff>
    </xdr:from>
    <xdr:ext cx="469744" cy="259045"/>
    <xdr:sp macro="" textlink="">
      <xdr:nvSpPr>
        <xdr:cNvPr id="414" name="【市民会館】&#10;一人当たり面積平均値テキスト"/>
        <xdr:cNvSpPr txBox="1"/>
      </xdr:nvSpPr>
      <xdr:spPr>
        <a:xfrm>
          <a:off x="10515600" y="182575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105411</xdr:rowOff>
    </xdr:from>
    <xdr:to>
      <xdr:col>55</xdr:col>
      <xdr:colOff>50800</xdr:colOff>
      <xdr:row>107</xdr:row>
      <xdr:rowOff>35561</xdr:rowOff>
    </xdr:to>
    <xdr:sp macro="" textlink="">
      <xdr:nvSpPr>
        <xdr:cNvPr id="415" name="フローチャート: 判断 414"/>
        <xdr:cNvSpPr/>
      </xdr:nvSpPr>
      <xdr:spPr>
        <a:xfrm>
          <a:off x="10426700" y="18279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103505</xdr:rowOff>
    </xdr:from>
    <xdr:to>
      <xdr:col>50</xdr:col>
      <xdr:colOff>165100</xdr:colOff>
      <xdr:row>107</xdr:row>
      <xdr:rowOff>33655</xdr:rowOff>
    </xdr:to>
    <xdr:sp macro="" textlink="">
      <xdr:nvSpPr>
        <xdr:cNvPr id="416" name="フローチャート: 判断 415"/>
        <xdr:cNvSpPr/>
      </xdr:nvSpPr>
      <xdr:spPr>
        <a:xfrm>
          <a:off x="9588500" y="1827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99695</xdr:rowOff>
    </xdr:from>
    <xdr:to>
      <xdr:col>46</xdr:col>
      <xdr:colOff>38100</xdr:colOff>
      <xdr:row>107</xdr:row>
      <xdr:rowOff>29845</xdr:rowOff>
    </xdr:to>
    <xdr:sp macro="" textlink="">
      <xdr:nvSpPr>
        <xdr:cNvPr id="417" name="フローチャート: 判断 416"/>
        <xdr:cNvSpPr/>
      </xdr:nvSpPr>
      <xdr:spPr>
        <a:xfrm>
          <a:off x="8699500" y="1827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88264</xdr:rowOff>
    </xdr:from>
    <xdr:to>
      <xdr:col>41</xdr:col>
      <xdr:colOff>101600</xdr:colOff>
      <xdr:row>107</xdr:row>
      <xdr:rowOff>18414</xdr:rowOff>
    </xdr:to>
    <xdr:sp macro="" textlink="">
      <xdr:nvSpPr>
        <xdr:cNvPr id="418" name="フローチャート: 判断 417"/>
        <xdr:cNvSpPr/>
      </xdr:nvSpPr>
      <xdr:spPr>
        <a:xfrm>
          <a:off x="7810500" y="18261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19" name="テキスト ボックス 41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20" name="テキスト ボックス 41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21" name="テキスト ボックス 42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22" name="テキスト ボックス 42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23" name="テキスト ボックス 42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76836</xdr:rowOff>
    </xdr:from>
    <xdr:to>
      <xdr:col>55</xdr:col>
      <xdr:colOff>50800</xdr:colOff>
      <xdr:row>107</xdr:row>
      <xdr:rowOff>6986</xdr:rowOff>
    </xdr:to>
    <xdr:sp macro="" textlink="">
      <xdr:nvSpPr>
        <xdr:cNvPr id="424" name="楕円 423"/>
        <xdr:cNvSpPr/>
      </xdr:nvSpPr>
      <xdr:spPr>
        <a:xfrm>
          <a:off x="10426700" y="1825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99713</xdr:rowOff>
    </xdr:from>
    <xdr:ext cx="469744" cy="259045"/>
    <xdr:sp macro="" textlink="">
      <xdr:nvSpPr>
        <xdr:cNvPr id="425" name="【市民会館】&#10;一人当たり面積該当値テキスト"/>
        <xdr:cNvSpPr txBox="1"/>
      </xdr:nvSpPr>
      <xdr:spPr>
        <a:xfrm>
          <a:off x="10515600" y="18101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82550</xdr:rowOff>
    </xdr:from>
    <xdr:to>
      <xdr:col>50</xdr:col>
      <xdr:colOff>165100</xdr:colOff>
      <xdr:row>107</xdr:row>
      <xdr:rowOff>12700</xdr:rowOff>
    </xdr:to>
    <xdr:sp macro="" textlink="">
      <xdr:nvSpPr>
        <xdr:cNvPr id="426" name="楕円 425"/>
        <xdr:cNvSpPr/>
      </xdr:nvSpPr>
      <xdr:spPr>
        <a:xfrm>
          <a:off x="9588500" y="18256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127636</xdr:rowOff>
    </xdr:from>
    <xdr:to>
      <xdr:col>55</xdr:col>
      <xdr:colOff>0</xdr:colOff>
      <xdr:row>106</xdr:row>
      <xdr:rowOff>133350</xdr:rowOff>
    </xdr:to>
    <xdr:cxnSp macro="">
      <xdr:nvCxnSpPr>
        <xdr:cNvPr id="427" name="直線コネクタ 426"/>
        <xdr:cNvCxnSpPr/>
      </xdr:nvCxnSpPr>
      <xdr:spPr>
        <a:xfrm flipV="1">
          <a:off x="9639300" y="18301336"/>
          <a:ext cx="8382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107</xdr:row>
      <xdr:rowOff>24782</xdr:rowOff>
    </xdr:from>
    <xdr:ext cx="469744" cy="259045"/>
    <xdr:sp macro="" textlink="">
      <xdr:nvSpPr>
        <xdr:cNvPr id="428" name="n_1aveValue【市民会館】&#10;一人当たり面積"/>
        <xdr:cNvSpPr txBox="1"/>
      </xdr:nvSpPr>
      <xdr:spPr>
        <a:xfrm>
          <a:off x="9391727" y="183699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105</xdr:row>
      <xdr:rowOff>46372</xdr:rowOff>
    </xdr:from>
    <xdr:ext cx="469744" cy="259045"/>
    <xdr:sp macro="" textlink="">
      <xdr:nvSpPr>
        <xdr:cNvPr id="429" name="n_2aveValue【市民会館】&#10;一人当たり面積"/>
        <xdr:cNvSpPr txBox="1"/>
      </xdr:nvSpPr>
      <xdr:spPr>
        <a:xfrm>
          <a:off x="8515427" y="180486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105</xdr:row>
      <xdr:rowOff>34941</xdr:rowOff>
    </xdr:from>
    <xdr:ext cx="469744" cy="259045"/>
    <xdr:sp macro="" textlink="">
      <xdr:nvSpPr>
        <xdr:cNvPr id="430" name="n_3aveValue【市民会館】&#10;一人当たり面積"/>
        <xdr:cNvSpPr txBox="1"/>
      </xdr:nvSpPr>
      <xdr:spPr>
        <a:xfrm>
          <a:off x="7626427" y="1803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105</xdr:row>
      <xdr:rowOff>29227</xdr:rowOff>
    </xdr:from>
    <xdr:ext cx="469744" cy="259045"/>
    <xdr:sp macro="" textlink="">
      <xdr:nvSpPr>
        <xdr:cNvPr id="431" name="n_1mainValue【市民会館】&#10;一人当たり面積"/>
        <xdr:cNvSpPr txBox="1"/>
      </xdr:nvSpPr>
      <xdr:spPr>
        <a:xfrm>
          <a:off x="9391727" y="1803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32" name="正方形/長方形 4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33" name="正方形/長方形 4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4" name="正方形/長方形 4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5" name="正方形/長方形 4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6" name="正方形/長方形 4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7" name="正方形/長方形 4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8" name="正方形/長方形 4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9" name="正方形/長方形 4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40" name="テキスト ボックス 4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41" name="直線コネクタ 4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42" name="直線コネクタ 4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43" name="テキスト ボックス 4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4" name="直線コネクタ 4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5" name="テキスト ボックス 4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6" name="直線コネクタ 4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7" name="テキスト ボックス 4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8" name="直線コネクタ 4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9" name="テキスト ボックス 4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50" name="直線コネクタ 4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51" name="テキスト ボックス 4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52" name="直線コネクタ 4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53" name="テキスト ボックス 4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4" name="直線コネクタ 4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5" name="テキスト ボックス 4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6"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130084</xdr:rowOff>
    </xdr:from>
    <xdr:to>
      <xdr:col>85</xdr:col>
      <xdr:colOff>126364</xdr:colOff>
      <xdr:row>42</xdr:row>
      <xdr:rowOff>51707</xdr:rowOff>
    </xdr:to>
    <xdr:cxnSp macro="">
      <xdr:nvCxnSpPr>
        <xdr:cNvPr id="457" name="直線コネクタ 456"/>
        <xdr:cNvCxnSpPr/>
      </xdr:nvCxnSpPr>
      <xdr:spPr>
        <a:xfrm flipV="1">
          <a:off x="16318864" y="5787934"/>
          <a:ext cx="0" cy="1464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55534</xdr:rowOff>
    </xdr:from>
    <xdr:ext cx="340478" cy="259045"/>
    <xdr:sp macro="" textlink="">
      <xdr:nvSpPr>
        <xdr:cNvPr id="458" name="【一般廃棄物処理施設】&#10;有形固定資産減価償却率最小値テキスト"/>
        <xdr:cNvSpPr txBox="1"/>
      </xdr:nvSpPr>
      <xdr:spPr>
        <a:xfrm>
          <a:off x="163576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51707</xdr:rowOff>
    </xdr:from>
    <xdr:to>
      <xdr:col>86</xdr:col>
      <xdr:colOff>25400</xdr:colOff>
      <xdr:row>42</xdr:row>
      <xdr:rowOff>51707</xdr:rowOff>
    </xdr:to>
    <xdr:cxnSp macro="">
      <xdr:nvCxnSpPr>
        <xdr:cNvPr id="459" name="直線コネクタ 45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76761</xdr:rowOff>
    </xdr:from>
    <xdr:ext cx="405111" cy="259045"/>
    <xdr:sp macro="" textlink="">
      <xdr:nvSpPr>
        <xdr:cNvPr id="460" name="【一般廃棄物処理施設】&#10;有形固定資産減価償却率最大値テキスト"/>
        <xdr:cNvSpPr txBox="1"/>
      </xdr:nvSpPr>
      <xdr:spPr>
        <a:xfrm>
          <a:off x="16357600" y="5563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130084</xdr:rowOff>
    </xdr:from>
    <xdr:to>
      <xdr:col>86</xdr:col>
      <xdr:colOff>25400</xdr:colOff>
      <xdr:row>33</xdr:row>
      <xdr:rowOff>130084</xdr:rowOff>
    </xdr:to>
    <xdr:cxnSp macro="">
      <xdr:nvCxnSpPr>
        <xdr:cNvPr id="461" name="直線コネクタ 460"/>
        <xdr:cNvCxnSpPr/>
      </xdr:nvCxnSpPr>
      <xdr:spPr>
        <a:xfrm>
          <a:off x="16230600" y="57879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39</xdr:row>
      <xdr:rowOff>74040</xdr:rowOff>
    </xdr:from>
    <xdr:ext cx="405111" cy="259045"/>
    <xdr:sp macro="" textlink="">
      <xdr:nvSpPr>
        <xdr:cNvPr id="462" name="【一般廃棄物処理施設】&#10;有形固定資産減価償却率平均値テキスト"/>
        <xdr:cNvSpPr txBox="1"/>
      </xdr:nvSpPr>
      <xdr:spPr>
        <a:xfrm>
          <a:off x="16357600" y="676059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95613</xdr:rowOff>
    </xdr:from>
    <xdr:to>
      <xdr:col>85</xdr:col>
      <xdr:colOff>177800</xdr:colOff>
      <xdr:row>40</xdr:row>
      <xdr:rowOff>25763</xdr:rowOff>
    </xdr:to>
    <xdr:sp macro="" textlink="">
      <xdr:nvSpPr>
        <xdr:cNvPr id="463" name="フローチャート: 判断 462"/>
        <xdr:cNvSpPr/>
      </xdr:nvSpPr>
      <xdr:spPr>
        <a:xfrm>
          <a:off x="16268700" y="6782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40</xdr:row>
      <xdr:rowOff>27033</xdr:rowOff>
    </xdr:from>
    <xdr:to>
      <xdr:col>81</xdr:col>
      <xdr:colOff>101600</xdr:colOff>
      <xdr:row>40</xdr:row>
      <xdr:rowOff>128633</xdr:rowOff>
    </xdr:to>
    <xdr:sp macro="" textlink="">
      <xdr:nvSpPr>
        <xdr:cNvPr id="464" name="フローチャート: 判断 463"/>
        <xdr:cNvSpPr/>
      </xdr:nvSpPr>
      <xdr:spPr>
        <a:xfrm>
          <a:off x="15430500" y="6885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138067</xdr:rowOff>
    </xdr:from>
    <xdr:to>
      <xdr:col>76</xdr:col>
      <xdr:colOff>165100</xdr:colOff>
      <xdr:row>37</xdr:row>
      <xdr:rowOff>68217</xdr:rowOff>
    </xdr:to>
    <xdr:sp macro="" textlink="">
      <xdr:nvSpPr>
        <xdr:cNvPr id="465" name="フローチャート: 判断 464"/>
        <xdr:cNvSpPr/>
      </xdr:nvSpPr>
      <xdr:spPr>
        <a:xfrm>
          <a:off x="14541500" y="6310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92347</xdr:rowOff>
    </xdr:from>
    <xdr:to>
      <xdr:col>72</xdr:col>
      <xdr:colOff>38100</xdr:colOff>
      <xdr:row>37</xdr:row>
      <xdr:rowOff>22497</xdr:rowOff>
    </xdr:to>
    <xdr:sp macro="" textlink="">
      <xdr:nvSpPr>
        <xdr:cNvPr id="466" name="フローチャート: 判断 465"/>
        <xdr:cNvSpPr/>
      </xdr:nvSpPr>
      <xdr:spPr>
        <a:xfrm>
          <a:off x="13652500" y="6264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67" name="テキスト ボックス 466"/>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8" name="テキスト ボックス 467"/>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9" name="テキスト ボックス 468"/>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70" name="テキスト ボックス 469"/>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1" name="テキスト ボックス 470"/>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48260</xdr:rowOff>
    </xdr:from>
    <xdr:to>
      <xdr:col>85</xdr:col>
      <xdr:colOff>177800</xdr:colOff>
      <xdr:row>34</xdr:row>
      <xdr:rowOff>149860</xdr:rowOff>
    </xdr:to>
    <xdr:sp macro="" textlink="">
      <xdr:nvSpPr>
        <xdr:cNvPr id="472" name="楕円 471"/>
        <xdr:cNvSpPr/>
      </xdr:nvSpPr>
      <xdr:spPr>
        <a:xfrm>
          <a:off x="16268700" y="587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71137</xdr:rowOff>
    </xdr:from>
    <xdr:ext cx="405111" cy="259045"/>
    <xdr:sp macro="" textlink="">
      <xdr:nvSpPr>
        <xdr:cNvPr id="473" name="【一般廃棄物処理施設】&#10;有形固定資産減価償却率該当値テキスト"/>
        <xdr:cNvSpPr txBox="1"/>
      </xdr:nvSpPr>
      <xdr:spPr>
        <a:xfrm>
          <a:off x="16357600" y="5728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72753</xdr:rowOff>
    </xdr:from>
    <xdr:to>
      <xdr:col>81</xdr:col>
      <xdr:colOff>101600</xdr:colOff>
      <xdr:row>35</xdr:row>
      <xdr:rowOff>2903</xdr:rowOff>
    </xdr:to>
    <xdr:sp macro="" textlink="">
      <xdr:nvSpPr>
        <xdr:cNvPr id="474" name="楕円 473"/>
        <xdr:cNvSpPr/>
      </xdr:nvSpPr>
      <xdr:spPr>
        <a:xfrm>
          <a:off x="15430500" y="5902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99060</xdr:rowOff>
    </xdr:from>
    <xdr:to>
      <xdr:col>85</xdr:col>
      <xdr:colOff>127000</xdr:colOff>
      <xdr:row>34</xdr:row>
      <xdr:rowOff>123553</xdr:rowOff>
    </xdr:to>
    <xdr:cxnSp macro="">
      <xdr:nvCxnSpPr>
        <xdr:cNvPr id="475" name="直線コネクタ 474"/>
        <xdr:cNvCxnSpPr/>
      </xdr:nvCxnSpPr>
      <xdr:spPr>
        <a:xfrm flipV="1">
          <a:off x="15481300" y="5928360"/>
          <a:ext cx="8382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89081</xdr:rowOff>
    </xdr:from>
    <xdr:to>
      <xdr:col>76</xdr:col>
      <xdr:colOff>165100</xdr:colOff>
      <xdr:row>35</xdr:row>
      <xdr:rowOff>19231</xdr:rowOff>
    </xdr:to>
    <xdr:sp macro="" textlink="">
      <xdr:nvSpPr>
        <xdr:cNvPr id="476" name="楕円 475"/>
        <xdr:cNvSpPr/>
      </xdr:nvSpPr>
      <xdr:spPr>
        <a:xfrm>
          <a:off x="14541500" y="59183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123553</xdr:rowOff>
    </xdr:from>
    <xdr:to>
      <xdr:col>81</xdr:col>
      <xdr:colOff>50800</xdr:colOff>
      <xdr:row>34</xdr:row>
      <xdr:rowOff>139881</xdr:rowOff>
    </xdr:to>
    <xdr:cxnSp macro="">
      <xdr:nvCxnSpPr>
        <xdr:cNvPr id="477" name="直線コネクタ 476"/>
        <xdr:cNvCxnSpPr/>
      </xdr:nvCxnSpPr>
      <xdr:spPr>
        <a:xfrm flipV="1">
          <a:off x="14592300" y="5952853"/>
          <a:ext cx="8890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110308</xdr:rowOff>
    </xdr:from>
    <xdr:to>
      <xdr:col>72</xdr:col>
      <xdr:colOff>38100</xdr:colOff>
      <xdr:row>35</xdr:row>
      <xdr:rowOff>40458</xdr:rowOff>
    </xdr:to>
    <xdr:sp macro="" textlink="">
      <xdr:nvSpPr>
        <xdr:cNvPr id="478" name="楕円 477"/>
        <xdr:cNvSpPr/>
      </xdr:nvSpPr>
      <xdr:spPr>
        <a:xfrm>
          <a:off x="13652500" y="5939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139881</xdr:rowOff>
    </xdr:from>
    <xdr:to>
      <xdr:col>76</xdr:col>
      <xdr:colOff>114300</xdr:colOff>
      <xdr:row>34</xdr:row>
      <xdr:rowOff>161108</xdr:rowOff>
    </xdr:to>
    <xdr:cxnSp macro="">
      <xdr:nvCxnSpPr>
        <xdr:cNvPr id="479" name="直線コネクタ 478"/>
        <xdr:cNvCxnSpPr/>
      </xdr:nvCxnSpPr>
      <xdr:spPr>
        <a:xfrm flipV="1">
          <a:off x="13703300" y="5969181"/>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40</xdr:row>
      <xdr:rowOff>119760</xdr:rowOff>
    </xdr:from>
    <xdr:ext cx="405111" cy="259045"/>
    <xdr:sp macro="" textlink="">
      <xdr:nvSpPr>
        <xdr:cNvPr id="480" name="n_1aveValue【一般廃棄物処理施設】&#10;有形固定資産減価償却率"/>
        <xdr:cNvSpPr txBox="1"/>
      </xdr:nvSpPr>
      <xdr:spPr>
        <a:xfrm>
          <a:off x="15266044" y="69777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59344</xdr:rowOff>
    </xdr:from>
    <xdr:ext cx="405111" cy="259045"/>
    <xdr:sp macro="" textlink="">
      <xdr:nvSpPr>
        <xdr:cNvPr id="481" name="n_2aveValue【一般廃棄物処理施設】&#10;有形固定資産減価償却率"/>
        <xdr:cNvSpPr txBox="1"/>
      </xdr:nvSpPr>
      <xdr:spPr>
        <a:xfrm>
          <a:off x="14389744" y="6402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13624</xdr:rowOff>
    </xdr:from>
    <xdr:ext cx="405111" cy="259045"/>
    <xdr:sp macro="" textlink="">
      <xdr:nvSpPr>
        <xdr:cNvPr id="482" name="n_3aveValue【一般廃棄物処理施設】&#10;有形固定資産減価償却率"/>
        <xdr:cNvSpPr txBox="1"/>
      </xdr:nvSpPr>
      <xdr:spPr>
        <a:xfrm>
          <a:off x="13500744" y="63572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19430</xdr:rowOff>
    </xdr:from>
    <xdr:ext cx="405111" cy="259045"/>
    <xdr:sp macro="" textlink="">
      <xdr:nvSpPr>
        <xdr:cNvPr id="483" name="n_1mainValue【一般廃棄物処理施設】&#10;有形固定資産減価償却率"/>
        <xdr:cNvSpPr txBox="1"/>
      </xdr:nvSpPr>
      <xdr:spPr>
        <a:xfrm>
          <a:off x="15266044" y="5677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35758</xdr:rowOff>
    </xdr:from>
    <xdr:ext cx="405111" cy="259045"/>
    <xdr:sp macro="" textlink="">
      <xdr:nvSpPr>
        <xdr:cNvPr id="484" name="n_2mainValue【一般廃棄物処理施設】&#10;有形固定資産減価償却率"/>
        <xdr:cNvSpPr txBox="1"/>
      </xdr:nvSpPr>
      <xdr:spPr>
        <a:xfrm>
          <a:off x="14389744" y="56936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56985</xdr:rowOff>
    </xdr:from>
    <xdr:ext cx="405111" cy="259045"/>
    <xdr:sp macro="" textlink="">
      <xdr:nvSpPr>
        <xdr:cNvPr id="485" name="n_3mainValue【一般廃棄物処理施設】&#10;有形固定資産減価償却率"/>
        <xdr:cNvSpPr txBox="1"/>
      </xdr:nvSpPr>
      <xdr:spPr>
        <a:xfrm>
          <a:off x="13500744" y="57148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86" name="正方形/長方形 48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7" name="正方形/長方形 48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8" name="正方形/長方形 48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9" name="正方形/長方形 48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90" name="正方形/長方形 48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91" name="正方形/長方形 49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92" name="正方形/長方形 49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126,401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93" name="正方形/長方形 49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94" name="テキスト ボックス 49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95" name="直線コネクタ 49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96" name="直線コネクタ 49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97" name="テキスト ボックス 496"/>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98" name="直線コネクタ 49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39</xdr:row>
      <xdr:rowOff>138084</xdr:rowOff>
    </xdr:from>
    <xdr:ext cx="685572" cy="259045"/>
    <xdr:sp macro="" textlink="">
      <xdr:nvSpPr>
        <xdr:cNvPr id="499" name="テキスト ボックス 498"/>
        <xdr:cNvSpPr txBox="1"/>
      </xdr:nvSpPr>
      <xdr:spPr>
        <a:xfrm>
          <a:off x="17602428" y="682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00" name="直線コネクタ 49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37</xdr:row>
      <xdr:rowOff>154412</xdr:rowOff>
    </xdr:from>
    <xdr:ext cx="685572" cy="259045"/>
    <xdr:sp macro="" textlink="">
      <xdr:nvSpPr>
        <xdr:cNvPr id="501" name="テキスト ボックス 500"/>
        <xdr:cNvSpPr txBox="1"/>
      </xdr:nvSpPr>
      <xdr:spPr>
        <a:xfrm>
          <a:off x="17602428" y="649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02" name="直線コネクタ 50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170741</xdr:rowOff>
    </xdr:from>
    <xdr:ext cx="685572" cy="259045"/>
    <xdr:sp macro="" textlink="">
      <xdr:nvSpPr>
        <xdr:cNvPr id="503" name="テキスト ボックス 502"/>
        <xdr:cNvSpPr txBox="1"/>
      </xdr:nvSpPr>
      <xdr:spPr>
        <a:xfrm>
          <a:off x="17602428" y="6171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04" name="直線コネクタ 50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34</xdr:row>
      <xdr:rowOff>15620</xdr:rowOff>
    </xdr:from>
    <xdr:ext cx="685572" cy="259045"/>
    <xdr:sp macro="" textlink="">
      <xdr:nvSpPr>
        <xdr:cNvPr id="505" name="テキスト ボックス 504"/>
        <xdr:cNvSpPr txBox="1"/>
      </xdr:nvSpPr>
      <xdr:spPr>
        <a:xfrm>
          <a:off x="17602428" y="584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06" name="直線コネクタ 50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32</xdr:row>
      <xdr:rowOff>31949</xdr:rowOff>
    </xdr:from>
    <xdr:ext cx="749692" cy="259045"/>
    <xdr:sp macro="" textlink="">
      <xdr:nvSpPr>
        <xdr:cNvPr id="507" name="テキスト ボックス 506"/>
        <xdr:cNvSpPr txBox="1"/>
      </xdr:nvSpPr>
      <xdr:spPr>
        <a:xfrm>
          <a:off x="17538308" y="551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08" name="直線コネクタ 5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30</xdr:row>
      <xdr:rowOff>48277</xdr:rowOff>
    </xdr:from>
    <xdr:ext cx="749692" cy="259045"/>
    <xdr:sp macro="" textlink="">
      <xdr:nvSpPr>
        <xdr:cNvPr id="509" name="テキスト ボックス 508"/>
        <xdr:cNvSpPr txBox="1"/>
      </xdr:nvSpPr>
      <xdr:spPr>
        <a:xfrm>
          <a:off x="17538308" y="519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147613</xdr:rowOff>
    </xdr:from>
    <xdr:to>
      <xdr:col>116</xdr:col>
      <xdr:colOff>62864</xdr:colOff>
      <xdr:row>42</xdr:row>
      <xdr:rowOff>92517</xdr:rowOff>
    </xdr:to>
    <xdr:cxnSp macro="">
      <xdr:nvCxnSpPr>
        <xdr:cNvPr id="511" name="直線コネクタ 510"/>
        <xdr:cNvCxnSpPr/>
      </xdr:nvCxnSpPr>
      <xdr:spPr>
        <a:xfrm flipV="1">
          <a:off x="22160864" y="5805463"/>
          <a:ext cx="0" cy="14879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107472</xdr:rowOff>
    </xdr:from>
    <xdr:ext cx="313932" cy="259045"/>
    <xdr:sp macro="" textlink="">
      <xdr:nvSpPr>
        <xdr:cNvPr id="512" name="【一般廃棄物処理施設】&#10;一人当たり有形固定資産（償却資産）額最小値テキスト"/>
        <xdr:cNvSpPr txBox="1"/>
      </xdr:nvSpPr>
      <xdr:spPr>
        <a:xfrm>
          <a:off x="22199600" y="73083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513" name="直線コネクタ 512"/>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94290</xdr:rowOff>
    </xdr:from>
    <xdr:ext cx="690189" cy="259045"/>
    <xdr:sp macro="" textlink="">
      <xdr:nvSpPr>
        <xdr:cNvPr id="514" name="【一般廃棄物処理施設】&#10;一人当たり有形固定資産（償却資産）額最大値テキスト"/>
        <xdr:cNvSpPr txBox="1"/>
      </xdr:nvSpPr>
      <xdr:spPr>
        <a:xfrm>
          <a:off x="22199600" y="558069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9,112,647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147613</xdr:rowOff>
    </xdr:from>
    <xdr:to>
      <xdr:col>116</xdr:col>
      <xdr:colOff>152400</xdr:colOff>
      <xdr:row>33</xdr:row>
      <xdr:rowOff>147613</xdr:rowOff>
    </xdr:to>
    <xdr:cxnSp macro="">
      <xdr:nvCxnSpPr>
        <xdr:cNvPr id="515" name="直線コネクタ 514"/>
        <xdr:cNvCxnSpPr/>
      </xdr:nvCxnSpPr>
      <xdr:spPr>
        <a:xfrm>
          <a:off x="22072600" y="5805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24923</xdr:rowOff>
    </xdr:from>
    <xdr:ext cx="599010" cy="259045"/>
    <xdr:sp macro="" textlink="">
      <xdr:nvSpPr>
        <xdr:cNvPr id="516" name="【一般廃棄物処理施設】&#10;一人当たり有形固定資産（償却資産）額平均値テキスト"/>
        <xdr:cNvSpPr txBox="1"/>
      </xdr:nvSpPr>
      <xdr:spPr>
        <a:xfrm>
          <a:off x="22199600" y="70543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243,029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2046</xdr:rowOff>
    </xdr:from>
    <xdr:to>
      <xdr:col>116</xdr:col>
      <xdr:colOff>114300</xdr:colOff>
      <xdr:row>42</xdr:row>
      <xdr:rowOff>103646</xdr:rowOff>
    </xdr:to>
    <xdr:sp macro="" textlink="">
      <xdr:nvSpPr>
        <xdr:cNvPr id="517" name="フローチャート: 判断 516"/>
        <xdr:cNvSpPr/>
      </xdr:nvSpPr>
      <xdr:spPr>
        <a:xfrm>
          <a:off x="22110700" y="720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41</xdr:row>
      <xdr:rowOff>166679</xdr:rowOff>
    </xdr:from>
    <xdr:to>
      <xdr:col>112</xdr:col>
      <xdr:colOff>38100</xdr:colOff>
      <xdr:row>42</xdr:row>
      <xdr:rowOff>96829</xdr:rowOff>
    </xdr:to>
    <xdr:sp macro="" textlink="">
      <xdr:nvSpPr>
        <xdr:cNvPr id="518" name="フローチャート: 判断 517"/>
        <xdr:cNvSpPr/>
      </xdr:nvSpPr>
      <xdr:spPr>
        <a:xfrm>
          <a:off x="21272500" y="7196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42</xdr:row>
      <xdr:rowOff>26116</xdr:rowOff>
    </xdr:from>
    <xdr:to>
      <xdr:col>107</xdr:col>
      <xdr:colOff>101600</xdr:colOff>
      <xdr:row>42</xdr:row>
      <xdr:rowOff>127716</xdr:rowOff>
    </xdr:to>
    <xdr:sp macro="" textlink="">
      <xdr:nvSpPr>
        <xdr:cNvPr id="519" name="フローチャート: 判断 518"/>
        <xdr:cNvSpPr/>
      </xdr:nvSpPr>
      <xdr:spPr>
        <a:xfrm>
          <a:off x="20383500" y="7227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42</xdr:row>
      <xdr:rowOff>32840</xdr:rowOff>
    </xdr:from>
    <xdr:to>
      <xdr:col>102</xdr:col>
      <xdr:colOff>165100</xdr:colOff>
      <xdr:row>42</xdr:row>
      <xdr:rowOff>134440</xdr:rowOff>
    </xdr:to>
    <xdr:sp macro="" textlink="">
      <xdr:nvSpPr>
        <xdr:cNvPr id="520" name="フローチャート: 判断 519"/>
        <xdr:cNvSpPr/>
      </xdr:nvSpPr>
      <xdr:spPr>
        <a:xfrm>
          <a:off x="19494500" y="7233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21" name="テキスト ボックス 5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22" name="テキスト ボックス 5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23" name="テキスト ボックス 5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24" name="テキスト ボックス 5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25" name="テキスト ボックス 5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11902</xdr:rowOff>
    </xdr:from>
    <xdr:to>
      <xdr:col>116</xdr:col>
      <xdr:colOff>114300</xdr:colOff>
      <xdr:row>42</xdr:row>
      <xdr:rowOff>113502</xdr:rowOff>
    </xdr:to>
    <xdr:sp macro="" textlink="">
      <xdr:nvSpPr>
        <xdr:cNvPr id="526" name="楕円 525"/>
        <xdr:cNvSpPr/>
      </xdr:nvSpPr>
      <xdr:spPr>
        <a:xfrm>
          <a:off x="22110700" y="7212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151922</xdr:rowOff>
    </xdr:from>
    <xdr:ext cx="599010" cy="259045"/>
    <xdr:sp macro="" textlink="">
      <xdr:nvSpPr>
        <xdr:cNvPr id="527" name="【一般廃棄物処理施設】&#10;一人当たり有形固定資産（償却資産）額該当値テキスト"/>
        <xdr:cNvSpPr txBox="1"/>
      </xdr:nvSpPr>
      <xdr:spPr>
        <a:xfrm>
          <a:off x="22199600" y="7181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12247</xdr:rowOff>
    </xdr:from>
    <xdr:to>
      <xdr:col>112</xdr:col>
      <xdr:colOff>38100</xdr:colOff>
      <xdr:row>42</xdr:row>
      <xdr:rowOff>113847</xdr:rowOff>
    </xdr:to>
    <xdr:sp macro="" textlink="">
      <xdr:nvSpPr>
        <xdr:cNvPr id="528" name="楕円 527"/>
        <xdr:cNvSpPr/>
      </xdr:nvSpPr>
      <xdr:spPr>
        <a:xfrm>
          <a:off x="21272500" y="721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62702</xdr:rowOff>
    </xdr:from>
    <xdr:to>
      <xdr:col>116</xdr:col>
      <xdr:colOff>63500</xdr:colOff>
      <xdr:row>42</xdr:row>
      <xdr:rowOff>63047</xdr:rowOff>
    </xdr:to>
    <xdr:cxnSp macro="">
      <xdr:nvCxnSpPr>
        <xdr:cNvPr id="529" name="直線コネクタ 528"/>
        <xdr:cNvCxnSpPr/>
      </xdr:nvCxnSpPr>
      <xdr:spPr>
        <a:xfrm flipV="1">
          <a:off x="21323300" y="7263602"/>
          <a:ext cx="838200" cy="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42</xdr:row>
      <xdr:rowOff>12832</xdr:rowOff>
    </xdr:from>
    <xdr:to>
      <xdr:col>107</xdr:col>
      <xdr:colOff>101600</xdr:colOff>
      <xdr:row>42</xdr:row>
      <xdr:rowOff>114432</xdr:rowOff>
    </xdr:to>
    <xdr:sp macro="" textlink="">
      <xdr:nvSpPr>
        <xdr:cNvPr id="530" name="楕円 529"/>
        <xdr:cNvSpPr/>
      </xdr:nvSpPr>
      <xdr:spPr>
        <a:xfrm>
          <a:off x="20383500" y="7213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42</xdr:row>
      <xdr:rowOff>63047</xdr:rowOff>
    </xdr:from>
    <xdr:to>
      <xdr:col>111</xdr:col>
      <xdr:colOff>177800</xdr:colOff>
      <xdr:row>42</xdr:row>
      <xdr:rowOff>63632</xdr:rowOff>
    </xdr:to>
    <xdr:cxnSp macro="">
      <xdr:nvCxnSpPr>
        <xdr:cNvPr id="531" name="直線コネクタ 530"/>
        <xdr:cNvCxnSpPr/>
      </xdr:nvCxnSpPr>
      <xdr:spPr>
        <a:xfrm flipV="1">
          <a:off x="20434300" y="7263947"/>
          <a:ext cx="889000" cy="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42</xdr:row>
      <xdr:rowOff>13221</xdr:rowOff>
    </xdr:from>
    <xdr:to>
      <xdr:col>102</xdr:col>
      <xdr:colOff>165100</xdr:colOff>
      <xdr:row>42</xdr:row>
      <xdr:rowOff>114821</xdr:rowOff>
    </xdr:to>
    <xdr:sp macro="" textlink="">
      <xdr:nvSpPr>
        <xdr:cNvPr id="532" name="楕円 531"/>
        <xdr:cNvSpPr/>
      </xdr:nvSpPr>
      <xdr:spPr>
        <a:xfrm>
          <a:off x="19494500" y="7214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42</xdr:row>
      <xdr:rowOff>63632</xdr:rowOff>
    </xdr:from>
    <xdr:to>
      <xdr:col>107</xdr:col>
      <xdr:colOff>50800</xdr:colOff>
      <xdr:row>42</xdr:row>
      <xdr:rowOff>64021</xdr:rowOff>
    </xdr:to>
    <xdr:cxnSp macro="">
      <xdr:nvCxnSpPr>
        <xdr:cNvPr id="533" name="直線コネクタ 532"/>
        <xdr:cNvCxnSpPr/>
      </xdr:nvCxnSpPr>
      <xdr:spPr>
        <a:xfrm flipV="1">
          <a:off x="19545300" y="7264532"/>
          <a:ext cx="889000" cy="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40</xdr:row>
      <xdr:rowOff>113356</xdr:rowOff>
    </xdr:from>
    <xdr:ext cx="599010" cy="259045"/>
    <xdr:sp macro="" textlink="">
      <xdr:nvSpPr>
        <xdr:cNvPr id="534" name="n_1aveValue【一般廃棄物処理施設】&#10;一人当たり有形固定資産（償却資産）額"/>
        <xdr:cNvSpPr txBox="1"/>
      </xdr:nvSpPr>
      <xdr:spPr>
        <a:xfrm>
          <a:off x="21011095" y="6971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118843</xdr:rowOff>
    </xdr:from>
    <xdr:ext cx="534377" cy="259045"/>
    <xdr:sp macro="" textlink="">
      <xdr:nvSpPr>
        <xdr:cNvPr id="535" name="n_2aveValue【一般廃棄物処理施設】&#10;一人当たり有形固定資産（償却資産）額"/>
        <xdr:cNvSpPr txBox="1"/>
      </xdr:nvSpPr>
      <xdr:spPr>
        <a:xfrm>
          <a:off x="20167111" y="7319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125567</xdr:rowOff>
    </xdr:from>
    <xdr:ext cx="534377" cy="259045"/>
    <xdr:sp macro="" textlink="">
      <xdr:nvSpPr>
        <xdr:cNvPr id="536" name="n_3aveValue【一般廃棄物処理施設】&#10;一人当たり有形固定資産（償却資産）額"/>
        <xdr:cNvSpPr txBox="1"/>
      </xdr:nvSpPr>
      <xdr:spPr>
        <a:xfrm>
          <a:off x="19278111" y="7326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42</xdr:row>
      <xdr:rowOff>104974</xdr:rowOff>
    </xdr:from>
    <xdr:ext cx="599010" cy="259045"/>
    <xdr:sp macro="" textlink="">
      <xdr:nvSpPr>
        <xdr:cNvPr id="537" name="n_1mainValue【一般廃棄物処理施設】&#10;一人当たり有形固定資産（償却資産）額"/>
        <xdr:cNvSpPr txBox="1"/>
      </xdr:nvSpPr>
      <xdr:spPr>
        <a:xfrm>
          <a:off x="21011095" y="73058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40</xdr:row>
      <xdr:rowOff>130959</xdr:rowOff>
    </xdr:from>
    <xdr:ext cx="599010" cy="259045"/>
    <xdr:sp macro="" textlink="">
      <xdr:nvSpPr>
        <xdr:cNvPr id="538" name="n_2mainValue【一般廃棄物処理施設】&#10;一人当たり有形固定資産（償却資産）額"/>
        <xdr:cNvSpPr txBox="1"/>
      </xdr:nvSpPr>
      <xdr:spPr>
        <a:xfrm>
          <a:off x="20134795" y="698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176,971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40</xdr:row>
      <xdr:rowOff>131348</xdr:rowOff>
    </xdr:from>
    <xdr:ext cx="599010" cy="259045"/>
    <xdr:sp macro="" textlink="">
      <xdr:nvSpPr>
        <xdr:cNvPr id="539" name="n_3mainValue【一般廃棄物処理施設】&#10;一人当たり有形固定資産（償却資産）額"/>
        <xdr:cNvSpPr txBox="1"/>
      </xdr:nvSpPr>
      <xdr:spPr>
        <a:xfrm>
          <a:off x="19245795" y="6989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40" name="正方形/長方形 53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41" name="正方形/長方形 54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42" name="正方形/長方形 54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43" name="正方形/長方形 54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44" name="正方形/長方形 54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45" name="正方形/長方形 54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46" name="正方形/長方形 54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47" name="正方形/長方形 54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48" name="テキスト ボックス 54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49" name="直線コネクタ 54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50" name="直線コネクタ 54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51" name="テキスト ボックス 55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52" name="直線コネクタ 55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53" name="テキスト ボックス 55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54" name="直線コネクタ 55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55" name="テキスト ボックス 55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56" name="直線コネクタ 55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57" name="テキスト ボックス 55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58" name="直線コネクタ 55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59" name="テキスト ボックス 55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60" name="直線コネクタ 55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61" name="テキスト ボックス 56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62" name="直線コネクタ 56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63" name="テキスト ボックス 56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64"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4899</xdr:rowOff>
    </xdr:to>
    <xdr:cxnSp macro="">
      <xdr:nvCxnSpPr>
        <xdr:cNvPr id="565" name="直線コネクタ 564"/>
        <xdr:cNvCxnSpPr/>
      </xdr:nvCxnSpPr>
      <xdr:spPr>
        <a:xfrm flipV="1">
          <a:off x="16318864" y="9470572"/>
          <a:ext cx="0" cy="15071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8726</xdr:rowOff>
    </xdr:from>
    <xdr:ext cx="340478" cy="259045"/>
    <xdr:sp macro="" textlink="">
      <xdr:nvSpPr>
        <xdr:cNvPr id="566" name="【保健センター・保健所】&#10;有形固定資産減価償却率最小値テキスト"/>
        <xdr:cNvSpPr txBox="1"/>
      </xdr:nvSpPr>
      <xdr:spPr>
        <a:xfrm>
          <a:off x="16357600" y="109815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4899</xdr:rowOff>
    </xdr:from>
    <xdr:to>
      <xdr:col>86</xdr:col>
      <xdr:colOff>25400</xdr:colOff>
      <xdr:row>64</xdr:row>
      <xdr:rowOff>4899</xdr:rowOff>
    </xdr:to>
    <xdr:cxnSp macro="">
      <xdr:nvCxnSpPr>
        <xdr:cNvPr id="567" name="直線コネクタ 566"/>
        <xdr:cNvCxnSpPr/>
      </xdr:nvCxnSpPr>
      <xdr:spPr>
        <a:xfrm>
          <a:off x="16230600" y="10977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568" name="【保健センター・保健所】&#10;有形固定資産減価償却率最大値テキスト"/>
        <xdr:cNvSpPr txBox="1"/>
      </xdr:nvSpPr>
      <xdr:spPr>
        <a:xfrm>
          <a:off x="16357600" y="924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569" name="直線コネクタ 568"/>
        <xdr:cNvCxnSpPr/>
      </xdr:nvCxnSpPr>
      <xdr:spPr>
        <a:xfrm>
          <a:off x="16230600" y="947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1105</xdr:rowOff>
    </xdr:from>
    <xdr:ext cx="405111" cy="259045"/>
    <xdr:sp macro="" textlink="">
      <xdr:nvSpPr>
        <xdr:cNvPr id="570" name="【保健センター・保健所】&#10;有形固定資産減価償却率平均値テキスト"/>
        <xdr:cNvSpPr txBox="1"/>
      </xdr:nvSpPr>
      <xdr:spPr>
        <a:xfrm>
          <a:off x="16357600" y="1028810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22678</xdr:rowOff>
    </xdr:from>
    <xdr:to>
      <xdr:col>85</xdr:col>
      <xdr:colOff>177800</xdr:colOff>
      <xdr:row>60</xdr:row>
      <xdr:rowOff>124278</xdr:rowOff>
    </xdr:to>
    <xdr:sp macro="" textlink="">
      <xdr:nvSpPr>
        <xdr:cNvPr id="571" name="フローチャート: 判断 570"/>
        <xdr:cNvSpPr/>
      </xdr:nvSpPr>
      <xdr:spPr>
        <a:xfrm>
          <a:off x="162687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45538</xdr:rowOff>
    </xdr:from>
    <xdr:to>
      <xdr:col>81</xdr:col>
      <xdr:colOff>101600</xdr:colOff>
      <xdr:row>60</xdr:row>
      <xdr:rowOff>147138</xdr:rowOff>
    </xdr:to>
    <xdr:sp macro="" textlink="">
      <xdr:nvSpPr>
        <xdr:cNvPr id="572" name="フローチャート: 判断 571"/>
        <xdr:cNvSpPr/>
      </xdr:nvSpPr>
      <xdr:spPr>
        <a:xfrm>
          <a:off x="15430500" y="10332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40640</xdr:rowOff>
    </xdr:from>
    <xdr:to>
      <xdr:col>76</xdr:col>
      <xdr:colOff>165100</xdr:colOff>
      <xdr:row>60</xdr:row>
      <xdr:rowOff>142240</xdr:rowOff>
    </xdr:to>
    <xdr:sp macro="" textlink="">
      <xdr:nvSpPr>
        <xdr:cNvPr id="573" name="フローチャート: 判断 572"/>
        <xdr:cNvSpPr/>
      </xdr:nvSpPr>
      <xdr:spPr>
        <a:xfrm>
          <a:off x="14541500" y="1032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105954</xdr:rowOff>
    </xdr:from>
    <xdr:to>
      <xdr:col>72</xdr:col>
      <xdr:colOff>38100</xdr:colOff>
      <xdr:row>61</xdr:row>
      <xdr:rowOff>36104</xdr:rowOff>
    </xdr:to>
    <xdr:sp macro="" textlink="">
      <xdr:nvSpPr>
        <xdr:cNvPr id="574" name="フローチャート: 判断 573"/>
        <xdr:cNvSpPr/>
      </xdr:nvSpPr>
      <xdr:spPr>
        <a:xfrm>
          <a:off x="13652500" y="103929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75" name="テキスト ボックス 574"/>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76" name="テキスト ボックス 575"/>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77" name="テキスト ボックス 576"/>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78" name="テキスト ボックス 577"/>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79" name="テキスト ボックス 578"/>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81462</xdr:rowOff>
    </xdr:from>
    <xdr:to>
      <xdr:col>85</xdr:col>
      <xdr:colOff>177800</xdr:colOff>
      <xdr:row>59</xdr:row>
      <xdr:rowOff>11612</xdr:rowOff>
    </xdr:to>
    <xdr:sp macro="" textlink="">
      <xdr:nvSpPr>
        <xdr:cNvPr id="580" name="楕円 579"/>
        <xdr:cNvSpPr/>
      </xdr:nvSpPr>
      <xdr:spPr>
        <a:xfrm>
          <a:off x="16268700" y="10025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104339</xdr:rowOff>
    </xdr:from>
    <xdr:ext cx="405111" cy="259045"/>
    <xdr:sp macro="" textlink="">
      <xdr:nvSpPr>
        <xdr:cNvPr id="581" name="【保健センター・保健所】&#10;有形固定資産減価償却率該当値テキスト"/>
        <xdr:cNvSpPr txBox="1"/>
      </xdr:nvSpPr>
      <xdr:spPr>
        <a:xfrm>
          <a:off x="16357600" y="98769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101056</xdr:rowOff>
    </xdr:from>
    <xdr:to>
      <xdr:col>81</xdr:col>
      <xdr:colOff>101600</xdr:colOff>
      <xdr:row>59</xdr:row>
      <xdr:rowOff>31206</xdr:rowOff>
    </xdr:to>
    <xdr:sp macro="" textlink="">
      <xdr:nvSpPr>
        <xdr:cNvPr id="582" name="楕円 581"/>
        <xdr:cNvSpPr/>
      </xdr:nvSpPr>
      <xdr:spPr>
        <a:xfrm>
          <a:off x="15430500" y="1004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132262</xdr:rowOff>
    </xdr:from>
    <xdr:to>
      <xdr:col>85</xdr:col>
      <xdr:colOff>127000</xdr:colOff>
      <xdr:row>58</xdr:row>
      <xdr:rowOff>151856</xdr:rowOff>
    </xdr:to>
    <xdr:cxnSp macro="">
      <xdr:nvCxnSpPr>
        <xdr:cNvPr id="583" name="直線コネクタ 582"/>
        <xdr:cNvCxnSpPr/>
      </xdr:nvCxnSpPr>
      <xdr:spPr>
        <a:xfrm flipV="1">
          <a:off x="15481300" y="10076362"/>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122283</xdr:rowOff>
    </xdr:from>
    <xdr:to>
      <xdr:col>76</xdr:col>
      <xdr:colOff>165100</xdr:colOff>
      <xdr:row>59</xdr:row>
      <xdr:rowOff>52433</xdr:rowOff>
    </xdr:to>
    <xdr:sp macro="" textlink="">
      <xdr:nvSpPr>
        <xdr:cNvPr id="584" name="楕円 583"/>
        <xdr:cNvSpPr/>
      </xdr:nvSpPr>
      <xdr:spPr>
        <a:xfrm>
          <a:off x="14541500" y="1006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151856</xdr:rowOff>
    </xdr:from>
    <xdr:to>
      <xdr:col>81</xdr:col>
      <xdr:colOff>50800</xdr:colOff>
      <xdr:row>59</xdr:row>
      <xdr:rowOff>1633</xdr:rowOff>
    </xdr:to>
    <xdr:cxnSp macro="">
      <xdr:nvCxnSpPr>
        <xdr:cNvPr id="585" name="直線コネクタ 584"/>
        <xdr:cNvCxnSpPr/>
      </xdr:nvCxnSpPr>
      <xdr:spPr>
        <a:xfrm flipV="1">
          <a:off x="14592300" y="10095956"/>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146776</xdr:rowOff>
    </xdr:from>
    <xdr:to>
      <xdr:col>72</xdr:col>
      <xdr:colOff>38100</xdr:colOff>
      <xdr:row>59</xdr:row>
      <xdr:rowOff>76926</xdr:rowOff>
    </xdr:to>
    <xdr:sp macro="" textlink="">
      <xdr:nvSpPr>
        <xdr:cNvPr id="586" name="楕円 585"/>
        <xdr:cNvSpPr/>
      </xdr:nvSpPr>
      <xdr:spPr>
        <a:xfrm>
          <a:off x="13652500" y="1009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1633</xdr:rowOff>
    </xdr:from>
    <xdr:to>
      <xdr:col>76</xdr:col>
      <xdr:colOff>114300</xdr:colOff>
      <xdr:row>59</xdr:row>
      <xdr:rowOff>26126</xdr:rowOff>
    </xdr:to>
    <xdr:cxnSp macro="">
      <xdr:nvCxnSpPr>
        <xdr:cNvPr id="587" name="直線コネクタ 586"/>
        <xdr:cNvCxnSpPr/>
      </xdr:nvCxnSpPr>
      <xdr:spPr>
        <a:xfrm flipV="1">
          <a:off x="13703300" y="10117183"/>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138265</xdr:rowOff>
    </xdr:from>
    <xdr:ext cx="405111" cy="259045"/>
    <xdr:sp macro="" textlink="">
      <xdr:nvSpPr>
        <xdr:cNvPr id="588" name="n_1aveValue【保健センター・保健所】&#10;有形固定資産減価償却率"/>
        <xdr:cNvSpPr txBox="1"/>
      </xdr:nvSpPr>
      <xdr:spPr>
        <a:xfrm>
          <a:off x="15266044" y="1042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133367</xdr:rowOff>
    </xdr:from>
    <xdr:ext cx="405111" cy="259045"/>
    <xdr:sp macro="" textlink="">
      <xdr:nvSpPr>
        <xdr:cNvPr id="589" name="n_2aveValue【保健センター・保健所】&#10;有形固定資産減価償却率"/>
        <xdr:cNvSpPr txBox="1"/>
      </xdr:nvSpPr>
      <xdr:spPr>
        <a:xfrm>
          <a:off x="14389744" y="1042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27231</xdr:rowOff>
    </xdr:from>
    <xdr:ext cx="405111" cy="259045"/>
    <xdr:sp macro="" textlink="">
      <xdr:nvSpPr>
        <xdr:cNvPr id="590" name="n_3aveValue【保健センター・保健所】&#10;有形固定資産減価償却率"/>
        <xdr:cNvSpPr txBox="1"/>
      </xdr:nvSpPr>
      <xdr:spPr>
        <a:xfrm>
          <a:off x="13500744" y="1048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47733</xdr:rowOff>
    </xdr:from>
    <xdr:ext cx="405111" cy="259045"/>
    <xdr:sp macro="" textlink="">
      <xdr:nvSpPr>
        <xdr:cNvPr id="591" name="n_1mainValue【保健センター・保健所】&#10;有形固定資産減価償却率"/>
        <xdr:cNvSpPr txBox="1"/>
      </xdr:nvSpPr>
      <xdr:spPr>
        <a:xfrm>
          <a:off x="15266044" y="9820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68960</xdr:rowOff>
    </xdr:from>
    <xdr:ext cx="405111" cy="259045"/>
    <xdr:sp macro="" textlink="">
      <xdr:nvSpPr>
        <xdr:cNvPr id="592" name="n_2mainValue【保健センター・保健所】&#10;有形固定資産減価償却率"/>
        <xdr:cNvSpPr txBox="1"/>
      </xdr:nvSpPr>
      <xdr:spPr>
        <a:xfrm>
          <a:off x="14389744" y="98416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93453</xdr:rowOff>
    </xdr:from>
    <xdr:ext cx="405111" cy="259045"/>
    <xdr:sp macro="" textlink="">
      <xdr:nvSpPr>
        <xdr:cNvPr id="593" name="n_3mainValue【保健センター・保健所】&#10;有形固定資産減価償却率"/>
        <xdr:cNvSpPr txBox="1"/>
      </xdr:nvSpPr>
      <xdr:spPr>
        <a:xfrm>
          <a:off x="13500744" y="9866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94" name="正方形/長方形 59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95" name="正方形/長方形 59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96" name="正方形/長方形 59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97" name="正方形/長方形 59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98" name="正方形/長方形 59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99" name="正方形/長方形 59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00" name="正方形/長方形 59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01" name="正方形/長方形 60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02" name="テキスト ボックス 60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03" name="直線コネクタ 60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604" name="直線コネクタ 60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05" name="テキスト ボックス 60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06" name="直線コネクタ 60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07" name="テキスト ボックス 60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08" name="直線コネクタ 60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09" name="テキスト ボックス 60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10" name="直線コネクタ 60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11" name="テキスト ボックス 61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12" name="直線コネクタ 61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13" name="テキスト ボックス 61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14" name="直線コネクタ 6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15" name="テキスト ボックス 61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1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57150</xdr:rowOff>
    </xdr:from>
    <xdr:to>
      <xdr:col>116</xdr:col>
      <xdr:colOff>62864</xdr:colOff>
      <xdr:row>64</xdr:row>
      <xdr:rowOff>64770</xdr:rowOff>
    </xdr:to>
    <xdr:cxnSp macro="">
      <xdr:nvCxnSpPr>
        <xdr:cNvPr id="617" name="直線コネクタ 616"/>
        <xdr:cNvCxnSpPr/>
      </xdr:nvCxnSpPr>
      <xdr:spPr>
        <a:xfrm flipV="1">
          <a:off x="22160864" y="9658350"/>
          <a:ext cx="0" cy="13792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68597</xdr:rowOff>
    </xdr:from>
    <xdr:ext cx="469744" cy="259045"/>
    <xdr:sp macro="" textlink="">
      <xdr:nvSpPr>
        <xdr:cNvPr id="618" name="【保健センター・保健所】&#10;一人当たり面積最小値テキスト"/>
        <xdr:cNvSpPr txBox="1"/>
      </xdr:nvSpPr>
      <xdr:spPr>
        <a:xfrm>
          <a:off x="22199600" y="110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64770</xdr:rowOff>
    </xdr:from>
    <xdr:to>
      <xdr:col>116</xdr:col>
      <xdr:colOff>152400</xdr:colOff>
      <xdr:row>64</xdr:row>
      <xdr:rowOff>64770</xdr:rowOff>
    </xdr:to>
    <xdr:cxnSp macro="">
      <xdr:nvCxnSpPr>
        <xdr:cNvPr id="619" name="直線コネクタ 618"/>
        <xdr:cNvCxnSpPr/>
      </xdr:nvCxnSpPr>
      <xdr:spPr>
        <a:xfrm>
          <a:off x="22072600" y="110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3827</xdr:rowOff>
    </xdr:from>
    <xdr:ext cx="469744" cy="259045"/>
    <xdr:sp macro="" textlink="">
      <xdr:nvSpPr>
        <xdr:cNvPr id="620" name="【保健センター・保健所】&#10;一人当たり面積最大値テキスト"/>
        <xdr:cNvSpPr txBox="1"/>
      </xdr:nvSpPr>
      <xdr:spPr>
        <a:xfrm>
          <a:off x="22199600" y="9433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57150</xdr:rowOff>
    </xdr:from>
    <xdr:to>
      <xdr:col>116</xdr:col>
      <xdr:colOff>152400</xdr:colOff>
      <xdr:row>56</xdr:row>
      <xdr:rowOff>57150</xdr:rowOff>
    </xdr:to>
    <xdr:cxnSp macro="">
      <xdr:nvCxnSpPr>
        <xdr:cNvPr id="621" name="直線コネクタ 620"/>
        <xdr:cNvCxnSpPr/>
      </xdr:nvCxnSpPr>
      <xdr:spPr>
        <a:xfrm>
          <a:off x="22072600" y="965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68597</xdr:rowOff>
    </xdr:from>
    <xdr:ext cx="469744" cy="259045"/>
    <xdr:sp macro="" textlink="">
      <xdr:nvSpPr>
        <xdr:cNvPr id="622" name="【保健センター・保健所】&#10;一人当たり面積平均値テキスト"/>
        <xdr:cNvSpPr txBox="1"/>
      </xdr:nvSpPr>
      <xdr:spPr>
        <a:xfrm>
          <a:off x="22199600" y="106984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90170</xdr:rowOff>
    </xdr:from>
    <xdr:to>
      <xdr:col>116</xdr:col>
      <xdr:colOff>114300</xdr:colOff>
      <xdr:row>63</xdr:row>
      <xdr:rowOff>20320</xdr:rowOff>
    </xdr:to>
    <xdr:sp macro="" textlink="">
      <xdr:nvSpPr>
        <xdr:cNvPr id="623" name="フローチャート: 判断 622"/>
        <xdr:cNvSpPr/>
      </xdr:nvSpPr>
      <xdr:spPr>
        <a:xfrm>
          <a:off x="221107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97790</xdr:rowOff>
    </xdr:from>
    <xdr:to>
      <xdr:col>112</xdr:col>
      <xdr:colOff>38100</xdr:colOff>
      <xdr:row>63</xdr:row>
      <xdr:rowOff>27940</xdr:rowOff>
    </xdr:to>
    <xdr:sp macro="" textlink="">
      <xdr:nvSpPr>
        <xdr:cNvPr id="624" name="フローチャート: 判断 623"/>
        <xdr:cNvSpPr/>
      </xdr:nvSpPr>
      <xdr:spPr>
        <a:xfrm>
          <a:off x="21272500" y="10727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105410</xdr:rowOff>
    </xdr:from>
    <xdr:to>
      <xdr:col>107</xdr:col>
      <xdr:colOff>101600</xdr:colOff>
      <xdr:row>63</xdr:row>
      <xdr:rowOff>35560</xdr:rowOff>
    </xdr:to>
    <xdr:sp macro="" textlink="">
      <xdr:nvSpPr>
        <xdr:cNvPr id="625" name="フローチャート: 判断 624"/>
        <xdr:cNvSpPr/>
      </xdr:nvSpPr>
      <xdr:spPr>
        <a:xfrm>
          <a:off x="20383500" y="10735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55880</xdr:rowOff>
    </xdr:from>
    <xdr:to>
      <xdr:col>102</xdr:col>
      <xdr:colOff>165100</xdr:colOff>
      <xdr:row>62</xdr:row>
      <xdr:rowOff>157480</xdr:rowOff>
    </xdr:to>
    <xdr:sp macro="" textlink="">
      <xdr:nvSpPr>
        <xdr:cNvPr id="626" name="フローチャート: 判断 625"/>
        <xdr:cNvSpPr/>
      </xdr:nvSpPr>
      <xdr:spPr>
        <a:xfrm>
          <a:off x="19494500" y="1068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27" name="テキスト ボックス 62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28" name="テキスト ボックス 62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29" name="テキスト ボックス 62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30" name="テキスト ボックス 62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31" name="テキスト ボックス 63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105410</xdr:rowOff>
    </xdr:from>
    <xdr:to>
      <xdr:col>116</xdr:col>
      <xdr:colOff>114300</xdr:colOff>
      <xdr:row>62</xdr:row>
      <xdr:rowOff>35560</xdr:rowOff>
    </xdr:to>
    <xdr:sp macro="" textlink="">
      <xdr:nvSpPr>
        <xdr:cNvPr id="632" name="楕円 631"/>
        <xdr:cNvSpPr/>
      </xdr:nvSpPr>
      <xdr:spPr>
        <a:xfrm>
          <a:off x="22110700" y="1056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128287</xdr:rowOff>
    </xdr:from>
    <xdr:ext cx="469744" cy="259045"/>
    <xdr:sp macro="" textlink="">
      <xdr:nvSpPr>
        <xdr:cNvPr id="633" name="【保健センター・保健所】&#10;一人当たり面積該当値テキスト"/>
        <xdr:cNvSpPr txBox="1"/>
      </xdr:nvSpPr>
      <xdr:spPr>
        <a:xfrm>
          <a:off x="22199600" y="104152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109220</xdr:rowOff>
    </xdr:from>
    <xdr:to>
      <xdr:col>112</xdr:col>
      <xdr:colOff>38100</xdr:colOff>
      <xdr:row>62</xdr:row>
      <xdr:rowOff>39370</xdr:rowOff>
    </xdr:to>
    <xdr:sp macro="" textlink="">
      <xdr:nvSpPr>
        <xdr:cNvPr id="634" name="楕円 633"/>
        <xdr:cNvSpPr/>
      </xdr:nvSpPr>
      <xdr:spPr>
        <a:xfrm>
          <a:off x="21272500" y="10567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156210</xdr:rowOff>
    </xdr:from>
    <xdr:to>
      <xdr:col>116</xdr:col>
      <xdr:colOff>63500</xdr:colOff>
      <xdr:row>61</xdr:row>
      <xdr:rowOff>160020</xdr:rowOff>
    </xdr:to>
    <xdr:cxnSp macro="">
      <xdr:nvCxnSpPr>
        <xdr:cNvPr id="635" name="直線コネクタ 634"/>
        <xdr:cNvCxnSpPr/>
      </xdr:nvCxnSpPr>
      <xdr:spPr>
        <a:xfrm flipV="1">
          <a:off x="21323300" y="1061466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124460</xdr:rowOff>
    </xdr:from>
    <xdr:to>
      <xdr:col>107</xdr:col>
      <xdr:colOff>101600</xdr:colOff>
      <xdr:row>62</xdr:row>
      <xdr:rowOff>54610</xdr:rowOff>
    </xdr:to>
    <xdr:sp macro="" textlink="">
      <xdr:nvSpPr>
        <xdr:cNvPr id="636" name="楕円 635"/>
        <xdr:cNvSpPr/>
      </xdr:nvSpPr>
      <xdr:spPr>
        <a:xfrm>
          <a:off x="20383500" y="10582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160020</xdr:rowOff>
    </xdr:from>
    <xdr:to>
      <xdr:col>111</xdr:col>
      <xdr:colOff>177800</xdr:colOff>
      <xdr:row>62</xdr:row>
      <xdr:rowOff>3810</xdr:rowOff>
    </xdr:to>
    <xdr:cxnSp macro="">
      <xdr:nvCxnSpPr>
        <xdr:cNvPr id="637" name="直線コネクタ 636"/>
        <xdr:cNvCxnSpPr/>
      </xdr:nvCxnSpPr>
      <xdr:spPr>
        <a:xfrm flipV="1">
          <a:off x="20434300" y="1061847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132080</xdr:rowOff>
    </xdr:from>
    <xdr:to>
      <xdr:col>102</xdr:col>
      <xdr:colOff>165100</xdr:colOff>
      <xdr:row>62</xdr:row>
      <xdr:rowOff>62230</xdr:rowOff>
    </xdr:to>
    <xdr:sp macro="" textlink="">
      <xdr:nvSpPr>
        <xdr:cNvPr id="638" name="楕円 637"/>
        <xdr:cNvSpPr/>
      </xdr:nvSpPr>
      <xdr:spPr>
        <a:xfrm>
          <a:off x="19494500" y="1059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62</xdr:row>
      <xdr:rowOff>3810</xdr:rowOff>
    </xdr:from>
    <xdr:to>
      <xdr:col>107</xdr:col>
      <xdr:colOff>50800</xdr:colOff>
      <xdr:row>62</xdr:row>
      <xdr:rowOff>11430</xdr:rowOff>
    </xdr:to>
    <xdr:cxnSp macro="">
      <xdr:nvCxnSpPr>
        <xdr:cNvPr id="639" name="直線コネクタ 638"/>
        <xdr:cNvCxnSpPr/>
      </xdr:nvCxnSpPr>
      <xdr:spPr>
        <a:xfrm flipV="1">
          <a:off x="19545300" y="1063371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19067</xdr:rowOff>
    </xdr:from>
    <xdr:ext cx="469744" cy="259045"/>
    <xdr:sp macro="" textlink="">
      <xdr:nvSpPr>
        <xdr:cNvPr id="640" name="n_1aveValue【保健センター・保健所】&#10;一人当たり面積"/>
        <xdr:cNvSpPr txBox="1"/>
      </xdr:nvSpPr>
      <xdr:spPr>
        <a:xfrm>
          <a:off x="21075727" y="10820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26687</xdr:rowOff>
    </xdr:from>
    <xdr:ext cx="469744" cy="259045"/>
    <xdr:sp macro="" textlink="">
      <xdr:nvSpPr>
        <xdr:cNvPr id="641" name="n_2aveValue【保健センター・保健所】&#10;一人当たり面積"/>
        <xdr:cNvSpPr txBox="1"/>
      </xdr:nvSpPr>
      <xdr:spPr>
        <a:xfrm>
          <a:off x="20199427" y="10828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148607</xdr:rowOff>
    </xdr:from>
    <xdr:ext cx="469744" cy="259045"/>
    <xdr:sp macro="" textlink="">
      <xdr:nvSpPr>
        <xdr:cNvPr id="642" name="n_3aveValue【保健センター・保健所】&#10;一人当たり面積"/>
        <xdr:cNvSpPr txBox="1"/>
      </xdr:nvSpPr>
      <xdr:spPr>
        <a:xfrm>
          <a:off x="19310427" y="107785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55897</xdr:rowOff>
    </xdr:from>
    <xdr:ext cx="469744" cy="259045"/>
    <xdr:sp macro="" textlink="">
      <xdr:nvSpPr>
        <xdr:cNvPr id="643" name="n_1mainValue【保健センター・保健所】&#10;一人当たり面積"/>
        <xdr:cNvSpPr txBox="1"/>
      </xdr:nvSpPr>
      <xdr:spPr>
        <a:xfrm>
          <a:off x="21075727" y="10342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71137</xdr:rowOff>
    </xdr:from>
    <xdr:ext cx="469744" cy="259045"/>
    <xdr:sp macro="" textlink="">
      <xdr:nvSpPr>
        <xdr:cNvPr id="644" name="n_2mainValue【保健センター・保健所】&#10;一人当たり面積"/>
        <xdr:cNvSpPr txBox="1"/>
      </xdr:nvSpPr>
      <xdr:spPr>
        <a:xfrm>
          <a:off x="20199427" y="103581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78757</xdr:rowOff>
    </xdr:from>
    <xdr:ext cx="469744" cy="259045"/>
    <xdr:sp macro="" textlink="">
      <xdr:nvSpPr>
        <xdr:cNvPr id="645" name="n_3mainValue【保健センター・保健所】&#10;一人当たり面積"/>
        <xdr:cNvSpPr txBox="1"/>
      </xdr:nvSpPr>
      <xdr:spPr>
        <a:xfrm>
          <a:off x="19310427" y="10365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46" name="正方形/長方形 64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47" name="正方形/長方形 64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48" name="正方形/長方形 64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49" name="正方形/長方形 64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50" name="正方形/長方形 64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51" name="正方形/長方形 65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52" name="正方形/長方形 65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53" name="正方形/長方形 65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54" name="テキスト ボックス 65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55" name="直線コネクタ 65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56" name="直線コネクタ 655"/>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57" name="テキスト ボックス 656"/>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58" name="直線コネクタ 657"/>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59" name="テキスト ボックス 658"/>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60" name="直線コネクタ 659"/>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61" name="テキスト ボックス 660"/>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62" name="直線コネクタ 661"/>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63" name="テキスト ボックス 662"/>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64" name="直線コネクタ 663"/>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65" name="テキスト ボックス 664"/>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66" name="直線コネクタ 665"/>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67" name="テキスト ボックス 666"/>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68" name="直線コネクタ 66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69" name="テキスト ボックス 66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7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65858</xdr:rowOff>
    </xdr:to>
    <xdr:cxnSp macro="">
      <xdr:nvCxnSpPr>
        <xdr:cNvPr id="671" name="直線コネクタ 670"/>
        <xdr:cNvCxnSpPr/>
      </xdr:nvCxnSpPr>
      <xdr:spPr>
        <a:xfrm flipV="1">
          <a:off x="16318864" y="13424263"/>
          <a:ext cx="0" cy="1386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69685</xdr:rowOff>
    </xdr:from>
    <xdr:ext cx="340478" cy="259045"/>
    <xdr:sp macro="" textlink="">
      <xdr:nvSpPr>
        <xdr:cNvPr id="672" name="【消防施設】&#10;有形固定資産減価償却率最小値テキスト"/>
        <xdr:cNvSpPr txBox="1"/>
      </xdr:nvSpPr>
      <xdr:spPr>
        <a:xfrm>
          <a:off x="16357600" y="1481438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65858</xdr:rowOff>
    </xdr:from>
    <xdr:to>
      <xdr:col>86</xdr:col>
      <xdr:colOff>25400</xdr:colOff>
      <xdr:row>86</xdr:row>
      <xdr:rowOff>65858</xdr:rowOff>
    </xdr:to>
    <xdr:cxnSp macro="">
      <xdr:nvCxnSpPr>
        <xdr:cNvPr id="673" name="直線コネクタ 672"/>
        <xdr:cNvCxnSpPr/>
      </xdr:nvCxnSpPr>
      <xdr:spPr>
        <a:xfrm>
          <a:off x="16230600" y="14810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405111" cy="259045"/>
    <xdr:sp macro="" textlink="">
      <xdr:nvSpPr>
        <xdr:cNvPr id="674" name="【消防施設】&#10;有形固定資産減価償却率最大値テキスト"/>
        <xdr:cNvSpPr txBox="1"/>
      </xdr:nvSpPr>
      <xdr:spPr>
        <a:xfrm>
          <a:off x="16357600" y="131994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675" name="直線コネクタ 674"/>
        <xdr:cNvCxnSpPr/>
      </xdr:nvCxnSpPr>
      <xdr:spPr>
        <a:xfrm>
          <a:off x="16230600" y="13424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170197</xdr:rowOff>
    </xdr:from>
    <xdr:ext cx="405111" cy="259045"/>
    <xdr:sp macro="" textlink="">
      <xdr:nvSpPr>
        <xdr:cNvPr id="676" name="【消防施設】&#10;有形固定資産減価償却率平均値テキスト"/>
        <xdr:cNvSpPr txBox="1"/>
      </xdr:nvSpPr>
      <xdr:spPr>
        <a:xfrm>
          <a:off x="16357600" y="140576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147320</xdr:rowOff>
    </xdr:from>
    <xdr:to>
      <xdr:col>85</xdr:col>
      <xdr:colOff>177800</xdr:colOff>
      <xdr:row>83</xdr:row>
      <xdr:rowOff>77470</xdr:rowOff>
    </xdr:to>
    <xdr:sp macro="" textlink="">
      <xdr:nvSpPr>
        <xdr:cNvPr id="677" name="フローチャート: 判断 676"/>
        <xdr:cNvSpPr/>
      </xdr:nvSpPr>
      <xdr:spPr>
        <a:xfrm>
          <a:off x="162687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124461</xdr:rowOff>
    </xdr:from>
    <xdr:to>
      <xdr:col>81</xdr:col>
      <xdr:colOff>101600</xdr:colOff>
      <xdr:row>82</xdr:row>
      <xdr:rowOff>54611</xdr:rowOff>
    </xdr:to>
    <xdr:sp macro="" textlink="">
      <xdr:nvSpPr>
        <xdr:cNvPr id="678" name="フローチャート: 判断 677"/>
        <xdr:cNvSpPr/>
      </xdr:nvSpPr>
      <xdr:spPr>
        <a:xfrm>
          <a:off x="154305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10161</xdr:rowOff>
    </xdr:from>
    <xdr:to>
      <xdr:col>76</xdr:col>
      <xdr:colOff>165100</xdr:colOff>
      <xdr:row>81</xdr:row>
      <xdr:rowOff>111761</xdr:rowOff>
    </xdr:to>
    <xdr:sp macro="" textlink="">
      <xdr:nvSpPr>
        <xdr:cNvPr id="679" name="フローチャート: 判断 678"/>
        <xdr:cNvSpPr/>
      </xdr:nvSpPr>
      <xdr:spPr>
        <a:xfrm>
          <a:off x="14541500" y="13897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114663</xdr:rowOff>
    </xdr:from>
    <xdr:to>
      <xdr:col>72</xdr:col>
      <xdr:colOff>38100</xdr:colOff>
      <xdr:row>82</xdr:row>
      <xdr:rowOff>44813</xdr:rowOff>
    </xdr:to>
    <xdr:sp macro="" textlink="">
      <xdr:nvSpPr>
        <xdr:cNvPr id="680" name="フローチャート: 判断 679"/>
        <xdr:cNvSpPr/>
      </xdr:nvSpPr>
      <xdr:spPr>
        <a:xfrm>
          <a:off x="13652500" y="1400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81" name="テキスト ボックス 68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82" name="テキスト ボックス 68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83" name="テキスト ボックス 68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84" name="テキスト ボックス 68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85" name="テキスト ボックス 68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116295</xdr:rowOff>
    </xdr:from>
    <xdr:to>
      <xdr:col>85</xdr:col>
      <xdr:colOff>177800</xdr:colOff>
      <xdr:row>84</xdr:row>
      <xdr:rowOff>46445</xdr:rowOff>
    </xdr:to>
    <xdr:sp macro="" textlink="">
      <xdr:nvSpPr>
        <xdr:cNvPr id="686" name="楕円 685"/>
        <xdr:cNvSpPr/>
      </xdr:nvSpPr>
      <xdr:spPr>
        <a:xfrm>
          <a:off x="16268700" y="14346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94722</xdr:rowOff>
    </xdr:from>
    <xdr:ext cx="405111" cy="259045"/>
    <xdr:sp macro="" textlink="">
      <xdr:nvSpPr>
        <xdr:cNvPr id="687" name="【消防施設】&#10;有形固定資産減価償却率該当値テキスト"/>
        <xdr:cNvSpPr txBox="1"/>
      </xdr:nvSpPr>
      <xdr:spPr>
        <a:xfrm>
          <a:off x="16357600" y="14325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103232</xdr:rowOff>
    </xdr:from>
    <xdr:to>
      <xdr:col>81</xdr:col>
      <xdr:colOff>101600</xdr:colOff>
      <xdr:row>84</xdr:row>
      <xdr:rowOff>33382</xdr:rowOff>
    </xdr:to>
    <xdr:sp macro="" textlink="">
      <xdr:nvSpPr>
        <xdr:cNvPr id="688" name="楕円 687"/>
        <xdr:cNvSpPr/>
      </xdr:nvSpPr>
      <xdr:spPr>
        <a:xfrm>
          <a:off x="15430500" y="14333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154032</xdr:rowOff>
    </xdr:from>
    <xdr:to>
      <xdr:col>85</xdr:col>
      <xdr:colOff>127000</xdr:colOff>
      <xdr:row>83</xdr:row>
      <xdr:rowOff>167095</xdr:rowOff>
    </xdr:to>
    <xdr:cxnSp macro="">
      <xdr:nvCxnSpPr>
        <xdr:cNvPr id="689" name="直線コネクタ 688"/>
        <xdr:cNvCxnSpPr/>
      </xdr:nvCxnSpPr>
      <xdr:spPr>
        <a:xfrm>
          <a:off x="15481300" y="14384382"/>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11793</xdr:rowOff>
    </xdr:from>
    <xdr:to>
      <xdr:col>76</xdr:col>
      <xdr:colOff>165100</xdr:colOff>
      <xdr:row>84</xdr:row>
      <xdr:rowOff>113393</xdr:rowOff>
    </xdr:to>
    <xdr:sp macro="" textlink="">
      <xdr:nvSpPr>
        <xdr:cNvPr id="690" name="楕円 689"/>
        <xdr:cNvSpPr/>
      </xdr:nvSpPr>
      <xdr:spPr>
        <a:xfrm>
          <a:off x="14541500" y="14413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154032</xdr:rowOff>
    </xdr:from>
    <xdr:to>
      <xdr:col>81</xdr:col>
      <xdr:colOff>50800</xdr:colOff>
      <xdr:row>84</xdr:row>
      <xdr:rowOff>62593</xdr:rowOff>
    </xdr:to>
    <xdr:cxnSp macro="">
      <xdr:nvCxnSpPr>
        <xdr:cNvPr id="691" name="直線コネクタ 690"/>
        <xdr:cNvCxnSpPr/>
      </xdr:nvCxnSpPr>
      <xdr:spPr>
        <a:xfrm flipV="1">
          <a:off x="14592300" y="14384382"/>
          <a:ext cx="889000" cy="80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88537</xdr:rowOff>
    </xdr:from>
    <xdr:to>
      <xdr:col>72</xdr:col>
      <xdr:colOff>38100</xdr:colOff>
      <xdr:row>85</xdr:row>
      <xdr:rowOff>18687</xdr:rowOff>
    </xdr:to>
    <xdr:sp macro="" textlink="">
      <xdr:nvSpPr>
        <xdr:cNvPr id="692" name="楕円 691"/>
        <xdr:cNvSpPr/>
      </xdr:nvSpPr>
      <xdr:spPr>
        <a:xfrm>
          <a:off x="13652500" y="1449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62593</xdr:rowOff>
    </xdr:from>
    <xdr:to>
      <xdr:col>76</xdr:col>
      <xdr:colOff>114300</xdr:colOff>
      <xdr:row>84</xdr:row>
      <xdr:rowOff>139337</xdr:rowOff>
    </xdr:to>
    <xdr:cxnSp macro="">
      <xdr:nvCxnSpPr>
        <xdr:cNvPr id="693" name="直線コネクタ 692"/>
        <xdr:cNvCxnSpPr/>
      </xdr:nvCxnSpPr>
      <xdr:spPr>
        <a:xfrm flipV="1">
          <a:off x="13703300" y="14464393"/>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71138</xdr:rowOff>
    </xdr:from>
    <xdr:ext cx="405111" cy="259045"/>
    <xdr:sp macro="" textlink="">
      <xdr:nvSpPr>
        <xdr:cNvPr id="694" name="n_1aveValue【消防施設】&#10;有形固定資産減価償却率"/>
        <xdr:cNvSpPr txBox="1"/>
      </xdr:nvSpPr>
      <xdr:spPr>
        <a:xfrm>
          <a:off x="15266044" y="137871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128288</xdr:rowOff>
    </xdr:from>
    <xdr:ext cx="405111" cy="259045"/>
    <xdr:sp macro="" textlink="">
      <xdr:nvSpPr>
        <xdr:cNvPr id="695" name="n_2aveValue【消防施設】&#10;有形固定資産減価償却率"/>
        <xdr:cNvSpPr txBox="1"/>
      </xdr:nvSpPr>
      <xdr:spPr>
        <a:xfrm>
          <a:off x="14389744" y="13672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61340</xdr:rowOff>
    </xdr:from>
    <xdr:ext cx="405111" cy="259045"/>
    <xdr:sp macro="" textlink="">
      <xdr:nvSpPr>
        <xdr:cNvPr id="696" name="n_3aveValue【消防施設】&#10;有形固定資産減価償却率"/>
        <xdr:cNvSpPr txBox="1"/>
      </xdr:nvSpPr>
      <xdr:spPr>
        <a:xfrm>
          <a:off x="13500744" y="13777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24509</xdr:rowOff>
    </xdr:from>
    <xdr:ext cx="405111" cy="259045"/>
    <xdr:sp macro="" textlink="">
      <xdr:nvSpPr>
        <xdr:cNvPr id="697" name="n_1mainValue【消防施設】&#10;有形固定資産減価償却率"/>
        <xdr:cNvSpPr txBox="1"/>
      </xdr:nvSpPr>
      <xdr:spPr>
        <a:xfrm>
          <a:off x="15266044" y="144263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104520</xdr:rowOff>
    </xdr:from>
    <xdr:ext cx="405111" cy="259045"/>
    <xdr:sp macro="" textlink="">
      <xdr:nvSpPr>
        <xdr:cNvPr id="698" name="n_2mainValue【消防施設】&#10;有形固定資産減価償却率"/>
        <xdr:cNvSpPr txBox="1"/>
      </xdr:nvSpPr>
      <xdr:spPr>
        <a:xfrm>
          <a:off x="14389744" y="145063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9814</xdr:rowOff>
    </xdr:from>
    <xdr:ext cx="405111" cy="259045"/>
    <xdr:sp macro="" textlink="">
      <xdr:nvSpPr>
        <xdr:cNvPr id="699" name="n_3mainValue【消防施設】&#10;有形固定資産減価償却率"/>
        <xdr:cNvSpPr txBox="1"/>
      </xdr:nvSpPr>
      <xdr:spPr>
        <a:xfrm>
          <a:off x="13500744" y="14583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00" name="正方形/長方形 69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01" name="正方形/長方形 70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02" name="正方形/長方形 70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03" name="正方形/長方形 70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04" name="正方形/長方形 70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05" name="正方形/長方形 70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06" name="正方形/長方形 70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07" name="正方形/長方形 706"/>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08" name="テキスト ボックス 707"/>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09" name="直線コネクタ 708"/>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10" name="直線コネクタ 709"/>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11" name="テキスト ボックス 710"/>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12" name="直線コネクタ 711"/>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13" name="テキスト ボックス 712"/>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14" name="直線コネクタ 713"/>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15" name="テキスト ボックス 714"/>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16" name="直線コネクタ 715"/>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17" name="テキスト ボックス 716"/>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18" name="直線コネクタ 71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19" name="テキスト ボックス 71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20"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136398</xdr:rowOff>
    </xdr:from>
    <xdr:to>
      <xdr:col>116</xdr:col>
      <xdr:colOff>62864</xdr:colOff>
      <xdr:row>86</xdr:row>
      <xdr:rowOff>30784</xdr:rowOff>
    </xdr:to>
    <xdr:cxnSp macro="">
      <xdr:nvCxnSpPr>
        <xdr:cNvPr id="721" name="直線コネクタ 720"/>
        <xdr:cNvCxnSpPr/>
      </xdr:nvCxnSpPr>
      <xdr:spPr>
        <a:xfrm flipV="1">
          <a:off x="22160864" y="13338048"/>
          <a:ext cx="0" cy="1437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34611</xdr:rowOff>
    </xdr:from>
    <xdr:ext cx="469744" cy="259045"/>
    <xdr:sp macro="" textlink="">
      <xdr:nvSpPr>
        <xdr:cNvPr id="722" name="【消防施設】&#10;一人当たり面積最小値テキスト"/>
        <xdr:cNvSpPr txBox="1"/>
      </xdr:nvSpPr>
      <xdr:spPr>
        <a:xfrm>
          <a:off x="22199600" y="14779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30784</xdr:rowOff>
    </xdr:from>
    <xdr:to>
      <xdr:col>116</xdr:col>
      <xdr:colOff>152400</xdr:colOff>
      <xdr:row>86</xdr:row>
      <xdr:rowOff>30784</xdr:rowOff>
    </xdr:to>
    <xdr:cxnSp macro="">
      <xdr:nvCxnSpPr>
        <xdr:cNvPr id="723" name="直線コネクタ 722"/>
        <xdr:cNvCxnSpPr/>
      </xdr:nvCxnSpPr>
      <xdr:spPr>
        <a:xfrm>
          <a:off x="22072600" y="14775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83075</xdr:rowOff>
    </xdr:from>
    <xdr:ext cx="469744" cy="259045"/>
    <xdr:sp macro="" textlink="">
      <xdr:nvSpPr>
        <xdr:cNvPr id="724" name="【消防施設】&#10;一人当たり面積最大値テキスト"/>
        <xdr:cNvSpPr txBox="1"/>
      </xdr:nvSpPr>
      <xdr:spPr>
        <a:xfrm>
          <a:off x="22199600" y="13113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136398</xdr:rowOff>
    </xdr:from>
    <xdr:to>
      <xdr:col>116</xdr:col>
      <xdr:colOff>152400</xdr:colOff>
      <xdr:row>77</xdr:row>
      <xdr:rowOff>136398</xdr:rowOff>
    </xdr:to>
    <xdr:cxnSp macro="">
      <xdr:nvCxnSpPr>
        <xdr:cNvPr id="725" name="直線コネクタ 724"/>
        <xdr:cNvCxnSpPr/>
      </xdr:nvCxnSpPr>
      <xdr:spPr>
        <a:xfrm>
          <a:off x="22072600" y="13338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6418</xdr:rowOff>
    </xdr:from>
    <xdr:ext cx="469744" cy="259045"/>
    <xdr:sp macro="" textlink="">
      <xdr:nvSpPr>
        <xdr:cNvPr id="726" name="【消防施設】&#10;一人当たり面積平均値テキスト"/>
        <xdr:cNvSpPr txBox="1"/>
      </xdr:nvSpPr>
      <xdr:spPr>
        <a:xfrm>
          <a:off x="22199600" y="14579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27991</xdr:rowOff>
    </xdr:from>
    <xdr:to>
      <xdr:col>116</xdr:col>
      <xdr:colOff>114300</xdr:colOff>
      <xdr:row>85</xdr:row>
      <xdr:rowOff>129591</xdr:rowOff>
    </xdr:to>
    <xdr:sp macro="" textlink="">
      <xdr:nvSpPr>
        <xdr:cNvPr id="727" name="フローチャート: 判断 726"/>
        <xdr:cNvSpPr/>
      </xdr:nvSpPr>
      <xdr:spPr>
        <a:xfrm>
          <a:off x="221107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35306</xdr:rowOff>
    </xdr:from>
    <xdr:to>
      <xdr:col>112</xdr:col>
      <xdr:colOff>38100</xdr:colOff>
      <xdr:row>85</xdr:row>
      <xdr:rowOff>136906</xdr:rowOff>
    </xdr:to>
    <xdr:sp macro="" textlink="">
      <xdr:nvSpPr>
        <xdr:cNvPr id="728" name="フローチャート: 判断 727"/>
        <xdr:cNvSpPr/>
      </xdr:nvSpPr>
      <xdr:spPr>
        <a:xfrm>
          <a:off x="21272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36221</xdr:rowOff>
    </xdr:from>
    <xdr:to>
      <xdr:col>107</xdr:col>
      <xdr:colOff>101600</xdr:colOff>
      <xdr:row>85</xdr:row>
      <xdr:rowOff>137821</xdr:rowOff>
    </xdr:to>
    <xdr:sp macro="" textlink="">
      <xdr:nvSpPr>
        <xdr:cNvPr id="729" name="フローチャート: 判断 728"/>
        <xdr:cNvSpPr/>
      </xdr:nvSpPr>
      <xdr:spPr>
        <a:xfrm>
          <a:off x="20383500" y="14609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27991</xdr:rowOff>
    </xdr:from>
    <xdr:to>
      <xdr:col>102</xdr:col>
      <xdr:colOff>165100</xdr:colOff>
      <xdr:row>85</xdr:row>
      <xdr:rowOff>129591</xdr:rowOff>
    </xdr:to>
    <xdr:sp macro="" textlink="">
      <xdr:nvSpPr>
        <xdr:cNvPr id="730" name="フローチャート: 判断 729"/>
        <xdr:cNvSpPr/>
      </xdr:nvSpPr>
      <xdr:spPr>
        <a:xfrm>
          <a:off x="19494500" y="14601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31" name="テキスト ボックス 73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32" name="テキスト ボックス 73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33" name="テキスト ボックス 73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34" name="テキスト ボックス 73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35" name="テキスト ボックス 73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159207</xdr:rowOff>
    </xdr:from>
    <xdr:to>
      <xdr:col>116</xdr:col>
      <xdr:colOff>114300</xdr:colOff>
      <xdr:row>85</xdr:row>
      <xdr:rowOff>89357</xdr:rowOff>
    </xdr:to>
    <xdr:sp macro="" textlink="">
      <xdr:nvSpPr>
        <xdr:cNvPr id="736" name="楕円 735"/>
        <xdr:cNvSpPr/>
      </xdr:nvSpPr>
      <xdr:spPr>
        <a:xfrm>
          <a:off x="22110700" y="14561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10634</xdr:rowOff>
    </xdr:from>
    <xdr:ext cx="469744" cy="259045"/>
    <xdr:sp macro="" textlink="">
      <xdr:nvSpPr>
        <xdr:cNvPr id="737" name="【消防施設】&#10;一人当たり面積該当値テキスト"/>
        <xdr:cNvSpPr txBox="1"/>
      </xdr:nvSpPr>
      <xdr:spPr>
        <a:xfrm>
          <a:off x="22199600" y="144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133604</xdr:rowOff>
    </xdr:from>
    <xdr:to>
      <xdr:col>112</xdr:col>
      <xdr:colOff>38100</xdr:colOff>
      <xdr:row>85</xdr:row>
      <xdr:rowOff>63754</xdr:rowOff>
    </xdr:to>
    <xdr:sp macro="" textlink="">
      <xdr:nvSpPr>
        <xdr:cNvPr id="738" name="楕円 737"/>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12954</xdr:rowOff>
    </xdr:from>
    <xdr:to>
      <xdr:col>116</xdr:col>
      <xdr:colOff>63500</xdr:colOff>
      <xdr:row>85</xdr:row>
      <xdr:rowOff>38557</xdr:rowOff>
    </xdr:to>
    <xdr:cxnSp macro="">
      <xdr:nvCxnSpPr>
        <xdr:cNvPr id="739" name="直線コネクタ 738"/>
        <xdr:cNvCxnSpPr/>
      </xdr:nvCxnSpPr>
      <xdr:spPr>
        <a:xfrm>
          <a:off x="21323300" y="14586204"/>
          <a:ext cx="838200" cy="2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135432</xdr:rowOff>
    </xdr:from>
    <xdr:to>
      <xdr:col>107</xdr:col>
      <xdr:colOff>101600</xdr:colOff>
      <xdr:row>85</xdr:row>
      <xdr:rowOff>65582</xdr:rowOff>
    </xdr:to>
    <xdr:sp macro="" textlink="">
      <xdr:nvSpPr>
        <xdr:cNvPr id="740" name="楕円 739"/>
        <xdr:cNvSpPr/>
      </xdr:nvSpPr>
      <xdr:spPr>
        <a:xfrm>
          <a:off x="20383500" y="1453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12954</xdr:rowOff>
    </xdr:from>
    <xdr:to>
      <xdr:col>111</xdr:col>
      <xdr:colOff>177800</xdr:colOff>
      <xdr:row>85</xdr:row>
      <xdr:rowOff>14782</xdr:rowOff>
    </xdr:to>
    <xdr:cxnSp macro="">
      <xdr:nvCxnSpPr>
        <xdr:cNvPr id="741" name="直線コネクタ 740"/>
        <xdr:cNvCxnSpPr/>
      </xdr:nvCxnSpPr>
      <xdr:spPr>
        <a:xfrm flipV="1">
          <a:off x="20434300" y="14586204"/>
          <a:ext cx="889000" cy="1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137261</xdr:rowOff>
    </xdr:from>
    <xdr:to>
      <xdr:col>102</xdr:col>
      <xdr:colOff>165100</xdr:colOff>
      <xdr:row>85</xdr:row>
      <xdr:rowOff>67411</xdr:rowOff>
    </xdr:to>
    <xdr:sp macro="" textlink="">
      <xdr:nvSpPr>
        <xdr:cNvPr id="742" name="楕円 741"/>
        <xdr:cNvSpPr/>
      </xdr:nvSpPr>
      <xdr:spPr>
        <a:xfrm>
          <a:off x="19494500" y="1453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14782</xdr:rowOff>
    </xdr:from>
    <xdr:to>
      <xdr:col>107</xdr:col>
      <xdr:colOff>50800</xdr:colOff>
      <xdr:row>85</xdr:row>
      <xdr:rowOff>16611</xdr:rowOff>
    </xdr:to>
    <xdr:cxnSp macro="">
      <xdr:nvCxnSpPr>
        <xdr:cNvPr id="743" name="直線コネクタ 742"/>
        <xdr:cNvCxnSpPr/>
      </xdr:nvCxnSpPr>
      <xdr:spPr>
        <a:xfrm flipV="1">
          <a:off x="19545300" y="14588032"/>
          <a:ext cx="88900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128033</xdr:rowOff>
    </xdr:from>
    <xdr:ext cx="469744" cy="259045"/>
    <xdr:sp macro="" textlink="">
      <xdr:nvSpPr>
        <xdr:cNvPr id="744" name="n_1aveValue【消防施設】&#10;一人当たり面積"/>
        <xdr:cNvSpPr txBox="1"/>
      </xdr:nvSpPr>
      <xdr:spPr>
        <a:xfrm>
          <a:off x="210757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128948</xdr:rowOff>
    </xdr:from>
    <xdr:ext cx="469744" cy="259045"/>
    <xdr:sp macro="" textlink="">
      <xdr:nvSpPr>
        <xdr:cNvPr id="745" name="n_2aveValue【消防施設】&#10;一人当たり面積"/>
        <xdr:cNvSpPr txBox="1"/>
      </xdr:nvSpPr>
      <xdr:spPr>
        <a:xfrm>
          <a:off x="20199427" y="147021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120718</xdr:rowOff>
    </xdr:from>
    <xdr:ext cx="469744" cy="259045"/>
    <xdr:sp macro="" textlink="">
      <xdr:nvSpPr>
        <xdr:cNvPr id="746" name="n_3aveValue【消防施設】&#10;一人当たり面積"/>
        <xdr:cNvSpPr txBox="1"/>
      </xdr:nvSpPr>
      <xdr:spPr>
        <a:xfrm>
          <a:off x="19310427" y="14693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80281</xdr:rowOff>
    </xdr:from>
    <xdr:ext cx="469744" cy="259045"/>
    <xdr:sp macro="" textlink="">
      <xdr:nvSpPr>
        <xdr:cNvPr id="747" name="n_1mainValue【消防施設】&#10;一人当たり面積"/>
        <xdr:cNvSpPr txBox="1"/>
      </xdr:nvSpPr>
      <xdr:spPr>
        <a:xfrm>
          <a:off x="21075727" y="14310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82109</xdr:rowOff>
    </xdr:from>
    <xdr:ext cx="469744" cy="259045"/>
    <xdr:sp macro="" textlink="">
      <xdr:nvSpPr>
        <xdr:cNvPr id="748" name="n_2mainValue【消防施設】&#10;一人当たり面積"/>
        <xdr:cNvSpPr txBox="1"/>
      </xdr:nvSpPr>
      <xdr:spPr>
        <a:xfrm>
          <a:off x="20199427" y="14312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83938</xdr:rowOff>
    </xdr:from>
    <xdr:ext cx="469744" cy="259045"/>
    <xdr:sp macro="" textlink="">
      <xdr:nvSpPr>
        <xdr:cNvPr id="749" name="n_3mainValue【消防施設】&#10;一人当たり面積"/>
        <xdr:cNvSpPr txBox="1"/>
      </xdr:nvSpPr>
      <xdr:spPr>
        <a:xfrm>
          <a:off x="19310427" y="1431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50" name="正方形/長方形 7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51" name="正方形/長方形 7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52" name="正方形/長方形 7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53" name="正方形/長方形 7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54" name="正方形/長方形 7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55" name="正方形/長方形 7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6" name="正方形/長方形 7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7" name="正方形/長方形 7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8" name="テキスト ボックス 7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9" name="直線コネクタ 7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108</xdr:row>
      <xdr:rowOff>152400</xdr:rowOff>
    </xdr:from>
    <xdr:to>
      <xdr:col>89</xdr:col>
      <xdr:colOff>177800</xdr:colOff>
      <xdr:row>108</xdr:row>
      <xdr:rowOff>152400</xdr:rowOff>
    </xdr:to>
    <xdr:cxnSp macro="">
      <xdr:nvCxnSpPr>
        <xdr:cNvPr id="760" name="直線コネクタ 759"/>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10177</xdr:rowOff>
    </xdr:from>
    <xdr:ext cx="338939" cy="259045"/>
    <xdr:sp macro="" textlink="">
      <xdr:nvSpPr>
        <xdr:cNvPr id="761" name="テキスト ボックス 760"/>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62" name="直線コネクタ 761"/>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63" name="テキスト ボックス 762"/>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64" name="直線コネクタ 763"/>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65" name="テキスト ボックス 764"/>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66" name="直線コネクタ 765"/>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67" name="テキスト ボックス 766"/>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68" name="直線コネクタ 767"/>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69" name="テキスト ボックス 768"/>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70" name="直線コネクタ 769"/>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71" name="テキスト ボックス 770"/>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72"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82550</xdr:rowOff>
    </xdr:from>
    <xdr:to>
      <xdr:col>85</xdr:col>
      <xdr:colOff>126364</xdr:colOff>
      <xdr:row>108</xdr:row>
      <xdr:rowOff>152400</xdr:rowOff>
    </xdr:to>
    <xdr:cxnSp macro="">
      <xdr:nvCxnSpPr>
        <xdr:cNvPr id="773" name="直線コネクタ 772"/>
        <xdr:cNvCxnSpPr/>
      </xdr:nvCxnSpPr>
      <xdr:spPr>
        <a:xfrm flipV="1">
          <a:off x="16318864" y="1739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340478" cy="259045"/>
    <xdr:sp macro="" textlink="">
      <xdr:nvSpPr>
        <xdr:cNvPr id="774" name="【庁舎】&#10;有形固定資産減価償却率最小値テキスト"/>
        <xdr:cNvSpPr txBox="1"/>
      </xdr:nvSpPr>
      <xdr:spPr>
        <a:xfrm>
          <a:off x="16357600" y="1867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775" name="直線コネクタ 774"/>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29227</xdr:rowOff>
    </xdr:from>
    <xdr:ext cx="469744" cy="259045"/>
    <xdr:sp macro="" textlink="">
      <xdr:nvSpPr>
        <xdr:cNvPr id="776" name="【庁舎】&#10;有形固定資産減価償却率最大値テキスト"/>
        <xdr:cNvSpPr txBox="1"/>
      </xdr:nvSpPr>
      <xdr:spPr>
        <a:xfrm>
          <a:off x="16357600" y="1717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82550</xdr:rowOff>
    </xdr:from>
    <xdr:to>
      <xdr:col>86</xdr:col>
      <xdr:colOff>25400</xdr:colOff>
      <xdr:row>101</xdr:row>
      <xdr:rowOff>82550</xdr:rowOff>
    </xdr:to>
    <xdr:cxnSp macro="">
      <xdr:nvCxnSpPr>
        <xdr:cNvPr id="777" name="直線コネクタ 776"/>
        <xdr:cNvCxnSpPr/>
      </xdr:nvCxnSpPr>
      <xdr:spPr>
        <a:xfrm>
          <a:off x="16230600" y="1739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123207</xdr:rowOff>
    </xdr:from>
    <xdr:ext cx="405111" cy="259045"/>
    <xdr:sp macro="" textlink="">
      <xdr:nvSpPr>
        <xdr:cNvPr id="778" name="【庁舎】&#10;有形固定資産減価償却率平均値テキスト"/>
        <xdr:cNvSpPr txBox="1"/>
      </xdr:nvSpPr>
      <xdr:spPr>
        <a:xfrm>
          <a:off x="16357600" y="17782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100330</xdr:rowOff>
    </xdr:from>
    <xdr:to>
      <xdr:col>85</xdr:col>
      <xdr:colOff>177800</xdr:colOff>
      <xdr:row>105</xdr:row>
      <xdr:rowOff>30480</xdr:rowOff>
    </xdr:to>
    <xdr:sp macro="" textlink="">
      <xdr:nvSpPr>
        <xdr:cNvPr id="779" name="フローチャート: 判断 778"/>
        <xdr:cNvSpPr/>
      </xdr:nvSpPr>
      <xdr:spPr>
        <a:xfrm>
          <a:off x="16268700" y="17931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90170</xdr:rowOff>
    </xdr:from>
    <xdr:to>
      <xdr:col>81</xdr:col>
      <xdr:colOff>101600</xdr:colOff>
      <xdr:row>105</xdr:row>
      <xdr:rowOff>20320</xdr:rowOff>
    </xdr:to>
    <xdr:sp macro="" textlink="">
      <xdr:nvSpPr>
        <xdr:cNvPr id="780" name="フローチャート: 判断 779"/>
        <xdr:cNvSpPr/>
      </xdr:nvSpPr>
      <xdr:spPr>
        <a:xfrm>
          <a:off x="15430500" y="17920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67311</xdr:rowOff>
    </xdr:from>
    <xdr:to>
      <xdr:col>76</xdr:col>
      <xdr:colOff>165100</xdr:colOff>
      <xdr:row>104</xdr:row>
      <xdr:rowOff>168911</xdr:rowOff>
    </xdr:to>
    <xdr:sp macro="" textlink="">
      <xdr:nvSpPr>
        <xdr:cNvPr id="781" name="フローチャート: 判断 780"/>
        <xdr:cNvSpPr/>
      </xdr:nvSpPr>
      <xdr:spPr>
        <a:xfrm>
          <a:off x="14541500" y="17898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144780</xdr:rowOff>
    </xdr:from>
    <xdr:to>
      <xdr:col>72</xdr:col>
      <xdr:colOff>38100</xdr:colOff>
      <xdr:row>105</xdr:row>
      <xdr:rowOff>74930</xdr:rowOff>
    </xdr:to>
    <xdr:sp macro="" textlink="">
      <xdr:nvSpPr>
        <xdr:cNvPr id="782" name="フローチャート: 判断 781"/>
        <xdr:cNvSpPr/>
      </xdr:nvSpPr>
      <xdr:spPr>
        <a:xfrm>
          <a:off x="13652500" y="1797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3" name="テキスト ボックス 78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4" name="テキスト ボックス 78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5" name="テキスト ボックス 78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6" name="テキスト ボックス 78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7" name="テキスト ボックス 78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52070</xdr:rowOff>
    </xdr:from>
    <xdr:to>
      <xdr:col>85</xdr:col>
      <xdr:colOff>177800</xdr:colOff>
      <xdr:row>107</xdr:row>
      <xdr:rowOff>153670</xdr:rowOff>
    </xdr:to>
    <xdr:sp macro="" textlink="">
      <xdr:nvSpPr>
        <xdr:cNvPr id="788" name="楕円 787"/>
        <xdr:cNvSpPr/>
      </xdr:nvSpPr>
      <xdr:spPr>
        <a:xfrm>
          <a:off x="16268700" y="18397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30497</xdr:rowOff>
    </xdr:from>
    <xdr:ext cx="405111" cy="259045"/>
    <xdr:sp macro="" textlink="">
      <xdr:nvSpPr>
        <xdr:cNvPr id="789" name="【庁舎】&#10;有形固定資産減価償却率該当値テキスト"/>
        <xdr:cNvSpPr txBox="1"/>
      </xdr:nvSpPr>
      <xdr:spPr>
        <a:xfrm>
          <a:off x="16357600" y="18375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54611</xdr:rowOff>
    </xdr:from>
    <xdr:to>
      <xdr:col>81</xdr:col>
      <xdr:colOff>101600</xdr:colOff>
      <xdr:row>107</xdr:row>
      <xdr:rowOff>156211</xdr:rowOff>
    </xdr:to>
    <xdr:sp macro="" textlink="">
      <xdr:nvSpPr>
        <xdr:cNvPr id="790" name="楕円 789"/>
        <xdr:cNvSpPr/>
      </xdr:nvSpPr>
      <xdr:spPr>
        <a:xfrm>
          <a:off x="15430500" y="18399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102870</xdr:rowOff>
    </xdr:from>
    <xdr:to>
      <xdr:col>85</xdr:col>
      <xdr:colOff>127000</xdr:colOff>
      <xdr:row>107</xdr:row>
      <xdr:rowOff>105411</xdr:rowOff>
    </xdr:to>
    <xdr:cxnSp macro="">
      <xdr:nvCxnSpPr>
        <xdr:cNvPr id="791" name="直線コネクタ 790"/>
        <xdr:cNvCxnSpPr/>
      </xdr:nvCxnSpPr>
      <xdr:spPr>
        <a:xfrm flipV="1">
          <a:off x="15481300" y="18448020"/>
          <a:ext cx="838200" cy="2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95250</xdr:rowOff>
    </xdr:from>
    <xdr:to>
      <xdr:col>76</xdr:col>
      <xdr:colOff>165100</xdr:colOff>
      <xdr:row>104</xdr:row>
      <xdr:rowOff>25400</xdr:rowOff>
    </xdr:to>
    <xdr:sp macro="" textlink="">
      <xdr:nvSpPr>
        <xdr:cNvPr id="792" name="楕円 791"/>
        <xdr:cNvSpPr/>
      </xdr:nvSpPr>
      <xdr:spPr>
        <a:xfrm>
          <a:off x="14541500" y="1775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146050</xdr:rowOff>
    </xdr:from>
    <xdr:to>
      <xdr:col>81</xdr:col>
      <xdr:colOff>50800</xdr:colOff>
      <xdr:row>107</xdr:row>
      <xdr:rowOff>105411</xdr:rowOff>
    </xdr:to>
    <xdr:cxnSp macro="">
      <xdr:nvCxnSpPr>
        <xdr:cNvPr id="793" name="直線コネクタ 792"/>
        <xdr:cNvCxnSpPr/>
      </xdr:nvCxnSpPr>
      <xdr:spPr>
        <a:xfrm>
          <a:off x="14592300" y="17805400"/>
          <a:ext cx="889000" cy="645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92711</xdr:rowOff>
    </xdr:from>
    <xdr:to>
      <xdr:col>72</xdr:col>
      <xdr:colOff>38100</xdr:colOff>
      <xdr:row>104</xdr:row>
      <xdr:rowOff>22861</xdr:rowOff>
    </xdr:to>
    <xdr:sp macro="" textlink="">
      <xdr:nvSpPr>
        <xdr:cNvPr id="794" name="楕円 793"/>
        <xdr:cNvSpPr/>
      </xdr:nvSpPr>
      <xdr:spPr>
        <a:xfrm>
          <a:off x="13652500" y="17752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143511</xdr:rowOff>
    </xdr:from>
    <xdr:to>
      <xdr:col>76</xdr:col>
      <xdr:colOff>114300</xdr:colOff>
      <xdr:row>103</xdr:row>
      <xdr:rowOff>146050</xdr:rowOff>
    </xdr:to>
    <xdr:cxnSp macro="">
      <xdr:nvCxnSpPr>
        <xdr:cNvPr id="795" name="直線コネクタ 794"/>
        <xdr:cNvCxnSpPr/>
      </xdr:nvCxnSpPr>
      <xdr:spPr>
        <a:xfrm>
          <a:off x="13703300" y="17802861"/>
          <a:ext cx="889000" cy="25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36847</xdr:rowOff>
    </xdr:from>
    <xdr:ext cx="405111" cy="259045"/>
    <xdr:sp macro="" textlink="">
      <xdr:nvSpPr>
        <xdr:cNvPr id="796" name="n_1aveValue【庁舎】&#10;有形固定資産減価償却率"/>
        <xdr:cNvSpPr txBox="1"/>
      </xdr:nvSpPr>
      <xdr:spPr>
        <a:xfrm>
          <a:off x="15266044" y="17696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160038</xdr:rowOff>
    </xdr:from>
    <xdr:ext cx="405111" cy="259045"/>
    <xdr:sp macro="" textlink="">
      <xdr:nvSpPr>
        <xdr:cNvPr id="797" name="n_2aveValue【庁舎】&#10;有形固定資産減価償却率"/>
        <xdr:cNvSpPr txBox="1"/>
      </xdr:nvSpPr>
      <xdr:spPr>
        <a:xfrm>
          <a:off x="14389744" y="17990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66057</xdr:rowOff>
    </xdr:from>
    <xdr:ext cx="405111" cy="259045"/>
    <xdr:sp macro="" textlink="">
      <xdr:nvSpPr>
        <xdr:cNvPr id="798" name="n_3aveValue【庁舎】&#10;有形固定資産減価償却率"/>
        <xdr:cNvSpPr txBox="1"/>
      </xdr:nvSpPr>
      <xdr:spPr>
        <a:xfrm>
          <a:off x="13500744" y="18068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107</xdr:row>
      <xdr:rowOff>147338</xdr:rowOff>
    </xdr:from>
    <xdr:ext cx="405111" cy="259045"/>
    <xdr:sp macro="" textlink="">
      <xdr:nvSpPr>
        <xdr:cNvPr id="799" name="n_1mainValue【庁舎】&#10;有形固定資産減価償却率"/>
        <xdr:cNvSpPr txBox="1"/>
      </xdr:nvSpPr>
      <xdr:spPr>
        <a:xfrm>
          <a:off x="15266044" y="18492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41927</xdr:rowOff>
    </xdr:from>
    <xdr:ext cx="405111" cy="259045"/>
    <xdr:sp macro="" textlink="">
      <xdr:nvSpPr>
        <xdr:cNvPr id="800" name="n_2mainValue【庁舎】&#10;有形固定資産減価償却率"/>
        <xdr:cNvSpPr txBox="1"/>
      </xdr:nvSpPr>
      <xdr:spPr>
        <a:xfrm>
          <a:off x="14389744" y="17529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102</xdr:row>
      <xdr:rowOff>39388</xdr:rowOff>
    </xdr:from>
    <xdr:ext cx="405111" cy="259045"/>
    <xdr:sp macro="" textlink="">
      <xdr:nvSpPr>
        <xdr:cNvPr id="801" name="n_3mainValue【庁舎】&#10;有形固定資産減価償却率"/>
        <xdr:cNvSpPr txBox="1"/>
      </xdr:nvSpPr>
      <xdr:spPr>
        <a:xfrm>
          <a:off x="13500744" y="17527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2" name="正方形/長方形 80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3" name="正方形/長方形 80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4" name="正方形/長方形 80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5" name="正方形/長方形 80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6" name="正方形/長方形 80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7" name="正方形/長方形 80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8" name="正方形/長方形 80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09" name="正方形/長方形 80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0" name="テキスト ボックス 80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1" name="直線コネクタ 81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812" name="直線コネクタ 811"/>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813" name="テキスト ボックス 812"/>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814" name="直線コネクタ 813"/>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815" name="テキスト ボックス 814"/>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816" name="直線コネクタ 815"/>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817" name="テキスト ボックス 816"/>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818" name="直線コネクタ 817"/>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819" name="テキスト ボックス 818"/>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820" name="直線コネクタ 819"/>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821" name="テキスト ボックス 820"/>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822" name="直線コネクタ 821"/>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823" name="テキスト ボックス 822"/>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94162</xdr:rowOff>
    </xdr:from>
    <xdr:to>
      <xdr:col>116</xdr:col>
      <xdr:colOff>62864</xdr:colOff>
      <xdr:row>107</xdr:row>
      <xdr:rowOff>167639</xdr:rowOff>
    </xdr:to>
    <xdr:cxnSp macro="">
      <xdr:nvCxnSpPr>
        <xdr:cNvPr id="827" name="直線コネクタ 826"/>
        <xdr:cNvCxnSpPr/>
      </xdr:nvCxnSpPr>
      <xdr:spPr>
        <a:xfrm flipV="1">
          <a:off x="22160864" y="17067712"/>
          <a:ext cx="0" cy="14450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xdr:rowOff>
    </xdr:from>
    <xdr:ext cx="469744" cy="259045"/>
    <xdr:sp macro="" textlink="">
      <xdr:nvSpPr>
        <xdr:cNvPr id="828" name="【庁舎】&#10;一人当たり面積最小値テキスト"/>
        <xdr:cNvSpPr txBox="1"/>
      </xdr:nvSpPr>
      <xdr:spPr>
        <a:xfrm>
          <a:off x="22199600" y="18516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167639</xdr:rowOff>
    </xdr:from>
    <xdr:to>
      <xdr:col>116</xdr:col>
      <xdr:colOff>152400</xdr:colOff>
      <xdr:row>107</xdr:row>
      <xdr:rowOff>167639</xdr:rowOff>
    </xdr:to>
    <xdr:cxnSp macro="">
      <xdr:nvCxnSpPr>
        <xdr:cNvPr id="829" name="直線コネクタ 828"/>
        <xdr:cNvCxnSpPr/>
      </xdr:nvCxnSpPr>
      <xdr:spPr>
        <a:xfrm>
          <a:off x="22072600" y="185127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40839</xdr:rowOff>
    </xdr:from>
    <xdr:ext cx="469744" cy="259045"/>
    <xdr:sp macro="" textlink="">
      <xdr:nvSpPr>
        <xdr:cNvPr id="830" name="【庁舎】&#10;一人当たり面積最大値テキスト"/>
        <xdr:cNvSpPr txBox="1"/>
      </xdr:nvSpPr>
      <xdr:spPr>
        <a:xfrm>
          <a:off x="22199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94162</xdr:rowOff>
    </xdr:from>
    <xdr:to>
      <xdr:col>116</xdr:col>
      <xdr:colOff>152400</xdr:colOff>
      <xdr:row>99</xdr:row>
      <xdr:rowOff>94162</xdr:rowOff>
    </xdr:to>
    <xdr:cxnSp macro="">
      <xdr:nvCxnSpPr>
        <xdr:cNvPr id="831" name="直線コネクタ 830"/>
        <xdr:cNvCxnSpPr/>
      </xdr:nvCxnSpPr>
      <xdr:spPr>
        <a:xfrm>
          <a:off x="22072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95629</xdr:rowOff>
    </xdr:from>
    <xdr:ext cx="469744" cy="259045"/>
    <xdr:sp macro="" textlink="">
      <xdr:nvSpPr>
        <xdr:cNvPr id="832" name="【庁舎】&#10;一人当たり面積平均値テキスト"/>
        <xdr:cNvSpPr txBox="1"/>
      </xdr:nvSpPr>
      <xdr:spPr>
        <a:xfrm>
          <a:off x="22199600" y="179264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72752</xdr:rowOff>
    </xdr:from>
    <xdr:to>
      <xdr:col>116</xdr:col>
      <xdr:colOff>114300</xdr:colOff>
      <xdr:row>106</xdr:row>
      <xdr:rowOff>2902</xdr:rowOff>
    </xdr:to>
    <xdr:sp macro="" textlink="">
      <xdr:nvSpPr>
        <xdr:cNvPr id="833" name="フローチャート: 判断 832"/>
        <xdr:cNvSpPr/>
      </xdr:nvSpPr>
      <xdr:spPr>
        <a:xfrm>
          <a:off x="22110700" y="18075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90714</xdr:rowOff>
    </xdr:from>
    <xdr:to>
      <xdr:col>112</xdr:col>
      <xdr:colOff>38100</xdr:colOff>
      <xdr:row>106</xdr:row>
      <xdr:rowOff>20864</xdr:rowOff>
    </xdr:to>
    <xdr:sp macro="" textlink="">
      <xdr:nvSpPr>
        <xdr:cNvPr id="834" name="フローチャート: 判断 833"/>
        <xdr:cNvSpPr/>
      </xdr:nvSpPr>
      <xdr:spPr>
        <a:xfrm>
          <a:off x="21272500" y="1809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128270</xdr:rowOff>
    </xdr:from>
    <xdr:to>
      <xdr:col>107</xdr:col>
      <xdr:colOff>101600</xdr:colOff>
      <xdr:row>106</xdr:row>
      <xdr:rowOff>58420</xdr:rowOff>
    </xdr:to>
    <xdr:sp macro="" textlink="">
      <xdr:nvSpPr>
        <xdr:cNvPr id="835" name="フローチャート: 判断 834"/>
        <xdr:cNvSpPr/>
      </xdr:nvSpPr>
      <xdr:spPr>
        <a:xfrm>
          <a:off x="20383500" y="1813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138068</xdr:rowOff>
    </xdr:from>
    <xdr:to>
      <xdr:col>102</xdr:col>
      <xdr:colOff>165100</xdr:colOff>
      <xdr:row>106</xdr:row>
      <xdr:rowOff>68218</xdr:rowOff>
    </xdr:to>
    <xdr:sp macro="" textlink="">
      <xdr:nvSpPr>
        <xdr:cNvPr id="836" name="フローチャート: 判断 835"/>
        <xdr:cNvSpPr/>
      </xdr:nvSpPr>
      <xdr:spPr>
        <a:xfrm>
          <a:off x="19494500" y="18140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7" name="テキスト ボックス 8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8" name="テキスト ボックス 8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39" name="テキスト ボックス 8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0" name="テキスト ボックス 8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1" name="テキスト ボックス 8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82550</xdr:rowOff>
    </xdr:from>
    <xdr:to>
      <xdr:col>116</xdr:col>
      <xdr:colOff>114300</xdr:colOff>
      <xdr:row>106</xdr:row>
      <xdr:rowOff>12700</xdr:rowOff>
    </xdr:to>
    <xdr:sp macro="" textlink="">
      <xdr:nvSpPr>
        <xdr:cNvPr id="842" name="楕円 841"/>
        <xdr:cNvSpPr/>
      </xdr:nvSpPr>
      <xdr:spPr>
        <a:xfrm>
          <a:off x="22110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60977</xdr:rowOff>
    </xdr:from>
    <xdr:ext cx="469744" cy="259045"/>
    <xdr:sp macro="" textlink="">
      <xdr:nvSpPr>
        <xdr:cNvPr id="843" name="【庁舎】&#10;一人当たり面積該当値テキスト"/>
        <xdr:cNvSpPr txBox="1"/>
      </xdr:nvSpPr>
      <xdr:spPr>
        <a:xfrm>
          <a:off x="22199600" y="18063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139700</xdr:rowOff>
    </xdr:from>
    <xdr:to>
      <xdr:col>112</xdr:col>
      <xdr:colOff>38100</xdr:colOff>
      <xdr:row>106</xdr:row>
      <xdr:rowOff>69850</xdr:rowOff>
    </xdr:to>
    <xdr:sp macro="" textlink="">
      <xdr:nvSpPr>
        <xdr:cNvPr id="844" name="楕円 843"/>
        <xdr:cNvSpPr/>
      </xdr:nvSpPr>
      <xdr:spPr>
        <a:xfrm>
          <a:off x="21272500" y="1814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133350</xdr:rowOff>
    </xdr:from>
    <xdr:to>
      <xdr:col>116</xdr:col>
      <xdr:colOff>63500</xdr:colOff>
      <xdr:row>106</xdr:row>
      <xdr:rowOff>19050</xdr:rowOff>
    </xdr:to>
    <xdr:cxnSp macro="">
      <xdr:nvCxnSpPr>
        <xdr:cNvPr id="845" name="直線コネクタ 844"/>
        <xdr:cNvCxnSpPr/>
      </xdr:nvCxnSpPr>
      <xdr:spPr>
        <a:xfrm flipV="1">
          <a:off x="21323300" y="181356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149498</xdr:rowOff>
    </xdr:from>
    <xdr:to>
      <xdr:col>107</xdr:col>
      <xdr:colOff>101600</xdr:colOff>
      <xdr:row>107</xdr:row>
      <xdr:rowOff>79648</xdr:rowOff>
    </xdr:to>
    <xdr:sp macro="" textlink="">
      <xdr:nvSpPr>
        <xdr:cNvPr id="846" name="楕円 845"/>
        <xdr:cNvSpPr/>
      </xdr:nvSpPr>
      <xdr:spPr>
        <a:xfrm>
          <a:off x="20383500" y="18323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19050</xdr:rowOff>
    </xdr:from>
    <xdr:to>
      <xdr:col>111</xdr:col>
      <xdr:colOff>177800</xdr:colOff>
      <xdr:row>107</xdr:row>
      <xdr:rowOff>28848</xdr:rowOff>
    </xdr:to>
    <xdr:cxnSp macro="">
      <xdr:nvCxnSpPr>
        <xdr:cNvPr id="847" name="直線コネクタ 846"/>
        <xdr:cNvCxnSpPr/>
      </xdr:nvCxnSpPr>
      <xdr:spPr>
        <a:xfrm flipV="1">
          <a:off x="20434300" y="18192750"/>
          <a:ext cx="889000" cy="1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98879</xdr:rowOff>
    </xdr:from>
    <xdr:to>
      <xdr:col>102</xdr:col>
      <xdr:colOff>165100</xdr:colOff>
      <xdr:row>107</xdr:row>
      <xdr:rowOff>29029</xdr:rowOff>
    </xdr:to>
    <xdr:sp macro="" textlink="">
      <xdr:nvSpPr>
        <xdr:cNvPr id="848" name="楕円 847"/>
        <xdr:cNvSpPr/>
      </xdr:nvSpPr>
      <xdr:spPr>
        <a:xfrm>
          <a:off x="19494500" y="1827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149679</xdr:rowOff>
    </xdr:from>
    <xdr:to>
      <xdr:col>107</xdr:col>
      <xdr:colOff>50800</xdr:colOff>
      <xdr:row>107</xdr:row>
      <xdr:rowOff>28848</xdr:rowOff>
    </xdr:to>
    <xdr:cxnSp macro="">
      <xdr:nvCxnSpPr>
        <xdr:cNvPr id="849" name="直線コネクタ 848"/>
        <xdr:cNvCxnSpPr/>
      </xdr:nvCxnSpPr>
      <xdr:spPr>
        <a:xfrm>
          <a:off x="19545300" y="18323379"/>
          <a:ext cx="889000" cy="50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37391</xdr:rowOff>
    </xdr:from>
    <xdr:ext cx="469744" cy="259045"/>
    <xdr:sp macro="" textlink="">
      <xdr:nvSpPr>
        <xdr:cNvPr id="850" name="n_1aveValue【庁舎】&#10;一人当たり面積"/>
        <xdr:cNvSpPr txBox="1"/>
      </xdr:nvSpPr>
      <xdr:spPr>
        <a:xfrm>
          <a:off x="21075727" y="17868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74947</xdr:rowOff>
    </xdr:from>
    <xdr:ext cx="469744" cy="259045"/>
    <xdr:sp macro="" textlink="">
      <xdr:nvSpPr>
        <xdr:cNvPr id="851" name="n_2aveValue【庁舎】&#10;一人当たり面積"/>
        <xdr:cNvSpPr txBox="1"/>
      </xdr:nvSpPr>
      <xdr:spPr>
        <a:xfrm>
          <a:off x="20199427" y="1790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84745</xdr:rowOff>
    </xdr:from>
    <xdr:ext cx="469744" cy="259045"/>
    <xdr:sp macro="" textlink="">
      <xdr:nvSpPr>
        <xdr:cNvPr id="852" name="n_3aveValue【庁舎】&#10;一人当たり面積"/>
        <xdr:cNvSpPr txBox="1"/>
      </xdr:nvSpPr>
      <xdr:spPr>
        <a:xfrm>
          <a:off x="19310427" y="17915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60977</xdr:rowOff>
    </xdr:from>
    <xdr:ext cx="469744" cy="259045"/>
    <xdr:sp macro="" textlink="">
      <xdr:nvSpPr>
        <xdr:cNvPr id="853" name="n_1mainValue【庁舎】&#10;一人当たり面積"/>
        <xdr:cNvSpPr txBox="1"/>
      </xdr:nvSpPr>
      <xdr:spPr>
        <a:xfrm>
          <a:off x="21075727" y="1823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70775</xdr:rowOff>
    </xdr:from>
    <xdr:ext cx="469744" cy="259045"/>
    <xdr:sp macro="" textlink="">
      <xdr:nvSpPr>
        <xdr:cNvPr id="854" name="n_2mainValue【庁舎】&#10;一人当たり面積"/>
        <xdr:cNvSpPr txBox="1"/>
      </xdr:nvSpPr>
      <xdr:spPr>
        <a:xfrm>
          <a:off x="20199427" y="18415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20156</xdr:rowOff>
    </xdr:from>
    <xdr:ext cx="469744" cy="259045"/>
    <xdr:sp macro="" textlink="">
      <xdr:nvSpPr>
        <xdr:cNvPr id="855" name="n_3mainValue【庁舎】&#10;一人当たり面積"/>
        <xdr:cNvSpPr txBox="1"/>
      </xdr:nvSpPr>
      <xdr:spPr>
        <a:xfrm>
          <a:off x="19310427" y="18365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56" name="正方形/長方形 855"/>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57" name="正方形/長方形 856"/>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58" name="テキスト ボックス 857"/>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有形固定資産減価償却率が類似団体と比較して比率が高くなっている施設は、</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体育館・プール</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保健センター・保健所</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である。</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一般廃棄物処理施設</a:t>
          </a:r>
          <a:r>
            <a:rPr kumimoji="1" lang="en-US"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は、今後の方針については模索中。</a:t>
          </a:r>
          <a:endParaRPr kumimoji="1" lang="en-US" altLang="ja-JP" sz="1100">
            <a:solidFill>
              <a:schemeClr val="dk1"/>
            </a:solidFill>
            <a:effectLst/>
            <a:latin typeface="+mn-lt"/>
            <a:ea typeface="+mn-ea"/>
            <a:cs typeface="+mn-cs"/>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体育館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a:t>
          </a:r>
          <a:r>
            <a:rPr kumimoji="1" lang="ja-JP" altLang="en-US" sz="1100">
              <a:solidFill>
                <a:schemeClr val="dk1"/>
              </a:solidFill>
              <a:effectLst/>
              <a:latin typeface="+mn-lt"/>
              <a:ea typeface="+mn-ea"/>
              <a:cs typeface="+mn-cs"/>
            </a:rPr>
            <a:t>計画的</a:t>
          </a:r>
          <a:r>
            <a:rPr kumimoji="1" lang="ja-JP" altLang="ja-JP" sz="1100">
              <a:solidFill>
                <a:schemeClr val="dk1"/>
              </a:solidFill>
              <a:effectLst/>
              <a:latin typeface="+mn-lt"/>
              <a:ea typeface="+mn-ea"/>
              <a:cs typeface="+mn-cs"/>
            </a:rPr>
            <a:t>に耐震補強工事を行い長寿命化対策を行</a:t>
          </a:r>
          <a:r>
            <a:rPr kumimoji="1" lang="ja-JP" altLang="en-US" sz="1100">
              <a:solidFill>
                <a:schemeClr val="dk1"/>
              </a:solidFill>
              <a:effectLst/>
              <a:latin typeface="+mn-lt"/>
              <a:ea typeface="+mn-ea"/>
              <a:cs typeface="+mn-cs"/>
            </a:rPr>
            <a:t>ってい</a:t>
          </a:r>
          <a:r>
            <a:rPr kumimoji="1" lang="ja-JP" altLang="ja-JP" sz="1100">
              <a:solidFill>
                <a:schemeClr val="dk1"/>
              </a:solidFill>
              <a:effectLst/>
              <a:latin typeface="+mn-lt"/>
              <a:ea typeface="+mn-ea"/>
              <a:cs typeface="+mn-cs"/>
            </a:rPr>
            <a:t>るが、</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保健センター</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は耐震基準も満たしており大規模改修の予定はない。</a:t>
          </a:r>
          <a:endParaRPr lang="ja-JP" altLang="ja-JP" sz="1400">
            <a:effectLst/>
          </a:endParaRPr>
        </a:p>
        <a:p>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福祉施設</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は、民間への</a:t>
          </a:r>
          <a:r>
            <a:rPr kumimoji="1" lang="ja-JP" altLang="en-US" sz="1100">
              <a:solidFill>
                <a:schemeClr val="dk1"/>
              </a:solidFill>
              <a:effectLst/>
              <a:latin typeface="+mn-lt"/>
              <a:ea typeface="+mn-ea"/>
              <a:cs typeface="+mn-cs"/>
            </a:rPr>
            <a:t>譲渡完了した施設もある。</a:t>
          </a:r>
          <a:endParaRPr lang="ja-JP" altLang="ja-JP" sz="1400">
            <a:effectLst/>
          </a:endParaRPr>
        </a:p>
        <a:p>
          <a:r>
            <a:rPr kumimoji="1" lang="ja-JP" altLang="ja-JP" sz="1100">
              <a:solidFill>
                <a:schemeClr val="dk1"/>
              </a:solidFill>
              <a:effectLst/>
              <a:latin typeface="+mn-lt"/>
              <a:ea typeface="+mn-ea"/>
              <a:cs typeface="+mn-cs"/>
            </a:rPr>
            <a:t>一方で、</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市民会館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と</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庁舎</a:t>
          </a: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は、建て替えにより比率が下がっている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財政力指数は類似団体平均値と同様に、ほぼ横ばいである。今後とも市税の収納率向上のほか人口対策事業、地域創生事業に取組み、自主財源の確保に努める。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169333</xdr:rowOff>
    </xdr:from>
    <xdr:to>
      <xdr:col>23</xdr:col>
      <xdr:colOff>133350</xdr:colOff>
      <xdr:row>45</xdr:row>
      <xdr:rowOff>94192</xdr:rowOff>
    </xdr:to>
    <xdr:cxnSp macro="">
      <xdr:nvCxnSpPr>
        <xdr:cNvPr id="64" name="直線コネクタ 63"/>
        <xdr:cNvCxnSpPr/>
      </xdr:nvCxnSpPr>
      <xdr:spPr>
        <a:xfrm flipV="1">
          <a:off x="4953000" y="6341533"/>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66269</xdr:rowOff>
    </xdr:from>
    <xdr:ext cx="762000" cy="259045"/>
    <xdr:sp macro="" textlink="">
      <xdr:nvSpPr>
        <xdr:cNvPr id="65" name="財政力最小値テキスト"/>
        <xdr:cNvSpPr txBox="1"/>
      </xdr:nvSpPr>
      <xdr:spPr>
        <a:xfrm>
          <a:off x="5041900" y="7781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94192</xdr:rowOff>
    </xdr:from>
    <xdr:to>
      <xdr:col>24</xdr:col>
      <xdr:colOff>12700</xdr:colOff>
      <xdr:row>45</xdr:row>
      <xdr:rowOff>94192</xdr:rowOff>
    </xdr:to>
    <xdr:cxnSp macro="">
      <xdr:nvCxnSpPr>
        <xdr:cNvPr id="66" name="直線コネクタ 65"/>
        <xdr:cNvCxnSpPr/>
      </xdr:nvCxnSpPr>
      <xdr:spPr>
        <a:xfrm>
          <a:off x="4864100" y="7809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84260</xdr:rowOff>
    </xdr:from>
    <xdr:ext cx="762000" cy="259045"/>
    <xdr:sp macro="" textlink="">
      <xdr:nvSpPr>
        <xdr:cNvPr id="67"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169333</xdr:rowOff>
    </xdr:from>
    <xdr:to>
      <xdr:col>24</xdr:col>
      <xdr:colOff>12700</xdr:colOff>
      <xdr:row>36</xdr:row>
      <xdr:rowOff>169333</xdr:rowOff>
    </xdr:to>
    <xdr:cxnSp macro="">
      <xdr:nvCxnSpPr>
        <xdr:cNvPr id="68" name="直線コネクタ 67"/>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55033</xdr:rowOff>
    </xdr:from>
    <xdr:to>
      <xdr:col>23</xdr:col>
      <xdr:colOff>133350</xdr:colOff>
      <xdr:row>43</xdr:row>
      <xdr:rowOff>75142</xdr:rowOff>
    </xdr:to>
    <xdr:cxnSp macro="">
      <xdr:nvCxnSpPr>
        <xdr:cNvPr id="69" name="直線コネクタ 68"/>
        <xdr:cNvCxnSpPr/>
      </xdr:nvCxnSpPr>
      <xdr:spPr>
        <a:xfrm flipV="1">
          <a:off x="4114800" y="7427383"/>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652</xdr:rowOff>
    </xdr:from>
    <xdr:ext cx="762000" cy="259045"/>
    <xdr:sp macro="" textlink="">
      <xdr:nvSpPr>
        <xdr:cNvPr id="70"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155575</xdr:rowOff>
    </xdr:from>
    <xdr:to>
      <xdr:col>23</xdr:col>
      <xdr:colOff>184150</xdr:colOff>
      <xdr:row>43</xdr:row>
      <xdr:rowOff>85725</xdr:rowOff>
    </xdr:to>
    <xdr:sp macro="" textlink="">
      <xdr:nvSpPr>
        <xdr:cNvPr id="71" name="フローチャート: 判断 70"/>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75142</xdr:rowOff>
    </xdr:from>
    <xdr:to>
      <xdr:col>19</xdr:col>
      <xdr:colOff>133350</xdr:colOff>
      <xdr:row>43</xdr:row>
      <xdr:rowOff>75142</xdr:rowOff>
    </xdr:to>
    <xdr:cxnSp macro="">
      <xdr:nvCxnSpPr>
        <xdr:cNvPr id="72" name="直線コネクタ 71"/>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155575</xdr:rowOff>
    </xdr:from>
    <xdr:to>
      <xdr:col>19</xdr:col>
      <xdr:colOff>184150</xdr:colOff>
      <xdr:row>43</xdr:row>
      <xdr:rowOff>85725</xdr:rowOff>
    </xdr:to>
    <xdr:sp macro="" textlink="">
      <xdr:nvSpPr>
        <xdr:cNvPr id="73" name="フローチャート: 判断 72"/>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95902</xdr:rowOff>
    </xdr:from>
    <xdr:ext cx="736600" cy="259045"/>
    <xdr:sp macro="" textlink="">
      <xdr:nvSpPr>
        <xdr:cNvPr id="74" name="テキスト ボックス 73"/>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75142</xdr:rowOff>
    </xdr:from>
    <xdr:to>
      <xdr:col>15</xdr:col>
      <xdr:colOff>82550</xdr:colOff>
      <xdr:row>43</xdr:row>
      <xdr:rowOff>75142</xdr:rowOff>
    </xdr:to>
    <xdr:cxnSp macro="">
      <xdr:nvCxnSpPr>
        <xdr:cNvPr id="75" name="直線コネクタ 74"/>
        <xdr:cNvCxnSpPr/>
      </xdr:nvCxnSpPr>
      <xdr:spPr>
        <a:xfrm>
          <a:off x="2336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155575</xdr:rowOff>
    </xdr:from>
    <xdr:to>
      <xdr:col>15</xdr:col>
      <xdr:colOff>133350</xdr:colOff>
      <xdr:row>43</xdr:row>
      <xdr:rowOff>85725</xdr:rowOff>
    </xdr:to>
    <xdr:sp macro="" textlink="">
      <xdr:nvSpPr>
        <xdr:cNvPr id="76" name="フローチャート: 判断 75"/>
        <xdr:cNvSpPr/>
      </xdr:nvSpPr>
      <xdr:spPr>
        <a:xfrm>
          <a:off x="3175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95902</xdr:rowOff>
    </xdr:from>
    <xdr:ext cx="762000" cy="259045"/>
    <xdr:sp macro="" textlink="">
      <xdr:nvSpPr>
        <xdr:cNvPr id="77" name="テキスト ボックス 76"/>
        <xdr:cNvSpPr txBox="1"/>
      </xdr:nvSpPr>
      <xdr:spPr>
        <a:xfrm>
          <a:off x="2844800" y="71253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75142</xdr:rowOff>
    </xdr:from>
    <xdr:to>
      <xdr:col>11</xdr:col>
      <xdr:colOff>31750</xdr:colOff>
      <xdr:row>43</xdr:row>
      <xdr:rowOff>75142</xdr:rowOff>
    </xdr:to>
    <xdr:cxnSp macro="">
      <xdr:nvCxnSpPr>
        <xdr:cNvPr id="78" name="直線コネクタ 77"/>
        <xdr:cNvCxnSpPr/>
      </xdr:nvCxnSpPr>
      <xdr:spPr>
        <a:xfrm>
          <a:off x="1447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95250</xdr:rowOff>
    </xdr:from>
    <xdr:to>
      <xdr:col>11</xdr:col>
      <xdr:colOff>82550</xdr:colOff>
      <xdr:row>43</xdr:row>
      <xdr:rowOff>25400</xdr:rowOff>
    </xdr:to>
    <xdr:sp macro="" textlink="">
      <xdr:nvSpPr>
        <xdr:cNvPr id="79" name="フローチャート: 判断 78"/>
        <xdr:cNvSpPr/>
      </xdr:nvSpPr>
      <xdr:spPr>
        <a:xfrm>
          <a:off x="2286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35577</xdr:rowOff>
    </xdr:from>
    <xdr:ext cx="762000" cy="259045"/>
    <xdr:sp macro="" textlink="">
      <xdr:nvSpPr>
        <xdr:cNvPr id="80" name="テキスト ボックス 79"/>
        <xdr:cNvSpPr txBox="1"/>
      </xdr:nvSpPr>
      <xdr:spPr>
        <a:xfrm>
          <a:off x="1955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34925</xdr:rowOff>
    </xdr:from>
    <xdr:to>
      <xdr:col>7</xdr:col>
      <xdr:colOff>31750</xdr:colOff>
      <xdr:row>42</xdr:row>
      <xdr:rowOff>136525</xdr:rowOff>
    </xdr:to>
    <xdr:sp macro="" textlink="">
      <xdr:nvSpPr>
        <xdr:cNvPr id="81" name="フローチャート: 判断 80"/>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146702</xdr:rowOff>
    </xdr:from>
    <xdr:ext cx="762000" cy="259045"/>
    <xdr:sp macro="" textlink="">
      <xdr:nvSpPr>
        <xdr:cNvPr id="82" name="テキスト ボックス 81"/>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4233</xdr:rowOff>
    </xdr:from>
    <xdr:to>
      <xdr:col>23</xdr:col>
      <xdr:colOff>184150</xdr:colOff>
      <xdr:row>43</xdr:row>
      <xdr:rowOff>105833</xdr:rowOff>
    </xdr:to>
    <xdr:sp macro="" textlink="">
      <xdr:nvSpPr>
        <xdr:cNvPr id="88" name="楕円 87"/>
        <xdr:cNvSpPr/>
      </xdr:nvSpPr>
      <xdr:spPr>
        <a:xfrm>
          <a:off x="4902200" y="7376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147760</xdr:rowOff>
    </xdr:from>
    <xdr:ext cx="762000" cy="259045"/>
    <xdr:sp macro="" textlink="">
      <xdr:nvSpPr>
        <xdr:cNvPr id="89" name="財政力該当値テキスト"/>
        <xdr:cNvSpPr txBox="1"/>
      </xdr:nvSpPr>
      <xdr:spPr>
        <a:xfrm>
          <a:off x="5041900" y="7348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24342</xdr:rowOff>
    </xdr:from>
    <xdr:to>
      <xdr:col>19</xdr:col>
      <xdr:colOff>184150</xdr:colOff>
      <xdr:row>43</xdr:row>
      <xdr:rowOff>125942</xdr:rowOff>
    </xdr:to>
    <xdr:sp macro="" textlink="">
      <xdr:nvSpPr>
        <xdr:cNvPr id="90" name="楕円 89"/>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110719</xdr:rowOff>
    </xdr:from>
    <xdr:ext cx="736600" cy="259045"/>
    <xdr:sp macro="" textlink="">
      <xdr:nvSpPr>
        <xdr:cNvPr id="91" name="テキスト ボックス 90"/>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24342</xdr:rowOff>
    </xdr:from>
    <xdr:to>
      <xdr:col>15</xdr:col>
      <xdr:colOff>133350</xdr:colOff>
      <xdr:row>43</xdr:row>
      <xdr:rowOff>125942</xdr:rowOff>
    </xdr:to>
    <xdr:sp macro="" textlink="">
      <xdr:nvSpPr>
        <xdr:cNvPr id="92" name="楕円 91"/>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110719</xdr:rowOff>
    </xdr:from>
    <xdr:ext cx="762000" cy="259045"/>
    <xdr:sp macro="" textlink="">
      <xdr:nvSpPr>
        <xdr:cNvPr id="93" name="テキスト ボックス 92"/>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24342</xdr:rowOff>
    </xdr:from>
    <xdr:to>
      <xdr:col>11</xdr:col>
      <xdr:colOff>82550</xdr:colOff>
      <xdr:row>43</xdr:row>
      <xdr:rowOff>125942</xdr:rowOff>
    </xdr:to>
    <xdr:sp macro="" textlink="">
      <xdr:nvSpPr>
        <xdr:cNvPr id="94" name="楕円 93"/>
        <xdr:cNvSpPr/>
      </xdr:nvSpPr>
      <xdr:spPr>
        <a:xfrm>
          <a:off x="2286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110719</xdr:rowOff>
    </xdr:from>
    <xdr:ext cx="762000" cy="259045"/>
    <xdr:sp macro="" textlink="">
      <xdr:nvSpPr>
        <xdr:cNvPr id="95" name="テキスト ボックス 94"/>
        <xdr:cNvSpPr txBox="1"/>
      </xdr:nvSpPr>
      <xdr:spPr>
        <a:xfrm>
          <a:off x="1955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24342</xdr:rowOff>
    </xdr:from>
    <xdr:to>
      <xdr:col>7</xdr:col>
      <xdr:colOff>31750</xdr:colOff>
      <xdr:row>43</xdr:row>
      <xdr:rowOff>125942</xdr:rowOff>
    </xdr:to>
    <xdr:sp macro="" textlink="">
      <xdr:nvSpPr>
        <xdr:cNvPr id="96" name="楕円 95"/>
        <xdr:cNvSpPr/>
      </xdr:nvSpPr>
      <xdr:spPr>
        <a:xfrm>
          <a:off x="1397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110719</xdr:rowOff>
    </xdr:from>
    <xdr:ext cx="762000" cy="259045"/>
    <xdr:sp macro="" textlink="">
      <xdr:nvSpPr>
        <xdr:cNvPr id="97" name="テキスト ボックス 96"/>
        <xdr:cNvSpPr txBox="1"/>
      </xdr:nvSpPr>
      <xdr:spPr>
        <a:xfrm>
          <a:off x="1066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分母である経常一般財源収入は、地方消費税交付金が若干増えたものの、地方税や地方交付税が大きく減となり、全体では</a:t>
          </a:r>
          <a:r>
            <a:rPr kumimoji="1" lang="en-US" altLang="ja-JP" sz="1300">
              <a:latin typeface="ＭＳ Ｐゴシック" panose="020B0600070205080204" pitchFamily="50" charset="-128"/>
              <a:ea typeface="ＭＳ Ｐゴシック" panose="020B0600070205080204" pitchFamily="50" charset="-128"/>
            </a:rPr>
            <a:t>1.8</a:t>
          </a:r>
          <a:r>
            <a:rPr kumimoji="1" lang="ja-JP" altLang="en-US" sz="1300">
              <a:latin typeface="ＭＳ Ｐゴシック" panose="020B0600070205080204" pitchFamily="50" charset="-128"/>
              <a:ea typeface="ＭＳ Ｐゴシック" panose="020B0600070205080204" pitchFamily="50" charset="-128"/>
            </a:rPr>
            <a:t>ポイント減となった。分子である歳出経常一般財源は、補助費等の減に加え、暖冬により除雪費用が大きく減となったことから、</a:t>
          </a:r>
          <a:r>
            <a:rPr kumimoji="1" lang="en-US" altLang="ja-JP" sz="1300">
              <a:latin typeface="ＭＳ Ｐゴシック" panose="020B0600070205080204" pitchFamily="50" charset="-128"/>
              <a:ea typeface="ＭＳ Ｐゴシック" panose="020B0600070205080204" pitchFamily="50" charset="-128"/>
            </a:rPr>
            <a:t>0.6</a:t>
          </a:r>
          <a:r>
            <a:rPr kumimoji="1" lang="ja-JP" altLang="en-US" sz="1300">
              <a:latin typeface="ＭＳ Ｐゴシック" panose="020B0600070205080204" pitchFamily="50" charset="-128"/>
              <a:ea typeface="ＭＳ Ｐゴシック" panose="020B0600070205080204" pitchFamily="50" charset="-128"/>
            </a:rPr>
            <a:t>ポイント減となった。結果として、分子である歳出に充当される経常一般財源が少なくなったため、比率は</a:t>
          </a:r>
          <a:r>
            <a:rPr kumimoji="1" lang="en-US" altLang="ja-JP" sz="1300">
              <a:latin typeface="ＭＳ Ｐゴシック" panose="020B0600070205080204" pitchFamily="50" charset="-128"/>
              <a:ea typeface="ＭＳ Ｐゴシック" panose="020B0600070205080204" pitchFamily="50" charset="-128"/>
            </a:rPr>
            <a:t>1.1</a:t>
          </a:r>
          <a:r>
            <a:rPr kumimoji="1" lang="ja-JP" altLang="en-US" sz="1300">
              <a:latin typeface="ＭＳ Ｐゴシック" panose="020B0600070205080204" pitchFamily="50" charset="-128"/>
              <a:ea typeface="ＭＳ Ｐゴシック" panose="020B0600070205080204" pitchFamily="50" charset="-128"/>
            </a:rPr>
            <a:t>ポイントの増となった。今後は、大型建設事業に伴い発行した地方債による公債費やその維持管理費の増に加え、会計年度任用職員制度による人件費の増が見込まれるため、より一層の経常経費の縮減に努める。</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4" name="直線コネクタ 113"/>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5" name="テキスト ボックス 114"/>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6" name="直線コネクタ 115"/>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7" name="テキスト ボックス 116"/>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8" name="直線コネクタ 117"/>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9" name="テキスト ボックス 118"/>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20" name="直線コネクタ 119"/>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1" name="テキスト ボックス 120"/>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2" name="直線コネクタ 121"/>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3" name="テキスト ボックス 122"/>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4" name="直線コネクタ 123"/>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5" name="テキスト ボックス 124"/>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133894</xdr:rowOff>
    </xdr:from>
    <xdr:to>
      <xdr:col>23</xdr:col>
      <xdr:colOff>133350</xdr:colOff>
      <xdr:row>66</xdr:row>
      <xdr:rowOff>134257</xdr:rowOff>
    </xdr:to>
    <xdr:cxnSp macro="">
      <xdr:nvCxnSpPr>
        <xdr:cNvPr id="129" name="直線コネクタ 128"/>
        <xdr:cNvCxnSpPr/>
      </xdr:nvCxnSpPr>
      <xdr:spPr>
        <a:xfrm flipV="1">
          <a:off x="4953000" y="10077994"/>
          <a:ext cx="0" cy="137196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106334</xdr:rowOff>
    </xdr:from>
    <xdr:ext cx="762000" cy="259045"/>
    <xdr:sp macro="" textlink="">
      <xdr:nvSpPr>
        <xdr:cNvPr id="130" name="財政構造の弾力性最小値テキスト"/>
        <xdr:cNvSpPr txBox="1"/>
      </xdr:nvSpPr>
      <xdr:spPr>
        <a:xfrm>
          <a:off x="5041900" y="1142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134257</xdr:rowOff>
    </xdr:from>
    <xdr:to>
      <xdr:col>24</xdr:col>
      <xdr:colOff>12700</xdr:colOff>
      <xdr:row>66</xdr:row>
      <xdr:rowOff>134257</xdr:rowOff>
    </xdr:to>
    <xdr:cxnSp macro="">
      <xdr:nvCxnSpPr>
        <xdr:cNvPr id="131" name="直線コネクタ 130"/>
        <xdr:cNvCxnSpPr/>
      </xdr:nvCxnSpPr>
      <xdr:spPr>
        <a:xfrm>
          <a:off x="4864100" y="1144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48821</xdr:rowOff>
    </xdr:from>
    <xdr:ext cx="762000" cy="259045"/>
    <xdr:sp macro="" textlink="">
      <xdr:nvSpPr>
        <xdr:cNvPr id="132"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133894</xdr:rowOff>
    </xdr:from>
    <xdr:to>
      <xdr:col>24</xdr:col>
      <xdr:colOff>12700</xdr:colOff>
      <xdr:row>58</xdr:row>
      <xdr:rowOff>133894</xdr:rowOff>
    </xdr:to>
    <xdr:cxnSp macro="">
      <xdr:nvCxnSpPr>
        <xdr:cNvPr id="133" name="直線コネクタ 132"/>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111578</xdr:rowOff>
    </xdr:from>
    <xdr:to>
      <xdr:col>23</xdr:col>
      <xdr:colOff>133350</xdr:colOff>
      <xdr:row>60</xdr:row>
      <xdr:rowOff>149497</xdr:rowOff>
    </xdr:to>
    <xdr:cxnSp macro="">
      <xdr:nvCxnSpPr>
        <xdr:cNvPr id="134" name="直線コネクタ 133"/>
        <xdr:cNvCxnSpPr/>
      </xdr:nvCxnSpPr>
      <xdr:spPr>
        <a:xfrm>
          <a:off x="4114800" y="10398578"/>
          <a:ext cx="8382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59</xdr:row>
      <xdr:rowOff>60070</xdr:rowOff>
    </xdr:from>
    <xdr:ext cx="762000" cy="259045"/>
    <xdr:sp macro="" textlink="">
      <xdr:nvSpPr>
        <xdr:cNvPr id="135" name="財政構造の弾力性平均値テキスト"/>
        <xdr:cNvSpPr txBox="1"/>
      </xdr:nvSpPr>
      <xdr:spPr>
        <a:xfrm>
          <a:off x="5041900" y="101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43543</xdr:rowOff>
    </xdr:from>
    <xdr:to>
      <xdr:col>23</xdr:col>
      <xdr:colOff>184150</xdr:colOff>
      <xdr:row>60</xdr:row>
      <xdr:rowOff>145143</xdr:rowOff>
    </xdr:to>
    <xdr:sp macro="" textlink="">
      <xdr:nvSpPr>
        <xdr:cNvPr id="136" name="フローチャート: 判断 135"/>
        <xdr:cNvSpPr/>
      </xdr:nvSpPr>
      <xdr:spPr>
        <a:xfrm>
          <a:off x="4902200" y="1033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111578</xdr:rowOff>
    </xdr:from>
    <xdr:to>
      <xdr:col>19</xdr:col>
      <xdr:colOff>133350</xdr:colOff>
      <xdr:row>60</xdr:row>
      <xdr:rowOff>132262</xdr:rowOff>
    </xdr:to>
    <xdr:cxnSp macro="">
      <xdr:nvCxnSpPr>
        <xdr:cNvPr id="137" name="直線コネクタ 136"/>
        <xdr:cNvCxnSpPr/>
      </xdr:nvCxnSpPr>
      <xdr:spPr>
        <a:xfrm flipV="1">
          <a:off x="3225800" y="10398578"/>
          <a:ext cx="8890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15966</xdr:rowOff>
    </xdr:from>
    <xdr:to>
      <xdr:col>19</xdr:col>
      <xdr:colOff>184150</xdr:colOff>
      <xdr:row>60</xdr:row>
      <xdr:rowOff>117566</xdr:rowOff>
    </xdr:to>
    <xdr:sp macro="" textlink="">
      <xdr:nvSpPr>
        <xdr:cNvPr id="138" name="フローチャート: 判断 137"/>
        <xdr:cNvSpPr/>
      </xdr:nvSpPr>
      <xdr:spPr>
        <a:xfrm>
          <a:off x="4064000" y="10302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127743</xdr:rowOff>
    </xdr:from>
    <xdr:ext cx="736600" cy="259045"/>
    <xdr:sp macro="" textlink="">
      <xdr:nvSpPr>
        <xdr:cNvPr id="139" name="テキスト ボックス 138"/>
        <xdr:cNvSpPr txBox="1"/>
      </xdr:nvSpPr>
      <xdr:spPr>
        <a:xfrm>
          <a:off x="3733800" y="10071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60</xdr:row>
      <xdr:rowOff>132262</xdr:rowOff>
    </xdr:from>
    <xdr:to>
      <xdr:col>15</xdr:col>
      <xdr:colOff>82550</xdr:colOff>
      <xdr:row>61</xdr:row>
      <xdr:rowOff>43543</xdr:rowOff>
    </xdr:to>
    <xdr:cxnSp macro="">
      <xdr:nvCxnSpPr>
        <xdr:cNvPr id="140" name="直線コネクタ 139"/>
        <xdr:cNvCxnSpPr/>
      </xdr:nvCxnSpPr>
      <xdr:spPr>
        <a:xfrm flipV="1">
          <a:off x="2336800" y="10419262"/>
          <a:ext cx="889000" cy="8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59</xdr:row>
      <xdr:rowOff>146050</xdr:rowOff>
    </xdr:from>
    <xdr:to>
      <xdr:col>15</xdr:col>
      <xdr:colOff>133350</xdr:colOff>
      <xdr:row>60</xdr:row>
      <xdr:rowOff>76200</xdr:rowOff>
    </xdr:to>
    <xdr:sp macro="" textlink="">
      <xdr:nvSpPr>
        <xdr:cNvPr id="141" name="フローチャート: 判断 140"/>
        <xdr:cNvSpPr/>
      </xdr:nvSpPr>
      <xdr:spPr>
        <a:xfrm>
          <a:off x="31750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86377</xdr:rowOff>
    </xdr:from>
    <xdr:ext cx="762000" cy="259045"/>
    <xdr:sp macro="" textlink="">
      <xdr:nvSpPr>
        <xdr:cNvPr id="142" name="テキスト ボックス 141"/>
        <xdr:cNvSpPr txBox="1"/>
      </xdr:nvSpPr>
      <xdr:spPr>
        <a:xfrm>
          <a:off x="2844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111578</xdr:rowOff>
    </xdr:from>
    <xdr:to>
      <xdr:col>11</xdr:col>
      <xdr:colOff>31750</xdr:colOff>
      <xdr:row>61</xdr:row>
      <xdr:rowOff>43543</xdr:rowOff>
    </xdr:to>
    <xdr:cxnSp macro="">
      <xdr:nvCxnSpPr>
        <xdr:cNvPr id="143" name="直線コネクタ 142"/>
        <xdr:cNvCxnSpPr/>
      </xdr:nvCxnSpPr>
      <xdr:spPr>
        <a:xfrm>
          <a:off x="1447800" y="10398578"/>
          <a:ext cx="8890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15059</xdr:rowOff>
    </xdr:from>
    <xdr:to>
      <xdr:col>11</xdr:col>
      <xdr:colOff>82550</xdr:colOff>
      <xdr:row>59</xdr:row>
      <xdr:rowOff>116659</xdr:rowOff>
    </xdr:to>
    <xdr:sp macro="" textlink="">
      <xdr:nvSpPr>
        <xdr:cNvPr id="144" name="フローチャート: 判断 143"/>
        <xdr:cNvSpPr/>
      </xdr:nvSpPr>
      <xdr:spPr>
        <a:xfrm>
          <a:off x="2286000" y="10130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126836</xdr:rowOff>
    </xdr:from>
    <xdr:ext cx="762000" cy="259045"/>
    <xdr:sp macro="" textlink="">
      <xdr:nvSpPr>
        <xdr:cNvPr id="145" name="テキスト ボックス 144"/>
        <xdr:cNvSpPr txBox="1"/>
      </xdr:nvSpPr>
      <xdr:spPr>
        <a:xfrm>
          <a:off x="1955800" y="9899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52977</xdr:rowOff>
    </xdr:from>
    <xdr:to>
      <xdr:col>7</xdr:col>
      <xdr:colOff>31750</xdr:colOff>
      <xdr:row>59</xdr:row>
      <xdr:rowOff>154577</xdr:rowOff>
    </xdr:to>
    <xdr:sp macro="" textlink="">
      <xdr:nvSpPr>
        <xdr:cNvPr id="146" name="フローチャート: 判断 145"/>
        <xdr:cNvSpPr/>
      </xdr:nvSpPr>
      <xdr:spPr>
        <a:xfrm>
          <a:off x="1397000" y="10168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164754</xdr:rowOff>
    </xdr:from>
    <xdr:ext cx="762000" cy="259045"/>
    <xdr:sp macro="" textlink="">
      <xdr:nvSpPr>
        <xdr:cNvPr id="147" name="テキスト ボックス 146"/>
        <xdr:cNvSpPr txBox="1"/>
      </xdr:nvSpPr>
      <xdr:spPr>
        <a:xfrm>
          <a:off x="1066800" y="993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98697</xdr:rowOff>
    </xdr:from>
    <xdr:to>
      <xdr:col>23</xdr:col>
      <xdr:colOff>184150</xdr:colOff>
      <xdr:row>61</xdr:row>
      <xdr:rowOff>28847</xdr:rowOff>
    </xdr:to>
    <xdr:sp macro="" textlink="">
      <xdr:nvSpPr>
        <xdr:cNvPr id="153" name="楕円 152"/>
        <xdr:cNvSpPr/>
      </xdr:nvSpPr>
      <xdr:spPr>
        <a:xfrm>
          <a:off x="49022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70774</xdr:rowOff>
    </xdr:from>
    <xdr:ext cx="762000" cy="259045"/>
    <xdr:sp macro="" textlink="">
      <xdr:nvSpPr>
        <xdr:cNvPr id="154" name="財政構造の弾力性該当値テキスト"/>
        <xdr:cNvSpPr txBox="1"/>
      </xdr:nvSpPr>
      <xdr:spPr>
        <a:xfrm>
          <a:off x="5041900" y="103577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60778</xdr:rowOff>
    </xdr:from>
    <xdr:to>
      <xdr:col>19</xdr:col>
      <xdr:colOff>184150</xdr:colOff>
      <xdr:row>60</xdr:row>
      <xdr:rowOff>162378</xdr:rowOff>
    </xdr:to>
    <xdr:sp macro="" textlink="">
      <xdr:nvSpPr>
        <xdr:cNvPr id="155" name="楕円 154"/>
        <xdr:cNvSpPr/>
      </xdr:nvSpPr>
      <xdr:spPr>
        <a:xfrm>
          <a:off x="4064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147155</xdr:rowOff>
    </xdr:from>
    <xdr:ext cx="736600" cy="259045"/>
    <xdr:sp macro="" textlink="">
      <xdr:nvSpPr>
        <xdr:cNvPr id="156" name="テキスト ボックス 155"/>
        <xdr:cNvSpPr txBox="1"/>
      </xdr:nvSpPr>
      <xdr:spPr>
        <a:xfrm>
          <a:off x="3733800" y="104341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81462</xdr:rowOff>
    </xdr:from>
    <xdr:to>
      <xdr:col>15</xdr:col>
      <xdr:colOff>133350</xdr:colOff>
      <xdr:row>61</xdr:row>
      <xdr:rowOff>11612</xdr:rowOff>
    </xdr:to>
    <xdr:sp macro="" textlink="">
      <xdr:nvSpPr>
        <xdr:cNvPr id="157" name="楕円 156"/>
        <xdr:cNvSpPr/>
      </xdr:nvSpPr>
      <xdr:spPr>
        <a:xfrm>
          <a:off x="3175000" y="103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167839</xdr:rowOff>
    </xdr:from>
    <xdr:ext cx="762000" cy="259045"/>
    <xdr:sp macro="" textlink="">
      <xdr:nvSpPr>
        <xdr:cNvPr id="158" name="テキスト ボックス 157"/>
        <xdr:cNvSpPr txBox="1"/>
      </xdr:nvSpPr>
      <xdr:spPr>
        <a:xfrm>
          <a:off x="2844800" y="104548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164193</xdr:rowOff>
    </xdr:from>
    <xdr:to>
      <xdr:col>11</xdr:col>
      <xdr:colOff>82550</xdr:colOff>
      <xdr:row>61</xdr:row>
      <xdr:rowOff>94343</xdr:rowOff>
    </xdr:to>
    <xdr:sp macro="" textlink="">
      <xdr:nvSpPr>
        <xdr:cNvPr id="159" name="楕円 158"/>
        <xdr:cNvSpPr/>
      </xdr:nvSpPr>
      <xdr:spPr>
        <a:xfrm>
          <a:off x="2286000" y="104511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79120</xdr:rowOff>
    </xdr:from>
    <xdr:ext cx="762000" cy="259045"/>
    <xdr:sp macro="" textlink="">
      <xdr:nvSpPr>
        <xdr:cNvPr id="160" name="テキスト ボックス 159"/>
        <xdr:cNvSpPr txBox="1"/>
      </xdr:nvSpPr>
      <xdr:spPr>
        <a:xfrm>
          <a:off x="1955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60778</xdr:rowOff>
    </xdr:from>
    <xdr:to>
      <xdr:col>7</xdr:col>
      <xdr:colOff>31750</xdr:colOff>
      <xdr:row>60</xdr:row>
      <xdr:rowOff>162378</xdr:rowOff>
    </xdr:to>
    <xdr:sp macro="" textlink="">
      <xdr:nvSpPr>
        <xdr:cNvPr id="161" name="楕円 160"/>
        <xdr:cNvSpPr/>
      </xdr:nvSpPr>
      <xdr:spPr>
        <a:xfrm>
          <a:off x="1397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147155</xdr:rowOff>
    </xdr:from>
    <xdr:ext cx="762000" cy="259045"/>
    <xdr:sp macro="" textlink="">
      <xdr:nvSpPr>
        <xdr:cNvPr id="162" name="テキスト ボックス 161"/>
        <xdr:cNvSpPr txBox="1"/>
      </xdr:nvSpPr>
      <xdr:spPr>
        <a:xfrm>
          <a:off x="1066800" y="10434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[202,554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a:t>
          </a:r>
          <a:r>
            <a:rPr kumimoji="1" lang="en-US" altLang="ja-JP" sz="1300">
              <a:latin typeface="ＭＳ Ｐゴシック" panose="020B0600070205080204" pitchFamily="50" charset="-128"/>
              <a:ea typeface="ＭＳ Ｐゴシック" panose="020B0600070205080204" pitchFamily="50" charset="-128"/>
            </a:rPr>
            <a:t>1</a:t>
          </a:r>
          <a:r>
            <a:rPr kumimoji="1" lang="ja-JP" altLang="en-US" sz="1300">
              <a:latin typeface="ＭＳ Ｐゴシック" panose="020B0600070205080204" pitchFamily="50" charset="-128"/>
              <a:ea typeface="ＭＳ Ｐゴシック" panose="020B0600070205080204" pitchFamily="50" charset="-128"/>
            </a:rPr>
            <a:t>人当たりの人件費・物件費等決算額が、類似団体と比較して大きく上回っているのは、人件費が主な要因となっている。特に公立の認定こども園・保育所が多いこと、自校で給食を提供している学校が多いこと、市域が広いため消防署に分署を配置していることなどが職員数の多さにつながっている。また、人口が年々減少していることも数値の悪化を招いている。今後も直営施設の民間への譲渡や、公設民営、指定管理などによる民間への委託、給食センター方式への移行、再任用制度の活用など、人件費・物件費の抑制に努める。</a:t>
          </a: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120650</xdr:rowOff>
    </xdr:from>
    <xdr:to>
      <xdr:col>27</xdr:col>
      <xdr:colOff>184150</xdr:colOff>
      <xdr:row>88</xdr:row>
      <xdr:rowOff>120650</xdr:rowOff>
    </xdr:to>
    <xdr:cxnSp macro="">
      <xdr:nvCxnSpPr>
        <xdr:cNvPr id="179" name="直線コネクタ 178"/>
        <xdr:cNvCxnSpPr/>
      </xdr:nvCxnSpPr>
      <xdr:spPr>
        <a:xfrm>
          <a:off x="762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149877</xdr:rowOff>
    </xdr:from>
    <xdr:ext cx="762000" cy="259045"/>
    <xdr:sp macro="" textlink="">
      <xdr:nvSpPr>
        <xdr:cNvPr id="180" name="テキスト ボックス 179"/>
        <xdr:cNvSpPr txBox="1"/>
      </xdr:nvSpPr>
      <xdr:spPr>
        <a:xfrm>
          <a:off x="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81</xdr:row>
      <xdr:rowOff>114300</xdr:rowOff>
    </xdr:from>
    <xdr:to>
      <xdr:col>27</xdr:col>
      <xdr:colOff>184150</xdr:colOff>
      <xdr:row>81</xdr:row>
      <xdr:rowOff>114300</xdr:rowOff>
    </xdr:to>
    <xdr:cxnSp macro="">
      <xdr:nvCxnSpPr>
        <xdr:cNvPr id="183" name="直線コネクタ 182"/>
        <xdr:cNvCxnSpPr/>
      </xdr:nvCxnSpPr>
      <xdr:spPr>
        <a:xfrm>
          <a:off x="762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143527</xdr:rowOff>
    </xdr:from>
    <xdr:ext cx="762000" cy="259045"/>
    <xdr:sp macro="" textlink="">
      <xdr:nvSpPr>
        <xdr:cNvPr id="184" name="テキスト ボックス 183"/>
        <xdr:cNvSpPr txBox="1"/>
      </xdr:nvSpPr>
      <xdr:spPr>
        <a:xfrm>
          <a:off x="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73853</xdr:rowOff>
    </xdr:from>
    <xdr:to>
      <xdr:col>23</xdr:col>
      <xdr:colOff>133350</xdr:colOff>
      <xdr:row>88</xdr:row>
      <xdr:rowOff>144979</xdr:rowOff>
    </xdr:to>
    <xdr:cxnSp macro="">
      <xdr:nvCxnSpPr>
        <xdr:cNvPr id="188" name="直線コネクタ 187"/>
        <xdr:cNvCxnSpPr/>
      </xdr:nvCxnSpPr>
      <xdr:spPr>
        <a:xfrm flipV="1">
          <a:off x="4953000" y="13961303"/>
          <a:ext cx="0" cy="12712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117056</xdr:rowOff>
    </xdr:from>
    <xdr:ext cx="762000" cy="259045"/>
    <xdr:sp macro="" textlink="">
      <xdr:nvSpPr>
        <xdr:cNvPr id="189" name="人件費・物件費等の状況最小値テキスト"/>
        <xdr:cNvSpPr txBox="1"/>
      </xdr:nvSpPr>
      <xdr:spPr>
        <a:xfrm>
          <a:off x="5041900" y="152046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144979</xdr:rowOff>
    </xdr:from>
    <xdr:to>
      <xdr:col>24</xdr:col>
      <xdr:colOff>12700</xdr:colOff>
      <xdr:row>88</xdr:row>
      <xdr:rowOff>144979</xdr:rowOff>
    </xdr:to>
    <xdr:cxnSp macro="">
      <xdr:nvCxnSpPr>
        <xdr:cNvPr id="190" name="直線コネクタ 189"/>
        <xdr:cNvCxnSpPr/>
      </xdr:nvCxnSpPr>
      <xdr:spPr>
        <a:xfrm>
          <a:off x="4864100" y="15232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160230</xdr:rowOff>
    </xdr:from>
    <xdr:ext cx="762000" cy="259045"/>
    <xdr:sp macro="" textlink="">
      <xdr:nvSpPr>
        <xdr:cNvPr id="191" name="人件費・物件費等の状況最大値テキスト"/>
        <xdr:cNvSpPr txBox="1"/>
      </xdr:nvSpPr>
      <xdr:spPr>
        <a:xfrm>
          <a:off x="5041900" y="13704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93,295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73853</xdr:rowOff>
    </xdr:from>
    <xdr:to>
      <xdr:col>24</xdr:col>
      <xdr:colOff>12700</xdr:colOff>
      <xdr:row>81</xdr:row>
      <xdr:rowOff>73853</xdr:rowOff>
    </xdr:to>
    <xdr:cxnSp macro="">
      <xdr:nvCxnSpPr>
        <xdr:cNvPr id="192" name="直線コネクタ 191"/>
        <xdr:cNvCxnSpPr/>
      </xdr:nvCxnSpPr>
      <xdr:spPr>
        <a:xfrm>
          <a:off x="4864100" y="139613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85</xdr:row>
      <xdr:rowOff>47157</xdr:rowOff>
    </xdr:from>
    <xdr:to>
      <xdr:col>23</xdr:col>
      <xdr:colOff>133350</xdr:colOff>
      <xdr:row>85</xdr:row>
      <xdr:rowOff>49347</xdr:rowOff>
    </xdr:to>
    <xdr:cxnSp macro="">
      <xdr:nvCxnSpPr>
        <xdr:cNvPr id="193" name="直線コネクタ 192"/>
        <xdr:cNvCxnSpPr/>
      </xdr:nvCxnSpPr>
      <xdr:spPr>
        <a:xfrm flipV="1">
          <a:off x="4114800" y="14620407"/>
          <a:ext cx="838200" cy="2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2472</xdr:rowOff>
    </xdr:from>
    <xdr:ext cx="762000" cy="259045"/>
    <xdr:sp macro="" textlink="">
      <xdr:nvSpPr>
        <xdr:cNvPr id="194" name="人件費・物件費等の状況平均値テキスト"/>
        <xdr:cNvSpPr txBox="1"/>
      </xdr:nvSpPr>
      <xdr:spPr>
        <a:xfrm>
          <a:off x="5041900" y="142328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157395</xdr:rowOff>
    </xdr:from>
    <xdr:to>
      <xdr:col>23</xdr:col>
      <xdr:colOff>184150</xdr:colOff>
      <xdr:row>84</xdr:row>
      <xdr:rowOff>87545</xdr:rowOff>
    </xdr:to>
    <xdr:sp macro="" textlink="">
      <xdr:nvSpPr>
        <xdr:cNvPr id="195" name="フローチャート: 判断 194"/>
        <xdr:cNvSpPr/>
      </xdr:nvSpPr>
      <xdr:spPr>
        <a:xfrm>
          <a:off x="4902200" y="14387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154144</xdr:rowOff>
    </xdr:from>
    <xdr:to>
      <xdr:col>19</xdr:col>
      <xdr:colOff>133350</xdr:colOff>
      <xdr:row>85</xdr:row>
      <xdr:rowOff>49347</xdr:rowOff>
    </xdr:to>
    <xdr:cxnSp macro="">
      <xdr:nvCxnSpPr>
        <xdr:cNvPr id="196" name="直線コネクタ 195"/>
        <xdr:cNvCxnSpPr/>
      </xdr:nvCxnSpPr>
      <xdr:spPr>
        <a:xfrm>
          <a:off x="3225800" y="14555944"/>
          <a:ext cx="889000" cy="66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131251</xdr:rowOff>
    </xdr:from>
    <xdr:to>
      <xdr:col>19</xdr:col>
      <xdr:colOff>184150</xdr:colOff>
      <xdr:row>84</xdr:row>
      <xdr:rowOff>61401</xdr:rowOff>
    </xdr:to>
    <xdr:sp macro="" textlink="">
      <xdr:nvSpPr>
        <xdr:cNvPr id="197" name="フローチャート: 判断 196"/>
        <xdr:cNvSpPr/>
      </xdr:nvSpPr>
      <xdr:spPr>
        <a:xfrm>
          <a:off x="4064000" y="14361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71578</xdr:rowOff>
    </xdr:from>
    <xdr:ext cx="736600" cy="259045"/>
    <xdr:sp macro="" textlink="">
      <xdr:nvSpPr>
        <xdr:cNvPr id="198" name="テキスト ボックス 197"/>
        <xdr:cNvSpPr txBox="1"/>
      </xdr:nvSpPr>
      <xdr:spPr>
        <a:xfrm>
          <a:off x="3733800" y="14130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154144</xdr:rowOff>
    </xdr:from>
    <xdr:to>
      <xdr:col>15</xdr:col>
      <xdr:colOff>82550</xdr:colOff>
      <xdr:row>84</xdr:row>
      <xdr:rowOff>167174</xdr:rowOff>
    </xdr:to>
    <xdr:cxnSp macro="">
      <xdr:nvCxnSpPr>
        <xdr:cNvPr id="199" name="直線コネクタ 198"/>
        <xdr:cNvCxnSpPr/>
      </xdr:nvCxnSpPr>
      <xdr:spPr>
        <a:xfrm flipV="1">
          <a:off x="2336800" y="14555944"/>
          <a:ext cx="889000" cy="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106824</xdr:rowOff>
    </xdr:from>
    <xdr:to>
      <xdr:col>15</xdr:col>
      <xdr:colOff>133350</xdr:colOff>
      <xdr:row>84</xdr:row>
      <xdr:rowOff>36974</xdr:rowOff>
    </xdr:to>
    <xdr:sp macro="" textlink="">
      <xdr:nvSpPr>
        <xdr:cNvPr id="200" name="フローチャート: 判断 199"/>
        <xdr:cNvSpPr/>
      </xdr:nvSpPr>
      <xdr:spPr>
        <a:xfrm>
          <a:off x="3175000" y="14337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47151</xdr:rowOff>
    </xdr:from>
    <xdr:ext cx="762000" cy="259045"/>
    <xdr:sp macro="" textlink="">
      <xdr:nvSpPr>
        <xdr:cNvPr id="201" name="テキスト ボックス 200"/>
        <xdr:cNvSpPr txBox="1"/>
      </xdr:nvSpPr>
      <xdr:spPr>
        <a:xfrm>
          <a:off x="2844800" y="14106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72295</xdr:rowOff>
    </xdr:from>
    <xdr:to>
      <xdr:col>11</xdr:col>
      <xdr:colOff>31750</xdr:colOff>
      <xdr:row>84</xdr:row>
      <xdr:rowOff>167174</xdr:rowOff>
    </xdr:to>
    <xdr:cxnSp macro="">
      <xdr:nvCxnSpPr>
        <xdr:cNvPr id="202" name="直線コネクタ 201"/>
        <xdr:cNvCxnSpPr/>
      </xdr:nvCxnSpPr>
      <xdr:spPr>
        <a:xfrm>
          <a:off x="1447800" y="14474095"/>
          <a:ext cx="889000" cy="94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46313</xdr:rowOff>
    </xdr:from>
    <xdr:to>
      <xdr:col>11</xdr:col>
      <xdr:colOff>82550</xdr:colOff>
      <xdr:row>83</xdr:row>
      <xdr:rowOff>147913</xdr:rowOff>
    </xdr:to>
    <xdr:sp macro="" textlink="">
      <xdr:nvSpPr>
        <xdr:cNvPr id="203" name="フローチャート: 判断 202"/>
        <xdr:cNvSpPr/>
      </xdr:nvSpPr>
      <xdr:spPr>
        <a:xfrm>
          <a:off x="2286000" y="14276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158090</xdr:rowOff>
    </xdr:from>
    <xdr:ext cx="762000" cy="259045"/>
    <xdr:sp macro="" textlink="">
      <xdr:nvSpPr>
        <xdr:cNvPr id="204" name="テキスト ボックス 203"/>
        <xdr:cNvSpPr txBox="1"/>
      </xdr:nvSpPr>
      <xdr:spPr>
        <a:xfrm>
          <a:off x="1955800" y="14045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32100</xdr:rowOff>
    </xdr:from>
    <xdr:to>
      <xdr:col>7</xdr:col>
      <xdr:colOff>31750</xdr:colOff>
      <xdr:row>83</xdr:row>
      <xdr:rowOff>133700</xdr:rowOff>
    </xdr:to>
    <xdr:sp macro="" textlink="">
      <xdr:nvSpPr>
        <xdr:cNvPr id="205" name="フローチャート: 判断 204"/>
        <xdr:cNvSpPr/>
      </xdr:nvSpPr>
      <xdr:spPr>
        <a:xfrm>
          <a:off x="1397000" y="1426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143877</xdr:rowOff>
    </xdr:from>
    <xdr:ext cx="762000" cy="259045"/>
    <xdr:sp macro="" textlink="">
      <xdr:nvSpPr>
        <xdr:cNvPr id="206" name="テキスト ボックス 205"/>
        <xdr:cNvSpPr txBox="1"/>
      </xdr:nvSpPr>
      <xdr:spPr>
        <a:xfrm>
          <a:off x="1066800" y="1403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167807</xdr:rowOff>
    </xdr:from>
    <xdr:to>
      <xdr:col>23</xdr:col>
      <xdr:colOff>184150</xdr:colOff>
      <xdr:row>85</xdr:row>
      <xdr:rowOff>97957</xdr:rowOff>
    </xdr:to>
    <xdr:sp macro="" textlink="">
      <xdr:nvSpPr>
        <xdr:cNvPr id="212" name="楕円 211"/>
        <xdr:cNvSpPr/>
      </xdr:nvSpPr>
      <xdr:spPr>
        <a:xfrm>
          <a:off x="4902200" y="14569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84</xdr:row>
      <xdr:rowOff>139884</xdr:rowOff>
    </xdr:from>
    <xdr:ext cx="762000" cy="259045"/>
    <xdr:sp macro="" textlink="">
      <xdr:nvSpPr>
        <xdr:cNvPr id="213" name="人件費・物件費等の状況該当値テキスト"/>
        <xdr:cNvSpPr txBox="1"/>
      </xdr:nvSpPr>
      <xdr:spPr>
        <a:xfrm>
          <a:off x="5041900" y="14541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169997</xdr:rowOff>
    </xdr:from>
    <xdr:to>
      <xdr:col>19</xdr:col>
      <xdr:colOff>184150</xdr:colOff>
      <xdr:row>85</xdr:row>
      <xdr:rowOff>100147</xdr:rowOff>
    </xdr:to>
    <xdr:sp macro="" textlink="">
      <xdr:nvSpPr>
        <xdr:cNvPr id="214" name="楕円 213"/>
        <xdr:cNvSpPr/>
      </xdr:nvSpPr>
      <xdr:spPr>
        <a:xfrm>
          <a:off x="4064000" y="1457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85</xdr:row>
      <xdr:rowOff>84924</xdr:rowOff>
    </xdr:from>
    <xdr:ext cx="736600" cy="259045"/>
    <xdr:sp macro="" textlink="">
      <xdr:nvSpPr>
        <xdr:cNvPr id="215" name="テキスト ボックス 214"/>
        <xdr:cNvSpPr txBox="1"/>
      </xdr:nvSpPr>
      <xdr:spPr>
        <a:xfrm>
          <a:off x="3733800" y="14658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103344</xdr:rowOff>
    </xdr:from>
    <xdr:to>
      <xdr:col>15</xdr:col>
      <xdr:colOff>133350</xdr:colOff>
      <xdr:row>85</xdr:row>
      <xdr:rowOff>33494</xdr:rowOff>
    </xdr:to>
    <xdr:sp macro="" textlink="">
      <xdr:nvSpPr>
        <xdr:cNvPr id="216" name="楕円 215"/>
        <xdr:cNvSpPr/>
      </xdr:nvSpPr>
      <xdr:spPr>
        <a:xfrm>
          <a:off x="3175000" y="1450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18271</xdr:rowOff>
    </xdr:from>
    <xdr:ext cx="762000" cy="259045"/>
    <xdr:sp macro="" textlink="">
      <xdr:nvSpPr>
        <xdr:cNvPr id="217" name="テキスト ボックス 216"/>
        <xdr:cNvSpPr txBox="1"/>
      </xdr:nvSpPr>
      <xdr:spPr>
        <a:xfrm>
          <a:off x="2844800" y="1459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116374</xdr:rowOff>
    </xdr:from>
    <xdr:to>
      <xdr:col>11</xdr:col>
      <xdr:colOff>82550</xdr:colOff>
      <xdr:row>85</xdr:row>
      <xdr:rowOff>46524</xdr:rowOff>
    </xdr:to>
    <xdr:sp macro="" textlink="">
      <xdr:nvSpPr>
        <xdr:cNvPr id="218" name="楕円 217"/>
        <xdr:cNvSpPr/>
      </xdr:nvSpPr>
      <xdr:spPr>
        <a:xfrm>
          <a:off x="2286000" y="14518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31301</xdr:rowOff>
    </xdr:from>
    <xdr:ext cx="762000" cy="259045"/>
    <xdr:sp macro="" textlink="">
      <xdr:nvSpPr>
        <xdr:cNvPr id="219" name="テキスト ボックス 218"/>
        <xdr:cNvSpPr txBox="1"/>
      </xdr:nvSpPr>
      <xdr:spPr>
        <a:xfrm>
          <a:off x="1955800" y="14604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21495</xdr:rowOff>
    </xdr:from>
    <xdr:to>
      <xdr:col>7</xdr:col>
      <xdr:colOff>31750</xdr:colOff>
      <xdr:row>84</xdr:row>
      <xdr:rowOff>123095</xdr:rowOff>
    </xdr:to>
    <xdr:sp macro="" textlink="">
      <xdr:nvSpPr>
        <xdr:cNvPr id="220" name="楕円 219"/>
        <xdr:cNvSpPr/>
      </xdr:nvSpPr>
      <xdr:spPr>
        <a:xfrm>
          <a:off x="1397000" y="1442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107872</xdr:rowOff>
    </xdr:from>
    <xdr:ext cx="762000" cy="259045"/>
    <xdr:sp macro="" textlink="">
      <xdr:nvSpPr>
        <xdr:cNvPr id="221" name="テキスト ボックス 220"/>
        <xdr:cNvSpPr txBox="1"/>
      </xdr:nvSpPr>
      <xdr:spPr>
        <a:xfrm>
          <a:off x="1066800" y="1450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latin typeface="ＭＳ Ｐゴシック" panose="020B0600070205080204" pitchFamily="50" charset="-128"/>
              <a:ea typeface="ＭＳ Ｐゴシック" panose="020B0600070205080204" pitchFamily="50" charset="-128"/>
            </a:rPr>
            <a:t>R</a:t>
          </a:r>
          <a:r>
            <a:rPr kumimoji="1" lang="ja-JP" altLang="en-US" sz="1300">
              <a:latin typeface="ＭＳ Ｐゴシック" panose="020B0600070205080204" pitchFamily="50" charset="-128"/>
              <a:ea typeface="ＭＳ Ｐゴシック" panose="020B0600070205080204" pitchFamily="50" charset="-128"/>
            </a:rPr>
            <a:t>元年度末の現給補償の終了により、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H30</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年度をピークとして、</a:t>
          </a:r>
          <a:r>
            <a:rPr kumimoji="1" lang="ja-JP" altLang="en-US" sz="1300">
              <a:latin typeface="ＭＳ Ｐゴシック" panose="020B0600070205080204" pitchFamily="50" charset="-128"/>
              <a:ea typeface="ＭＳ Ｐゴシック" panose="020B0600070205080204" pitchFamily="50" charset="-128"/>
            </a:rPr>
            <a:t>指数は微減となる見込である。引き続き、直営施設の民間への譲渡や、公設民営、指定管理などによる民間への委託、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給食センター方式への移行、</a:t>
          </a:r>
          <a:r>
            <a:rPr kumimoji="1" lang="ja-JP" altLang="en-US" sz="1300">
              <a:latin typeface="ＭＳ Ｐゴシック" panose="020B0600070205080204" pitchFamily="50" charset="-128"/>
              <a:ea typeface="ＭＳ Ｐゴシック" panose="020B0600070205080204" pitchFamily="50" charset="-128"/>
            </a:rPr>
            <a:t>再任用制度の活用等により、人件費総額の抑制に努める。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37" name="直線コネクタ 236"/>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8" name="テキスト ボックス 237"/>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9" name="直線コネクタ 238"/>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0" name="テキスト ボックス 239"/>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1" name="直線コネクタ 240"/>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2" name="テキスト ボックス 241"/>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3" name="直線コネクタ 242"/>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4" name="テキスト ボックス 243"/>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45" name="直線コネクタ 244"/>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46" name="テキスト ボックス 245"/>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47" name="直線コネクタ 246"/>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8" name="テキスト ボックス 247"/>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85573</xdr:rowOff>
    </xdr:from>
    <xdr:to>
      <xdr:col>81</xdr:col>
      <xdr:colOff>44450</xdr:colOff>
      <xdr:row>90</xdr:row>
      <xdr:rowOff>47777</xdr:rowOff>
    </xdr:to>
    <xdr:cxnSp macro="">
      <xdr:nvCxnSpPr>
        <xdr:cNvPr id="252" name="直線コネクタ 251"/>
        <xdr:cNvCxnSpPr/>
      </xdr:nvCxnSpPr>
      <xdr:spPr>
        <a:xfrm flipV="1">
          <a:off x="17018000" y="13973023"/>
          <a:ext cx="0" cy="15052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19854</xdr:rowOff>
    </xdr:from>
    <xdr:ext cx="762000" cy="259045"/>
    <xdr:sp macro="" textlink="">
      <xdr:nvSpPr>
        <xdr:cNvPr id="253" name="給与水準   （国との比較）最小値テキスト"/>
        <xdr:cNvSpPr txBox="1"/>
      </xdr:nvSpPr>
      <xdr:spPr>
        <a:xfrm>
          <a:off x="17106900" y="15450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47777</xdr:rowOff>
    </xdr:from>
    <xdr:to>
      <xdr:col>81</xdr:col>
      <xdr:colOff>133350</xdr:colOff>
      <xdr:row>90</xdr:row>
      <xdr:rowOff>47777</xdr:rowOff>
    </xdr:to>
    <xdr:cxnSp macro="">
      <xdr:nvCxnSpPr>
        <xdr:cNvPr id="254" name="直線コネクタ 253"/>
        <xdr:cNvCxnSpPr/>
      </xdr:nvCxnSpPr>
      <xdr:spPr>
        <a:xfrm>
          <a:off x="16929100" y="15478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500</xdr:rowOff>
    </xdr:from>
    <xdr:ext cx="762000" cy="259045"/>
    <xdr:sp macro="" textlink="">
      <xdr:nvSpPr>
        <xdr:cNvPr id="255" name="給与水準   （国との比較）最大値テキスト"/>
        <xdr:cNvSpPr txBox="1"/>
      </xdr:nvSpPr>
      <xdr:spPr>
        <a:xfrm>
          <a:off x="17106900" y="13716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85573</xdr:rowOff>
    </xdr:from>
    <xdr:to>
      <xdr:col>81</xdr:col>
      <xdr:colOff>133350</xdr:colOff>
      <xdr:row>81</xdr:row>
      <xdr:rowOff>85573</xdr:rowOff>
    </xdr:to>
    <xdr:cxnSp macro="">
      <xdr:nvCxnSpPr>
        <xdr:cNvPr id="256" name="直線コネクタ 255"/>
        <xdr:cNvCxnSpPr/>
      </xdr:nvCxnSpPr>
      <xdr:spPr>
        <a:xfrm>
          <a:off x="16929100" y="13973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126395</xdr:rowOff>
    </xdr:from>
    <xdr:to>
      <xdr:col>81</xdr:col>
      <xdr:colOff>44450</xdr:colOff>
      <xdr:row>88</xdr:row>
      <xdr:rowOff>149377</xdr:rowOff>
    </xdr:to>
    <xdr:cxnSp macro="">
      <xdr:nvCxnSpPr>
        <xdr:cNvPr id="257" name="直線コネクタ 256"/>
        <xdr:cNvCxnSpPr/>
      </xdr:nvCxnSpPr>
      <xdr:spPr>
        <a:xfrm>
          <a:off x="16179800" y="15213995"/>
          <a:ext cx="838200" cy="2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10782</xdr:rowOff>
    </xdr:from>
    <xdr:ext cx="762000" cy="259045"/>
    <xdr:sp macro="" textlink="">
      <xdr:nvSpPr>
        <xdr:cNvPr id="258" name="給与水準   （国との比較）平均値テキスト"/>
        <xdr:cNvSpPr txBox="1"/>
      </xdr:nvSpPr>
      <xdr:spPr>
        <a:xfrm>
          <a:off x="17106900" y="147554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165705</xdr:rowOff>
    </xdr:from>
    <xdr:to>
      <xdr:col>81</xdr:col>
      <xdr:colOff>95250</xdr:colOff>
      <xdr:row>87</xdr:row>
      <xdr:rowOff>95855</xdr:rowOff>
    </xdr:to>
    <xdr:sp macro="" textlink="">
      <xdr:nvSpPr>
        <xdr:cNvPr id="259" name="フローチャート: 判断 258"/>
        <xdr:cNvSpPr/>
      </xdr:nvSpPr>
      <xdr:spPr>
        <a:xfrm>
          <a:off x="16967200" y="14910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103414</xdr:rowOff>
    </xdr:from>
    <xdr:to>
      <xdr:col>77</xdr:col>
      <xdr:colOff>44450</xdr:colOff>
      <xdr:row>88</xdr:row>
      <xdr:rowOff>126395</xdr:rowOff>
    </xdr:to>
    <xdr:cxnSp macro="">
      <xdr:nvCxnSpPr>
        <xdr:cNvPr id="260" name="直線コネクタ 259"/>
        <xdr:cNvCxnSpPr/>
      </xdr:nvCxnSpPr>
      <xdr:spPr>
        <a:xfrm>
          <a:off x="15290800" y="15191014"/>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87</xdr:row>
      <xdr:rowOff>5745</xdr:rowOff>
    </xdr:from>
    <xdr:to>
      <xdr:col>77</xdr:col>
      <xdr:colOff>95250</xdr:colOff>
      <xdr:row>87</xdr:row>
      <xdr:rowOff>107345</xdr:rowOff>
    </xdr:to>
    <xdr:sp macro="" textlink="">
      <xdr:nvSpPr>
        <xdr:cNvPr id="261" name="フローチャート: 判断 260"/>
        <xdr:cNvSpPr/>
      </xdr:nvSpPr>
      <xdr:spPr>
        <a:xfrm>
          <a:off x="16129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117522</xdr:rowOff>
    </xdr:from>
    <xdr:ext cx="736600" cy="259045"/>
    <xdr:sp macro="" textlink="">
      <xdr:nvSpPr>
        <xdr:cNvPr id="262" name="テキスト ボックス 261"/>
        <xdr:cNvSpPr txBox="1"/>
      </xdr:nvSpPr>
      <xdr:spPr>
        <a:xfrm>
          <a:off x="15798800" y="146907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87</xdr:row>
      <xdr:rowOff>22073</xdr:rowOff>
    </xdr:from>
    <xdr:to>
      <xdr:col>72</xdr:col>
      <xdr:colOff>203200</xdr:colOff>
      <xdr:row>88</xdr:row>
      <xdr:rowOff>103414</xdr:rowOff>
    </xdr:to>
    <xdr:cxnSp macro="">
      <xdr:nvCxnSpPr>
        <xdr:cNvPr id="263" name="直線コネクタ 262"/>
        <xdr:cNvCxnSpPr/>
      </xdr:nvCxnSpPr>
      <xdr:spPr>
        <a:xfrm>
          <a:off x="14401800" y="14938223"/>
          <a:ext cx="889000" cy="252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87</xdr:row>
      <xdr:rowOff>17236</xdr:rowOff>
    </xdr:from>
    <xdr:to>
      <xdr:col>73</xdr:col>
      <xdr:colOff>44450</xdr:colOff>
      <xdr:row>87</xdr:row>
      <xdr:rowOff>118836</xdr:rowOff>
    </xdr:to>
    <xdr:sp macro="" textlink="">
      <xdr:nvSpPr>
        <xdr:cNvPr id="264" name="フローチャート: 判断 263"/>
        <xdr:cNvSpPr/>
      </xdr:nvSpPr>
      <xdr:spPr>
        <a:xfrm>
          <a:off x="15240000" y="14933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129013</xdr:rowOff>
    </xdr:from>
    <xdr:ext cx="762000" cy="259045"/>
    <xdr:sp macro="" textlink="">
      <xdr:nvSpPr>
        <xdr:cNvPr id="265" name="テキスト ボックス 264"/>
        <xdr:cNvSpPr txBox="1"/>
      </xdr:nvSpPr>
      <xdr:spPr>
        <a:xfrm>
          <a:off x="14909800" y="14702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22073</xdr:rowOff>
    </xdr:from>
    <xdr:to>
      <xdr:col>68</xdr:col>
      <xdr:colOff>152400</xdr:colOff>
      <xdr:row>87</xdr:row>
      <xdr:rowOff>91016</xdr:rowOff>
    </xdr:to>
    <xdr:cxnSp macro="">
      <xdr:nvCxnSpPr>
        <xdr:cNvPr id="266" name="直線コネクタ 265"/>
        <xdr:cNvCxnSpPr/>
      </xdr:nvCxnSpPr>
      <xdr:spPr>
        <a:xfrm flipV="1">
          <a:off x="13512800" y="14938223"/>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5745</xdr:rowOff>
    </xdr:from>
    <xdr:to>
      <xdr:col>68</xdr:col>
      <xdr:colOff>203200</xdr:colOff>
      <xdr:row>87</xdr:row>
      <xdr:rowOff>107345</xdr:rowOff>
    </xdr:to>
    <xdr:sp macro="" textlink="">
      <xdr:nvSpPr>
        <xdr:cNvPr id="267" name="フローチャート: 判断 266"/>
        <xdr:cNvSpPr/>
      </xdr:nvSpPr>
      <xdr:spPr>
        <a:xfrm>
          <a:off x="14351000" y="1492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92122</xdr:rowOff>
    </xdr:from>
    <xdr:ext cx="762000" cy="259045"/>
    <xdr:sp macro="" textlink="">
      <xdr:nvSpPr>
        <xdr:cNvPr id="268" name="テキスト ボックス 267"/>
        <xdr:cNvSpPr txBox="1"/>
      </xdr:nvSpPr>
      <xdr:spPr>
        <a:xfrm>
          <a:off x="14020800" y="15008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85271</xdr:rowOff>
    </xdr:from>
    <xdr:to>
      <xdr:col>64</xdr:col>
      <xdr:colOff>152400</xdr:colOff>
      <xdr:row>87</xdr:row>
      <xdr:rowOff>15421</xdr:rowOff>
    </xdr:to>
    <xdr:sp macro="" textlink="">
      <xdr:nvSpPr>
        <xdr:cNvPr id="269" name="フローチャート: 判断 268"/>
        <xdr:cNvSpPr/>
      </xdr:nvSpPr>
      <xdr:spPr>
        <a:xfrm>
          <a:off x="13462000" y="14829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25598</xdr:rowOff>
    </xdr:from>
    <xdr:ext cx="762000" cy="259045"/>
    <xdr:sp macro="" textlink="">
      <xdr:nvSpPr>
        <xdr:cNvPr id="270" name="テキスト ボックス 269"/>
        <xdr:cNvSpPr txBox="1"/>
      </xdr:nvSpPr>
      <xdr:spPr>
        <a:xfrm>
          <a:off x="13131800" y="14598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98577</xdr:rowOff>
    </xdr:from>
    <xdr:to>
      <xdr:col>81</xdr:col>
      <xdr:colOff>95250</xdr:colOff>
      <xdr:row>89</xdr:row>
      <xdr:rowOff>28727</xdr:rowOff>
    </xdr:to>
    <xdr:sp macro="" textlink="">
      <xdr:nvSpPr>
        <xdr:cNvPr id="276" name="楕円 275"/>
        <xdr:cNvSpPr/>
      </xdr:nvSpPr>
      <xdr:spPr>
        <a:xfrm>
          <a:off x="16967200" y="1518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70654</xdr:rowOff>
    </xdr:from>
    <xdr:ext cx="762000" cy="259045"/>
    <xdr:sp macro="" textlink="">
      <xdr:nvSpPr>
        <xdr:cNvPr id="277" name="給与水準   （国との比較）該当値テキスト"/>
        <xdr:cNvSpPr txBox="1"/>
      </xdr:nvSpPr>
      <xdr:spPr>
        <a:xfrm>
          <a:off x="17106900" y="151582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75595</xdr:rowOff>
    </xdr:from>
    <xdr:to>
      <xdr:col>77</xdr:col>
      <xdr:colOff>95250</xdr:colOff>
      <xdr:row>89</xdr:row>
      <xdr:rowOff>5745</xdr:rowOff>
    </xdr:to>
    <xdr:sp macro="" textlink="">
      <xdr:nvSpPr>
        <xdr:cNvPr id="278" name="楕円 277"/>
        <xdr:cNvSpPr/>
      </xdr:nvSpPr>
      <xdr:spPr>
        <a:xfrm>
          <a:off x="16129000" y="1516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88</xdr:row>
      <xdr:rowOff>161972</xdr:rowOff>
    </xdr:from>
    <xdr:ext cx="736600" cy="259045"/>
    <xdr:sp macro="" textlink="">
      <xdr:nvSpPr>
        <xdr:cNvPr id="279" name="テキスト ボックス 278"/>
        <xdr:cNvSpPr txBox="1"/>
      </xdr:nvSpPr>
      <xdr:spPr>
        <a:xfrm>
          <a:off x="15798800" y="152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52614</xdr:rowOff>
    </xdr:from>
    <xdr:to>
      <xdr:col>73</xdr:col>
      <xdr:colOff>44450</xdr:colOff>
      <xdr:row>88</xdr:row>
      <xdr:rowOff>154214</xdr:rowOff>
    </xdr:to>
    <xdr:sp macro="" textlink="">
      <xdr:nvSpPr>
        <xdr:cNvPr id="280" name="楕円 279"/>
        <xdr:cNvSpPr/>
      </xdr:nvSpPr>
      <xdr:spPr>
        <a:xfrm>
          <a:off x="152400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88</xdr:row>
      <xdr:rowOff>138991</xdr:rowOff>
    </xdr:from>
    <xdr:ext cx="762000" cy="259045"/>
    <xdr:sp macro="" textlink="">
      <xdr:nvSpPr>
        <xdr:cNvPr id="281" name="テキスト ボックス 280"/>
        <xdr:cNvSpPr txBox="1"/>
      </xdr:nvSpPr>
      <xdr:spPr>
        <a:xfrm>
          <a:off x="14909800" y="15226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142723</xdr:rowOff>
    </xdr:from>
    <xdr:to>
      <xdr:col>68</xdr:col>
      <xdr:colOff>203200</xdr:colOff>
      <xdr:row>87</xdr:row>
      <xdr:rowOff>72873</xdr:rowOff>
    </xdr:to>
    <xdr:sp macro="" textlink="">
      <xdr:nvSpPr>
        <xdr:cNvPr id="282" name="楕円 281"/>
        <xdr:cNvSpPr/>
      </xdr:nvSpPr>
      <xdr:spPr>
        <a:xfrm>
          <a:off x="14351000" y="1488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83050</xdr:rowOff>
    </xdr:from>
    <xdr:ext cx="762000" cy="259045"/>
    <xdr:sp macro="" textlink="">
      <xdr:nvSpPr>
        <xdr:cNvPr id="283" name="テキスト ボックス 282"/>
        <xdr:cNvSpPr txBox="1"/>
      </xdr:nvSpPr>
      <xdr:spPr>
        <a:xfrm>
          <a:off x="14020800" y="1465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40216</xdr:rowOff>
    </xdr:from>
    <xdr:to>
      <xdr:col>64</xdr:col>
      <xdr:colOff>152400</xdr:colOff>
      <xdr:row>87</xdr:row>
      <xdr:rowOff>141816</xdr:rowOff>
    </xdr:to>
    <xdr:sp macro="" textlink="">
      <xdr:nvSpPr>
        <xdr:cNvPr id="284" name="楕円 283"/>
        <xdr:cNvSpPr/>
      </xdr:nvSpPr>
      <xdr:spPr>
        <a:xfrm>
          <a:off x="13462000" y="14956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126593</xdr:rowOff>
    </xdr:from>
    <xdr:ext cx="762000" cy="259045"/>
    <xdr:sp macro="" textlink="">
      <xdr:nvSpPr>
        <xdr:cNvPr id="285" name="テキスト ボックス 284"/>
        <xdr:cNvSpPr txBox="1"/>
      </xdr:nvSpPr>
      <xdr:spPr>
        <a:xfrm>
          <a:off x="13131800" y="1504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7" name="テキスト ボックス 286"/>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8" name="テキスト ボックス 287"/>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地理的要因から、認定こども園・保育所・消防署分署等施設数が多く、そのため消防職員や保育士を多く抱えている。また、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自校で給食を提供している学校</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も多く、それらにより</a:t>
          </a:r>
          <a:r>
            <a:rPr kumimoji="1" lang="ja-JP" altLang="en-US" sz="1300">
              <a:latin typeface="ＭＳ Ｐゴシック" panose="020B0600070205080204" pitchFamily="50" charset="-128"/>
              <a:ea typeface="ＭＳ Ｐゴシック" panose="020B0600070205080204" pitchFamily="50" charset="-128"/>
            </a:rPr>
            <a:t>類似団体内平均を大きく上回る結果となっている。今後も、安来市定員管理計画に基づき、直営施設の民間への譲渡や、公設民営、指定管理などによる民間への委託、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給食センター方式への移行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ja-JP" altLang="en-US" sz="1300">
              <a:latin typeface="ＭＳ Ｐゴシック" panose="020B0600070205080204" pitchFamily="50" charset="-128"/>
              <a:ea typeface="ＭＳ Ｐゴシック" panose="020B0600070205080204" pitchFamily="50" charset="-128"/>
            </a:rPr>
            <a:t>再任用制度の活用などにより、適正な定員管理を進める。</a:t>
          </a:r>
        </a:p>
      </xdr:txBody>
    </xdr:sp>
    <xdr:clientData/>
  </xdr:twoCellAnchor>
  <xdr:oneCellAnchor>
    <xdr:from>
      <xdr:col>61</xdr:col>
      <xdr:colOff>6350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168366</xdr:rowOff>
    </xdr:from>
    <xdr:to>
      <xdr:col>81</xdr:col>
      <xdr:colOff>44450</xdr:colOff>
      <xdr:row>67</xdr:row>
      <xdr:rowOff>105289</xdr:rowOff>
    </xdr:to>
    <xdr:cxnSp macro="">
      <xdr:nvCxnSpPr>
        <xdr:cNvPr id="317" name="直線コネクタ 316"/>
        <xdr:cNvCxnSpPr/>
      </xdr:nvCxnSpPr>
      <xdr:spPr>
        <a:xfrm flipV="1">
          <a:off x="17018000" y="10112466"/>
          <a:ext cx="0" cy="14799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77366</xdr:rowOff>
    </xdr:from>
    <xdr:ext cx="762000" cy="259045"/>
    <xdr:sp macro="" textlink="">
      <xdr:nvSpPr>
        <xdr:cNvPr id="318" name="定員管理の状況最小値テキスト"/>
        <xdr:cNvSpPr txBox="1"/>
      </xdr:nvSpPr>
      <xdr:spPr>
        <a:xfrm>
          <a:off x="17106900" y="11564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105289</xdr:rowOff>
    </xdr:from>
    <xdr:to>
      <xdr:col>81</xdr:col>
      <xdr:colOff>133350</xdr:colOff>
      <xdr:row>67</xdr:row>
      <xdr:rowOff>105289</xdr:rowOff>
    </xdr:to>
    <xdr:cxnSp macro="">
      <xdr:nvCxnSpPr>
        <xdr:cNvPr id="319" name="直線コネクタ 318"/>
        <xdr:cNvCxnSpPr/>
      </xdr:nvCxnSpPr>
      <xdr:spPr>
        <a:xfrm>
          <a:off x="16929100" y="11592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83293</xdr:rowOff>
    </xdr:from>
    <xdr:ext cx="762000" cy="259045"/>
    <xdr:sp macro="" textlink="">
      <xdr:nvSpPr>
        <xdr:cNvPr id="320" name="定員管理の状況最大値テキスト"/>
        <xdr:cNvSpPr txBox="1"/>
      </xdr:nvSpPr>
      <xdr:spPr>
        <a:xfrm>
          <a:off x="17106900" y="9855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168366</xdr:rowOff>
    </xdr:from>
    <xdr:to>
      <xdr:col>81</xdr:col>
      <xdr:colOff>133350</xdr:colOff>
      <xdr:row>58</xdr:row>
      <xdr:rowOff>168366</xdr:rowOff>
    </xdr:to>
    <xdr:cxnSp macro="">
      <xdr:nvCxnSpPr>
        <xdr:cNvPr id="321" name="直線コネクタ 320"/>
        <xdr:cNvCxnSpPr/>
      </xdr:nvCxnSpPr>
      <xdr:spPr>
        <a:xfrm>
          <a:off x="16929100" y="10112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15240</xdr:rowOff>
    </xdr:from>
    <xdr:to>
      <xdr:col>81</xdr:col>
      <xdr:colOff>44450</xdr:colOff>
      <xdr:row>64</xdr:row>
      <xdr:rowOff>34774</xdr:rowOff>
    </xdr:to>
    <xdr:cxnSp macro="">
      <xdr:nvCxnSpPr>
        <xdr:cNvPr id="322" name="直線コネクタ 321"/>
        <xdr:cNvCxnSpPr/>
      </xdr:nvCxnSpPr>
      <xdr:spPr>
        <a:xfrm>
          <a:off x="16179800" y="10988040"/>
          <a:ext cx="838200" cy="195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81418</xdr:rowOff>
    </xdr:from>
    <xdr:ext cx="762000" cy="259045"/>
    <xdr:sp macro="" textlink="">
      <xdr:nvSpPr>
        <xdr:cNvPr id="323" name="定員管理の状況平均値テキスト"/>
        <xdr:cNvSpPr txBox="1"/>
      </xdr:nvSpPr>
      <xdr:spPr>
        <a:xfrm>
          <a:off x="17106900" y="1053986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64891</xdr:rowOff>
    </xdr:from>
    <xdr:to>
      <xdr:col>81</xdr:col>
      <xdr:colOff>95250</xdr:colOff>
      <xdr:row>62</xdr:row>
      <xdr:rowOff>166491</xdr:rowOff>
    </xdr:to>
    <xdr:sp macro="" textlink="">
      <xdr:nvSpPr>
        <xdr:cNvPr id="324" name="フローチャート: 判断 323"/>
        <xdr:cNvSpPr/>
      </xdr:nvSpPr>
      <xdr:spPr>
        <a:xfrm>
          <a:off x="16967200" y="10694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15240</xdr:rowOff>
    </xdr:from>
    <xdr:to>
      <xdr:col>77</xdr:col>
      <xdr:colOff>44450</xdr:colOff>
      <xdr:row>64</xdr:row>
      <xdr:rowOff>27880</xdr:rowOff>
    </xdr:to>
    <xdr:cxnSp macro="">
      <xdr:nvCxnSpPr>
        <xdr:cNvPr id="325" name="直線コネクタ 324"/>
        <xdr:cNvCxnSpPr/>
      </xdr:nvCxnSpPr>
      <xdr:spPr>
        <a:xfrm flipV="1">
          <a:off x="15290800" y="10988040"/>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63742</xdr:rowOff>
    </xdr:from>
    <xdr:to>
      <xdr:col>77</xdr:col>
      <xdr:colOff>95250</xdr:colOff>
      <xdr:row>62</xdr:row>
      <xdr:rowOff>165342</xdr:rowOff>
    </xdr:to>
    <xdr:sp macro="" textlink="">
      <xdr:nvSpPr>
        <xdr:cNvPr id="326" name="フローチャート: 判断 325"/>
        <xdr:cNvSpPr/>
      </xdr:nvSpPr>
      <xdr:spPr>
        <a:xfrm>
          <a:off x="16129000" y="1069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4069</xdr:rowOff>
    </xdr:from>
    <xdr:ext cx="736600" cy="259045"/>
    <xdr:sp macro="" textlink="">
      <xdr:nvSpPr>
        <xdr:cNvPr id="327" name="テキスト ボックス 326"/>
        <xdr:cNvSpPr txBox="1"/>
      </xdr:nvSpPr>
      <xdr:spPr>
        <a:xfrm>
          <a:off x="15798800" y="10462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25581</xdr:rowOff>
    </xdr:from>
    <xdr:to>
      <xdr:col>72</xdr:col>
      <xdr:colOff>203200</xdr:colOff>
      <xdr:row>64</xdr:row>
      <xdr:rowOff>27880</xdr:rowOff>
    </xdr:to>
    <xdr:cxnSp macro="">
      <xdr:nvCxnSpPr>
        <xdr:cNvPr id="328" name="直線コネクタ 327"/>
        <xdr:cNvCxnSpPr/>
      </xdr:nvCxnSpPr>
      <xdr:spPr>
        <a:xfrm>
          <a:off x="14401800" y="10998381"/>
          <a:ext cx="889000" cy="2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52251</xdr:rowOff>
    </xdr:from>
    <xdr:to>
      <xdr:col>73</xdr:col>
      <xdr:colOff>44450</xdr:colOff>
      <xdr:row>62</xdr:row>
      <xdr:rowOff>153851</xdr:rowOff>
    </xdr:to>
    <xdr:sp macro="" textlink="">
      <xdr:nvSpPr>
        <xdr:cNvPr id="329" name="フローチャート: 判断 328"/>
        <xdr:cNvSpPr/>
      </xdr:nvSpPr>
      <xdr:spPr>
        <a:xfrm>
          <a:off x="152400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164028</xdr:rowOff>
    </xdr:from>
    <xdr:ext cx="762000" cy="259045"/>
    <xdr:sp macro="" textlink="">
      <xdr:nvSpPr>
        <xdr:cNvPr id="330" name="テキスト ボックス 329"/>
        <xdr:cNvSpPr txBox="1"/>
      </xdr:nvSpPr>
      <xdr:spPr>
        <a:xfrm>
          <a:off x="14909800" y="104510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63</xdr:row>
      <xdr:rowOff>145324</xdr:rowOff>
    </xdr:from>
    <xdr:to>
      <xdr:col>68</xdr:col>
      <xdr:colOff>152400</xdr:colOff>
      <xdr:row>64</xdr:row>
      <xdr:rowOff>25581</xdr:rowOff>
    </xdr:to>
    <xdr:cxnSp macro="">
      <xdr:nvCxnSpPr>
        <xdr:cNvPr id="331" name="直線コネクタ 330"/>
        <xdr:cNvCxnSpPr/>
      </xdr:nvCxnSpPr>
      <xdr:spPr>
        <a:xfrm>
          <a:off x="13512800" y="10946674"/>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149013</xdr:rowOff>
    </xdr:from>
    <xdr:to>
      <xdr:col>68</xdr:col>
      <xdr:colOff>203200</xdr:colOff>
      <xdr:row>62</xdr:row>
      <xdr:rowOff>79163</xdr:rowOff>
    </xdr:to>
    <xdr:sp macro="" textlink="">
      <xdr:nvSpPr>
        <xdr:cNvPr id="332" name="フローチャート: 判断 331"/>
        <xdr:cNvSpPr/>
      </xdr:nvSpPr>
      <xdr:spPr>
        <a:xfrm>
          <a:off x="14351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89340</xdr:rowOff>
    </xdr:from>
    <xdr:ext cx="762000" cy="259045"/>
    <xdr:sp macro="" textlink="">
      <xdr:nvSpPr>
        <xdr:cNvPr id="333" name="テキスト ボックス 332"/>
        <xdr:cNvSpPr txBox="1"/>
      </xdr:nvSpPr>
      <xdr:spPr>
        <a:xfrm>
          <a:off x="14020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128330</xdr:rowOff>
    </xdr:from>
    <xdr:to>
      <xdr:col>64</xdr:col>
      <xdr:colOff>152400</xdr:colOff>
      <xdr:row>62</xdr:row>
      <xdr:rowOff>58480</xdr:rowOff>
    </xdr:to>
    <xdr:sp macro="" textlink="">
      <xdr:nvSpPr>
        <xdr:cNvPr id="334" name="フローチャート: 判断 333"/>
        <xdr:cNvSpPr/>
      </xdr:nvSpPr>
      <xdr:spPr>
        <a:xfrm>
          <a:off x="13462000" y="1058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68657</xdr:rowOff>
    </xdr:from>
    <xdr:ext cx="762000" cy="259045"/>
    <xdr:sp macro="" textlink="">
      <xdr:nvSpPr>
        <xdr:cNvPr id="335" name="テキスト ボックス 334"/>
        <xdr:cNvSpPr txBox="1"/>
      </xdr:nvSpPr>
      <xdr:spPr>
        <a:xfrm>
          <a:off x="13131800" y="1035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155424</xdr:rowOff>
    </xdr:from>
    <xdr:to>
      <xdr:col>81</xdr:col>
      <xdr:colOff>95250</xdr:colOff>
      <xdr:row>64</xdr:row>
      <xdr:rowOff>85574</xdr:rowOff>
    </xdr:to>
    <xdr:sp macro="" textlink="">
      <xdr:nvSpPr>
        <xdr:cNvPr id="341" name="楕円 340"/>
        <xdr:cNvSpPr/>
      </xdr:nvSpPr>
      <xdr:spPr>
        <a:xfrm>
          <a:off x="16967200" y="109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127501</xdr:rowOff>
    </xdr:from>
    <xdr:ext cx="762000" cy="259045"/>
    <xdr:sp macro="" textlink="">
      <xdr:nvSpPr>
        <xdr:cNvPr id="342" name="定員管理の状況該当値テキスト"/>
        <xdr:cNvSpPr txBox="1"/>
      </xdr:nvSpPr>
      <xdr:spPr>
        <a:xfrm>
          <a:off x="17106900" y="109288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63</xdr:row>
      <xdr:rowOff>135890</xdr:rowOff>
    </xdr:from>
    <xdr:to>
      <xdr:col>77</xdr:col>
      <xdr:colOff>95250</xdr:colOff>
      <xdr:row>64</xdr:row>
      <xdr:rowOff>66040</xdr:rowOff>
    </xdr:to>
    <xdr:sp macro="" textlink="">
      <xdr:nvSpPr>
        <xdr:cNvPr id="343" name="楕円 342"/>
        <xdr:cNvSpPr/>
      </xdr:nvSpPr>
      <xdr:spPr>
        <a:xfrm>
          <a:off x="161290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50817</xdr:rowOff>
    </xdr:from>
    <xdr:ext cx="736600" cy="259045"/>
    <xdr:sp macro="" textlink="">
      <xdr:nvSpPr>
        <xdr:cNvPr id="344" name="テキスト ボックス 343"/>
        <xdr:cNvSpPr txBox="1"/>
      </xdr:nvSpPr>
      <xdr:spPr>
        <a:xfrm>
          <a:off x="15798800" y="11023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148530</xdr:rowOff>
    </xdr:from>
    <xdr:to>
      <xdr:col>73</xdr:col>
      <xdr:colOff>44450</xdr:colOff>
      <xdr:row>64</xdr:row>
      <xdr:rowOff>78680</xdr:rowOff>
    </xdr:to>
    <xdr:sp macro="" textlink="">
      <xdr:nvSpPr>
        <xdr:cNvPr id="345" name="楕円 344"/>
        <xdr:cNvSpPr/>
      </xdr:nvSpPr>
      <xdr:spPr>
        <a:xfrm>
          <a:off x="15240000" y="1094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63457</xdr:rowOff>
    </xdr:from>
    <xdr:ext cx="762000" cy="259045"/>
    <xdr:sp macro="" textlink="">
      <xdr:nvSpPr>
        <xdr:cNvPr id="346" name="テキスト ボックス 345"/>
        <xdr:cNvSpPr txBox="1"/>
      </xdr:nvSpPr>
      <xdr:spPr>
        <a:xfrm>
          <a:off x="14909800" y="1103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146231</xdr:rowOff>
    </xdr:from>
    <xdr:to>
      <xdr:col>68</xdr:col>
      <xdr:colOff>203200</xdr:colOff>
      <xdr:row>64</xdr:row>
      <xdr:rowOff>76381</xdr:rowOff>
    </xdr:to>
    <xdr:sp macro="" textlink="">
      <xdr:nvSpPr>
        <xdr:cNvPr id="347" name="楕円 346"/>
        <xdr:cNvSpPr/>
      </xdr:nvSpPr>
      <xdr:spPr>
        <a:xfrm>
          <a:off x="14351000" y="1094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61158</xdr:rowOff>
    </xdr:from>
    <xdr:ext cx="762000" cy="259045"/>
    <xdr:sp macro="" textlink="">
      <xdr:nvSpPr>
        <xdr:cNvPr id="348" name="テキスト ボックス 347"/>
        <xdr:cNvSpPr txBox="1"/>
      </xdr:nvSpPr>
      <xdr:spPr>
        <a:xfrm>
          <a:off x="14020800" y="110339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94524</xdr:rowOff>
    </xdr:from>
    <xdr:to>
      <xdr:col>64</xdr:col>
      <xdr:colOff>152400</xdr:colOff>
      <xdr:row>64</xdr:row>
      <xdr:rowOff>24674</xdr:rowOff>
    </xdr:to>
    <xdr:sp macro="" textlink="">
      <xdr:nvSpPr>
        <xdr:cNvPr id="349" name="楕円 348"/>
        <xdr:cNvSpPr/>
      </xdr:nvSpPr>
      <xdr:spPr>
        <a:xfrm>
          <a:off x="13462000" y="1089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9451</xdr:rowOff>
    </xdr:from>
    <xdr:ext cx="762000" cy="259045"/>
    <xdr:sp macro="" textlink="">
      <xdr:nvSpPr>
        <xdr:cNvPr id="350" name="テキスト ボックス 349"/>
        <xdr:cNvSpPr txBox="1"/>
      </xdr:nvSpPr>
      <xdr:spPr>
        <a:xfrm>
          <a:off x="13131800" y="1098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公債費については、借り換えし借入利子が減となったことにより単年度の実質公債費比率は減少したものの、</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年度以降実施してきた大型建設事業のため発行した地方債を返済してきたため、</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ヵ年平均の比率は増加した。公債費は、令和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年度までは増加し、その後ゆるやかに減少する見込である。引き続き事業費の圧縮を図り、計画的な地方債発行に努める。 </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24553</xdr:rowOff>
    </xdr:from>
    <xdr:to>
      <xdr:col>81</xdr:col>
      <xdr:colOff>44450</xdr:colOff>
      <xdr:row>44</xdr:row>
      <xdr:rowOff>80645</xdr:rowOff>
    </xdr:to>
    <xdr:cxnSp macro="">
      <xdr:nvCxnSpPr>
        <xdr:cNvPr id="379" name="直線コネクタ 378"/>
        <xdr:cNvCxnSpPr/>
      </xdr:nvCxnSpPr>
      <xdr:spPr>
        <a:xfrm flipV="1">
          <a:off x="17018000" y="6196753"/>
          <a:ext cx="0" cy="142769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52722</xdr:rowOff>
    </xdr:from>
    <xdr:ext cx="762000" cy="259045"/>
    <xdr:sp macro="" textlink="">
      <xdr:nvSpPr>
        <xdr:cNvPr id="380" name="公債費負担の状況最小値テキスト"/>
        <xdr:cNvSpPr txBox="1"/>
      </xdr:nvSpPr>
      <xdr:spPr>
        <a:xfrm>
          <a:off x="17106900" y="75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80645</xdr:rowOff>
    </xdr:from>
    <xdr:to>
      <xdr:col>81</xdr:col>
      <xdr:colOff>133350</xdr:colOff>
      <xdr:row>44</xdr:row>
      <xdr:rowOff>80645</xdr:rowOff>
    </xdr:to>
    <xdr:cxnSp macro="">
      <xdr:nvCxnSpPr>
        <xdr:cNvPr id="381" name="直線コネクタ 380"/>
        <xdr:cNvCxnSpPr/>
      </xdr:nvCxnSpPr>
      <xdr:spPr>
        <a:xfrm>
          <a:off x="16929100" y="7624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110930</xdr:rowOff>
    </xdr:from>
    <xdr:ext cx="762000" cy="259045"/>
    <xdr:sp macro="" textlink="">
      <xdr:nvSpPr>
        <xdr:cNvPr id="382" name="公債費負担の状況最大値テキスト"/>
        <xdr:cNvSpPr txBox="1"/>
      </xdr:nvSpPr>
      <xdr:spPr>
        <a:xfrm>
          <a:off x="17106900" y="5940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24553</xdr:rowOff>
    </xdr:from>
    <xdr:to>
      <xdr:col>81</xdr:col>
      <xdr:colOff>133350</xdr:colOff>
      <xdr:row>36</xdr:row>
      <xdr:rowOff>24553</xdr:rowOff>
    </xdr:to>
    <xdr:cxnSp macro="">
      <xdr:nvCxnSpPr>
        <xdr:cNvPr id="383" name="直線コネクタ 382"/>
        <xdr:cNvCxnSpPr/>
      </xdr:nvCxnSpPr>
      <xdr:spPr>
        <a:xfrm>
          <a:off x="16929100" y="619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156739</xdr:rowOff>
    </xdr:from>
    <xdr:to>
      <xdr:col>81</xdr:col>
      <xdr:colOff>44450</xdr:colOff>
      <xdr:row>37</xdr:row>
      <xdr:rowOff>160761</xdr:rowOff>
    </xdr:to>
    <xdr:cxnSp macro="">
      <xdr:nvCxnSpPr>
        <xdr:cNvPr id="384" name="直線コネクタ 383"/>
        <xdr:cNvCxnSpPr/>
      </xdr:nvCxnSpPr>
      <xdr:spPr>
        <a:xfrm>
          <a:off x="16179800" y="6500389"/>
          <a:ext cx="838200" cy="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167234</xdr:rowOff>
    </xdr:from>
    <xdr:ext cx="762000" cy="259045"/>
    <xdr:sp macro="" textlink="">
      <xdr:nvSpPr>
        <xdr:cNvPr id="385" name="公債費負担の状況平均値テキスト"/>
        <xdr:cNvSpPr txBox="1"/>
      </xdr:nvSpPr>
      <xdr:spPr>
        <a:xfrm>
          <a:off x="17106900" y="616798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150707</xdr:rowOff>
    </xdr:from>
    <xdr:to>
      <xdr:col>81</xdr:col>
      <xdr:colOff>95250</xdr:colOff>
      <xdr:row>37</xdr:row>
      <xdr:rowOff>80857</xdr:rowOff>
    </xdr:to>
    <xdr:sp macro="" textlink="">
      <xdr:nvSpPr>
        <xdr:cNvPr id="386" name="フローチャート: 判断 385"/>
        <xdr:cNvSpPr/>
      </xdr:nvSpPr>
      <xdr:spPr>
        <a:xfrm>
          <a:off x="16967200" y="632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146685</xdr:rowOff>
    </xdr:from>
    <xdr:to>
      <xdr:col>77</xdr:col>
      <xdr:colOff>44450</xdr:colOff>
      <xdr:row>37</xdr:row>
      <xdr:rowOff>156739</xdr:rowOff>
    </xdr:to>
    <xdr:cxnSp macro="">
      <xdr:nvCxnSpPr>
        <xdr:cNvPr id="387" name="直線コネクタ 386"/>
        <xdr:cNvCxnSpPr/>
      </xdr:nvCxnSpPr>
      <xdr:spPr>
        <a:xfrm>
          <a:off x="15290800" y="6490335"/>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36</xdr:row>
      <xdr:rowOff>154728</xdr:rowOff>
    </xdr:from>
    <xdr:to>
      <xdr:col>77</xdr:col>
      <xdr:colOff>95250</xdr:colOff>
      <xdr:row>37</xdr:row>
      <xdr:rowOff>84878</xdr:rowOff>
    </xdr:to>
    <xdr:sp macro="" textlink="">
      <xdr:nvSpPr>
        <xdr:cNvPr id="388" name="フローチャート: 判断 387"/>
        <xdr:cNvSpPr/>
      </xdr:nvSpPr>
      <xdr:spPr>
        <a:xfrm>
          <a:off x="16129000" y="6326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95055</xdr:rowOff>
    </xdr:from>
    <xdr:ext cx="736600" cy="259045"/>
    <xdr:sp macro="" textlink="">
      <xdr:nvSpPr>
        <xdr:cNvPr id="389" name="テキスト ボックス 388"/>
        <xdr:cNvSpPr txBox="1"/>
      </xdr:nvSpPr>
      <xdr:spPr>
        <a:xfrm>
          <a:off x="15798800" y="6095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138642</xdr:rowOff>
    </xdr:from>
    <xdr:to>
      <xdr:col>72</xdr:col>
      <xdr:colOff>203200</xdr:colOff>
      <xdr:row>37</xdr:row>
      <xdr:rowOff>146685</xdr:rowOff>
    </xdr:to>
    <xdr:cxnSp macro="">
      <xdr:nvCxnSpPr>
        <xdr:cNvPr id="390" name="直線コネクタ 389"/>
        <xdr:cNvCxnSpPr/>
      </xdr:nvCxnSpPr>
      <xdr:spPr>
        <a:xfrm>
          <a:off x="14401800" y="6482292"/>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36</xdr:row>
      <xdr:rowOff>158750</xdr:rowOff>
    </xdr:from>
    <xdr:to>
      <xdr:col>73</xdr:col>
      <xdr:colOff>44450</xdr:colOff>
      <xdr:row>37</xdr:row>
      <xdr:rowOff>88900</xdr:rowOff>
    </xdr:to>
    <xdr:sp macro="" textlink="">
      <xdr:nvSpPr>
        <xdr:cNvPr id="391" name="フローチャート: 判断 390"/>
        <xdr:cNvSpPr/>
      </xdr:nvSpPr>
      <xdr:spPr>
        <a:xfrm>
          <a:off x="152400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35</xdr:row>
      <xdr:rowOff>99077</xdr:rowOff>
    </xdr:from>
    <xdr:ext cx="762000" cy="259045"/>
    <xdr:sp macro="" textlink="">
      <xdr:nvSpPr>
        <xdr:cNvPr id="392" name="テキスト ボックス 391"/>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138642</xdr:rowOff>
    </xdr:from>
    <xdr:to>
      <xdr:col>68</xdr:col>
      <xdr:colOff>152400</xdr:colOff>
      <xdr:row>37</xdr:row>
      <xdr:rowOff>140653</xdr:rowOff>
    </xdr:to>
    <xdr:cxnSp macro="">
      <xdr:nvCxnSpPr>
        <xdr:cNvPr id="393" name="直線コネクタ 392"/>
        <xdr:cNvCxnSpPr/>
      </xdr:nvCxnSpPr>
      <xdr:spPr>
        <a:xfrm flipV="1">
          <a:off x="13512800" y="6482292"/>
          <a:ext cx="889000" cy="2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36</xdr:row>
      <xdr:rowOff>148696</xdr:rowOff>
    </xdr:from>
    <xdr:to>
      <xdr:col>68</xdr:col>
      <xdr:colOff>203200</xdr:colOff>
      <xdr:row>37</xdr:row>
      <xdr:rowOff>78846</xdr:rowOff>
    </xdr:to>
    <xdr:sp macro="" textlink="">
      <xdr:nvSpPr>
        <xdr:cNvPr id="394" name="フローチャート: 判断 393"/>
        <xdr:cNvSpPr/>
      </xdr:nvSpPr>
      <xdr:spPr>
        <a:xfrm>
          <a:off x="14351000" y="6320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35</xdr:row>
      <xdr:rowOff>89023</xdr:rowOff>
    </xdr:from>
    <xdr:ext cx="762000" cy="259045"/>
    <xdr:sp macro="" textlink="">
      <xdr:nvSpPr>
        <xdr:cNvPr id="395" name="テキスト ボックス 394"/>
        <xdr:cNvSpPr txBox="1"/>
      </xdr:nvSpPr>
      <xdr:spPr>
        <a:xfrm>
          <a:off x="14020800" y="6089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36</xdr:row>
      <xdr:rowOff>166793</xdr:rowOff>
    </xdr:from>
    <xdr:to>
      <xdr:col>64</xdr:col>
      <xdr:colOff>152400</xdr:colOff>
      <xdr:row>37</xdr:row>
      <xdr:rowOff>96943</xdr:rowOff>
    </xdr:to>
    <xdr:sp macro="" textlink="">
      <xdr:nvSpPr>
        <xdr:cNvPr id="396" name="フローチャート: 判断 395"/>
        <xdr:cNvSpPr/>
      </xdr:nvSpPr>
      <xdr:spPr>
        <a:xfrm>
          <a:off x="13462000" y="6338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35</xdr:row>
      <xdr:rowOff>107120</xdr:rowOff>
    </xdr:from>
    <xdr:ext cx="762000" cy="259045"/>
    <xdr:sp macro="" textlink="">
      <xdr:nvSpPr>
        <xdr:cNvPr id="397" name="テキスト ボックス 396"/>
        <xdr:cNvSpPr txBox="1"/>
      </xdr:nvSpPr>
      <xdr:spPr>
        <a:xfrm>
          <a:off x="13131800" y="61078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109961</xdr:rowOff>
    </xdr:from>
    <xdr:to>
      <xdr:col>81</xdr:col>
      <xdr:colOff>95250</xdr:colOff>
      <xdr:row>38</xdr:row>
      <xdr:rowOff>40111</xdr:rowOff>
    </xdr:to>
    <xdr:sp macro="" textlink="">
      <xdr:nvSpPr>
        <xdr:cNvPr id="403" name="楕円 402"/>
        <xdr:cNvSpPr/>
      </xdr:nvSpPr>
      <xdr:spPr>
        <a:xfrm>
          <a:off x="16967200" y="6453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82038</xdr:rowOff>
    </xdr:from>
    <xdr:ext cx="762000" cy="259045"/>
    <xdr:sp macro="" textlink="">
      <xdr:nvSpPr>
        <xdr:cNvPr id="404" name="公債費負担の状況該当値テキスト"/>
        <xdr:cNvSpPr txBox="1"/>
      </xdr:nvSpPr>
      <xdr:spPr>
        <a:xfrm>
          <a:off x="17106900" y="642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105939</xdr:rowOff>
    </xdr:from>
    <xdr:to>
      <xdr:col>77</xdr:col>
      <xdr:colOff>95250</xdr:colOff>
      <xdr:row>38</xdr:row>
      <xdr:rowOff>36089</xdr:rowOff>
    </xdr:to>
    <xdr:sp macro="" textlink="">
      <xdr:nvSpPr>
        <xdr:cNvPr id="405" name="楕円 404"/>
        <xdr:cNvSpPr/>
      </xdr:nvSpPr>
      <xdr:spPr>
        <a:xfrm>
          <a:off x="16129000" y="6449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20866</xdr:rowOff>
    </xdr:from>
    <xdr:ext cx="736600" cy="259045"/>
    <xdr:sp macro="" textlink="">
      <xdr:nvSpPr>
        <xdr:cNvPr id="406" name="テキスト ボックス 405"/>
        <xdr:cNvSpPr txBox="1"/>
      </xdr:nvSpPr>
      <xdr:spPr>
        <a:xfrm>
          <a:off x="15798800" y="65359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95885</xdr:rowOff>
    </xdr:from>
    <xdr:to>
      <xdr:col>73</xdr:col>
      <xdr:colOff>44450</xdr:colOff>
      <xdr:row>38</xdr:row>
      <xdr:rowOff>26035</xdr:rowOff>
    </xdr:to>
    <xdr:sp macro="" textlink="">
      <xdr:nvSpPr>
        <xdr:cNvPr id="407" name="楕円 406"/>
        <xdr:cNvSpPr/>
      </xdr:nvSpPr>
      <xdr:spPr>
        <a:xfrm>
          <a:off x="15240000" y="643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10812</xdr:rowOff>
    </xdr:from>
    <xdr:ext cx="762000" cy="259045"/>
    <xdr:sp macro="" textlink="">
      <xdr:nvSpPr>
        <xdr:cNvPr id="408" name="テキスト ボックス 407"/>
        <xdr:cNvSpPr txBox="1"/>
      </xdr:nvSpPr>
      <xdr:spPr>
        <a:xfrm>
          <a:off x="14909800" y="6525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87842</xdr:rowOff>
    </xdr:from>
    <xdr:to>
      <xdr:col>68</xdr:col>
      <xdr:colOff>203200</xdr:colOff>
      <xdr:row>38</xdr:row>
      <xdr:rowOff>17991</xdr:rowOff>
    </xdr:to>
    <xdr:sp macro="" textlink="">
      <xdr:nvSpPr>
        <xdr:cNvPr id="409" name="楕円 408"/>
        <xdr:cNvSpPr/>
      </xdr:nvSpPr>
      <xdr:spPr>
        <a:xfrm>
          <a:off x="14351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2769</xdr:rowOff>
    </xdr:from>
    <xdr:ext cx="762000" cy="259045"/>
    <xdr:sp macro="" textlink="">
      <xdr:nvSpPr>
        <xdr:cNvPr id="410" name="テキスト ボックス 409"/>
        <xdr:cNvSpPr txBox="1"/>
      </xdr:nvSpPr>
      <xdr:spPr>
        <a:xfrm>
          <a:off x="14020800" y="6517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89853</xdr:rowOff>
    </xdr:from>
    <xdr:to>
      <xdr:col>64</xdr:col>
      <xdr:colOff>152400</xdr:colOff>
      <xdr:row>38</xdr:row>
      <xdr:rowOff>20003</xdr:rowOff>
    </xdr:to>
    <xdr:sp macro="" textlink="">
      <xdr:nvSpPr>
        <xdr:cNvPr id="411" name="楕円 410"/>
        <xdr:cNvSpPr/>
      </xdr:nvSpPr>
      <xdr:spPr>
        <a:xfrm>
          <a:off x="13462000" y="6433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4780</xdr:rowOff>
    </xdr:from>
    <xdr:ext cx="762000" cy="259045"/>
    <xdr:sp macro="" textlink="">
      <xdr:nvSpPr>
        <xdr:cNvPr id="412" name="テキスト ボックス 411"/>
        <xdr:cNvSpPr txBox="1"/>
      </xdr:nvSpPr>
      <xdr:spPr>
        <a:xfrm>
          <a:off x="13131800" y="65198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分子については、充当可能財源等の額が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財政調整基金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の取崩しの増により</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減となったものの、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建設事業費の減に伴い</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地方債発行額が減となり、</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地方債残高が減少した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ため、全体としては減となった。分母については、大型事業のため発行してきた地方債の返済が始まったことにより、算入公債費等の額が増え、減となった。結果として比率は</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1.9</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ポイント減となったが、今後は基金取崩が増え基金残高が減少していく見込みであるため</a:t>
          </a:r>
          <a:r>
            <a:rPr kumimoji="1" lang="ja-JP" altLang="en-US" sz="1300">
              <a:latin typeface="ＭＳ Ｐゴシック" panose="020B0600070205080204" pitchFamily="50" charset="-128"/>
              <a:ea typeface="ＭＳ Ｐゴシック" panose="020B0600070205080204" pitchFamily="50" charset="-128"/>
            </a:rPr>
            <a:t>、引き続き事業費の圧縮を図り、計画的な地方債発行に努める。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58746</xdr:rowOff>
    </xdr:to>
    <xdr:cxnSp macro="">
      <xdr:nvCxnSpPr>
        <xdr:cNvPr id="443" name="直線コネクタ 442"/>
        <xdr:cNvCxnSpPr/>
      </xdr:nvCxnSpPr>
      <xdr:spPr>
        <a:xfrm flipV="1">
          <a:off x="17018000" y="2313214"/>
          <a:ext cx="0" cy="15174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30823</xdr:rowOff>
    </xdr:from>
    <xdr:ext cx="762000" cy="259045"/>
    <xdr:sp macro="" textlink="">
      <xdr:nvSpPr>
        <xdr:cNvPr id="444" name="将来負担の状況最小値テキスト"/>
        <xdr:cNvSpPr txBox="1"/>
      </xdr:nvSpPr>
      <xdr:spPr>
        <a:xfrm>
          <a:off x="17106900" y="3802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58746</xdr:rowOff>
    </xdr:from>
    <xdr:to>
      <xdr:col>81</xdr:col>
      <xdr:colOff>133350</xdr:colOff>
      <xdr:row>22</xdr:row>
      <xdr:rowOff>58746</xdr:rowOff>
    </xdr:to>
    <xdr:cxnSp macro="">
      <xdr:nvCxnSpPr>
        <xdr:cNvPr id="445" name="直線コネクタ 444"/>
        <xdr:cNvCxnSpPr/>
      </xdr:nvCxnSpPr>
      <xdr:spPr>
        <a:xfrm>
          <a:off x="16929100" y="3830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16</xdr:row>
      <xdr:rowOff>14006</xdr:rowOff>
    </xdr:from>
    <xdr:to>
      <xdr:col>81</xdr:col>
      <xdr:colOff>44450</xdr:colOff>
      <xdr:row>16</xdr:row>
      <xdr:rowOff>20556</xdr:rowOff>
    </xdr:to>
    <xdr:cxnSp macro="">
      <xdr:nvCxnSpPr>
        <xdr:cNvPr id="448" name="直線コネクタ 447"/>
        <xdr:cNvCxnSpPr/>
      </xdr:nvCxnSpPr>
      <xdr:spPr>
        <a:xfrm flipV="1">
          <a:off x="16179800" y="2757206"/>
          <a:ext cx="838200" cy="6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43759</xdr:rowOff>
    </xdr:from>
    <xdr:ext cx="762000" cy="259045"/>
    <xdr:sp macro="" textlink="">
      <xdr:nvSpPr>
        <xdr:cNvPr id="449" name="将来負担の状況平均値テキスト"/>
        <xdr:cNvSpPr txBox="1"/>
      </xdr:nvSpPr>
      <xdr:spPr>
        <a:xfrm>
          <a:off x="17106900" y="2272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27232</xdr:rowOff>
    </xdr:from>
    <xdr:to>
      <xdr:col>81</xdr:col>
      <xdr:colOff>95250</xdr:colOff>
      <xdr:row>14</xdr:row>
      <xdr:rowOff>128832</xdr:rowOff>
    </xdr:to>
    <xdr:sp macro="" textlink="">
      <xdr:nvSpPr>
        <xdr:cNvPr id="450" name="フローチャート: 判断 449"/>
        <xdr:cNvSpPr/>
      </xdr:nvSpPr>
      <xdr:spPr>
        <a:xfrm>
          <a:off x="16967200" y="2427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169599</xdr:rowOff>
    </xdr:from>
    <xdr:to>
      <xdr:col>77</xdr:col>
      <xdr:colOff>44450</xdr:colOff>
      <xdr:row>16</xdr:row>
      <xdr:rowOff>20556</xdr:rowOff>
    </xdr:to>
    <xdr:cxnSp macro="">
      <xdr:nvCxnSpPr>
        <xdr:cNvPr id="451" name="直線コネクタ 450"/>
        <xdr:cNvCxnSpPr/>
      </xdr:nvCxnSpPr>
      <xdr:spPr>
        <a:xfrm>
          <a:off x="15290800" y="2741349"/>
          <a:ext cx="889000" cy="22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45502</xdr:rowOff>
    </xdr:from>
    <xdr:to>
      <xdr:col>77</xdr:col>
      <xdr:colOff>95250</xdr:colOff>
      <xdr:row>14</xdr:row>
      <xdr:rowOff>147102</xdr:rowOff>
    </xdr:to>
    <xdr:sp macro="" textlink="">
      <xdr:nvSpPr>
        <xdr:cNvPr id="452" name="フローチャート: 判断 451"/>
        <xdr:cNvSpPr/>
      </xdr:nvSpPr>
      <xdr:spPr>
        <a:xfrm>
          <a:off x="16129000" y="244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157279</xdr:rowOff>
    </xdr:from>
    <xdr:ext cx="736600" cy="259045"/>
    <xdr:sp macro="" textlink="">
      <xdr:nvSpPr>
        <xdr:cNvPr id="453" name="テキスト ボックス 452"/>
        <xdr:cNvSpPr txBox="1"/>
      </xdr:nvSpPr>
      <xdr:spPr>
        <a:xfrm>
          <a:off x="15798800" y="22146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108930</xdr:rowOff>
    </xdr:from>
    <xdr:to>
      <xdr:col>72</xdr:col>
      <xdr:colOff>203200</xdr:colOff>
      <xdr:row>15</xdr:row>
      <xdr:rowOff>169599</xdr:rowOff>
    </xdr:to>
    <xdr:cxnSp macro="">
      <xdr:nvCxnSpPr>
        <xdr:cNvPr id="454" name="直線コネクタ 453"/>
        <xdr:cNvCxnSpPr/>
      </xdr:nvCxnSpPr>
      <xdr:spPr>
        <a:xfrm>
          <a:off x="14401800" y="2680680"/>
          <a:ext cx="889000" cy="60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50328</xdr:rowOff>
    </xdr:from>
    <xdr:to>
      <xdr:col>73</xdr:col>
      <xdr:colOff>44450</xdr:colOff>
      <xdr:row>14</xdr:row>
      <xdr:rowOff>151928</xdr:rowOff>
    </xdr:to>
    <xdr:sp macro="" textlink="">
      <xdr:nvSpPr>
        <xdr:cNvPr id="455" name="フローチャート: 判断 454"/>
        <xdr:cNvSpPr/>
      </xdr:nvSpPr>
      <xdr:spPr>
        <a:xfrm>
          <a:off x="15240000" y="245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162105</xdr:rowOff>
    </xdr:from>
    <xdr:ext cx="762000" cy="259045"/>
    <xdr:sp macro="" textlink="">
      <xdr:nvSpPr>
        <xdr:cNvPr id="456" name="テキスト ボックス 455"/>
        <xdr:cNvSpPr txBox="1"/>
      </xdr:nvSpPr>
      <xdr:spPr>
        <a:xfrm>
          <a:off x="14909800" y="2219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108930</xdr:rowOff>
    </xdr:from>
    <xdr:to>
      <xdr:col>68</xdr:col>
      <xdr:colOff>152400</xdr:colOff>
      <xdr:row>15</xdr:row>
      <xdr:rowOff>130991</xdr:rowOff>
    </xdr:to>
    <xdr:cxnSp macro="">
      <xdr:nvCxnSpPr>
        <xdr:cNvPr id="457" name="直線コネクタ 456"/>
        <xdr:cNvCxnSpPr/>
      </xdr:nvCxnSpPr>
      <xdr:spPr>
        <a:xfrm flipV="1">
          <a:off x="13512800" y="2680680"/>
          <a:ext cx="889000" cy="22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146631</xdr:rowOff>
    </xdr:from>
    <xdr:to>
      <xdr:col>68</xdr:col>
      <xdr:colOff>203200</xdr:colOff>
      <xdr:row>14</xdr:row>
      <xdr:rowOff>76781</xdr:rowOff>
    </xdr:to>
    <xdr:sp macro="" textlink="">
      <xdr:nvSpPr>
        <xdr:cNvPr id="458" name="フローチャート: 判断 457"/>
        <xdr:cNvSpPr/>
      </xdr:nvSpPr>
      <xdr:spPr>
        <a:xfrm>
          <a:off x="14351000" y="237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86958</xdr:rowOff>
    </xdr:from>
    <xdr:ext cx="762000" cy="259045"/>
    <xdr:sp macro="" textlink="">
      <xdr:nvSpPr>
        <xdr:cNvPr id="459" name="テキスト ボックス 458"/>
        <xdr:cNvSpPr txBox="1"/>
      </xdr:nvSpPr>
      <xdr:spPr>
        <a:xfrm>
          <a:off x="14020800" y="2144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29645</xdr:rowOff>
    </xdr:from>
    <xdr:to>
      <xdr:col>64</xdr:col>
      <xdr:colOff>152400</xdr:colOff>
      <xdr:row>14</xdr:row>
      <xdr:rowOff>131245</xdr:rowOff>
    </xdr:to>
    <xdr:sp macro="" textlink="">
      <xdr:nvSpPr>
        <xdr:cNvPr id="460" name="フローチャート: 判断 459"/>
        <xdr:cNvSpPr/>
      </xdr:nvSpPr>
      <xdr:spPr>
        <a:xfrm>
          <a:off x="13462000" y="2429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141422</xdr:rowOff>
    </xdr:from>
    <xdr:ext cx="762000" cy="259045"/>
    <xdr:sp macro="" textlink="">
      <xdr:nvSpPr>
        <xdr:cNvPr id="461" name="テキスト ボックス 460"/>
        <xdr:cNvSpPr txBox="1"/>
      </xdr:nvSpPr>
      <xdr:spPr>
        <a:xfrm>
          <a:off x="13131800" y="2198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134656</xdr:rowOff>
    </xdr:from>
    <xdr:to>
      <xdr:col>81</xdr:col>
      <xdr:colOff>95250</xdr:colOff>
      <xdr:row>16</xdr:row>
      <xdr:rowOff>64806</xdr:rowOff>
    </xdr:to>
    <xdr:sp macro="" textlink="">
      <xdr:nvSpPr>
        <xdr:cNvPr id="467" name="楕円 466"/>
        <xdr:cNvSpPr/>
      </xdr:nvSpPr>
      <xdr:spPr>
        <a:xfrm>
          <a:off x="16967200" y="2706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15</xdr:row>
      <xdr:rowOff>106733</xdr:rowOff>
    </xdr:from>
    <xdr:ext cx="762000" cy="259045"/>
    <xdr:sp macro="" textlink="">
      <xdr:nvSpPr>
        <xdr:cNvPr id="468" name="将来負担の状況該当値テキスト"/>
        <xdr:cNvSpPr txBox="1"/>
      </xdr:nvSpPr>
      <xdr:spPr>
        <a:xfrm>
          <a:off x="17106900" y="26784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141206</xdr:rowOff>
    </xdr:from>
    <xdr:to>
      <xdr:col>77</xdr:col>
      <xdr:colOff>95250</xdr:colOff>
      <xdr:row>16</xdr:row>
      <xdr:rowOff>71356</xdr:rowOff>
    </xdr:to>
    <xdr:sp macro="" textlink="">
      <xdr:nvSpPr>
        <xdr:cNvPr id="469" name="楕円 468"/>
        <xdr:cNvSpPr/>
      </xdr:nvSpPr>
      <xdr:spPr>
        <a:xfrm>
          <a:off x="16129000" y="271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56133</xdr:rowOff>
    </xdr:from>
    <xdr:ext cx="736600" cy="259045"/>
    <xdr:sp macro="" textlink="">
      <xdr:nvSpPr>
        <xdr:cNvPr id="470" name="テキスト ボックス 469"/>
        <xdr:cNvSpPr txBox="1"/>
      </xdr:nvSpPr>
      <xdr:spPr>
        <a:xfrm>
          <a:off x="15798800" y="27993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118799</xdr:rowOff>
    </xdr:from>
    <xdr:to>
      <xdr:col>73</xdr:col>
      <xdr:colOff>44450</xdr:colOff>
      <xdr:row>16</xdr:row>
      <xdr:rowOff>48949</xdr:rowOff>
    </xdr:to>
    <xdr:sp macro="" textlink="">
      <xdr:nvSpPr>
        <xdr:cNvPr id="471" name="楕円 470"/>
        <xdr:cNvSpPr/>
      </xdr:nvSpPr>
      <xdr:spPr>
        <a:xfrm>
          <a:off x="15240000" y="2690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16</xdr:row>
      <xdr:rowOff>33726</xdr:rowOff>
    </xdr:from>
    <xdr:ext cx="762000" cy="259045"/>
    <xdr:sp macro="" textlink="">
      <xdr:nvSpPr>
        <xdr:cNvPr id="472" name="テキスト ボックス 471"/>
        <xdr:cNvSpPr txBox="1"/>
      </xdr:nvSpPr>
      <xdr:spPr>
        <a:xfrm>
          <a:off x="14909800" y="277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58130</xdr:rowOff>
    </xdr:from>
    <xdr:to>
      <xdr:col>68</xdr:col>
      <xdr:colOff>203200</xdr:colOff>
      <xdr:row>15</xdr:row>
      <xdr:rowOff>159730</xdr:rowOff>
    </xdr:to>
    <xdr:sp macro="" textlink="">
      <xdr:nvSpPr>
        <xdr:cNvPr id="473" name="楕円 472"/>
        <xdr:cNvSpPr/>
      </xdr:nvSpPr>
      <xdr:spPr>
        <a:xfrm>
          <a:off x="14351000" y="262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144507</xdr:rowOff>
    </xdr:from>
    <xdr:ext cx="762000" cy="259045"/>
    <xdr:sp macro="" textlink="">
      <xdr:nvSpPr>
        <xdr:cNvPr id="474" name="テキスト ボックス 473"/>
        <xdr:cNvSpPr txBox="1"/>
      </xdr:nvSpPr>
      <xdr:spPr>
        <a:xfrm>
          <a:off x="14020800" y="271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80191</xdr:rowOff>
    </xdr:from>
    <xdr:to>
      <xdr:col>64</xdr:col>
      <xdr:colOff>152400</xdr:colOff>
      <xdr:row>16</xdr:row>
      <xdr:rowOff>10341</xdr:rowOff>
    </xdr:to>
    <xdr:sp macro="" textlink="">
      <xdr:nvSpPr>
        <xdr:cNvPr id="475" name="楕円 474"/>
        <xdr:cNvSpPr/>
      </xdr:nvSpPr>
      <xdr:spPr>
        <a:xfrm>
          <a:off x="13462000" y="265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166568</xdr:rowOff>
    </xdr:from>
    <xdr:ext cx="762000" cy="259045"/>
    <xdr:sp macro="" textlink="">
      <xdr:nvSpPr>
        <xdr:cNvPr id="476" name="テキスト ボックス 475"/>
        <xdr:cNvSpPr txBox="1"/>
      </xdr:nvSpPr>
      <xdr:spPr>
        <a:xfrm>
          <a:off x="13131800" y="2738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人件費については、類似団体平均を上回っている。これは職員数の多さが人件費全体を押し上げているためである。</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地理的要因から、認定こども園・保育所・消防署分署等施設数が多く、そのため消防職員や保育士を多く抱えている。また、自校で給食を提供している学校も多く、それらにより類似団体</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の</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平均を大きく上回る結果となっている。</a:t>
          </a:r>
          <a:r>
            <a:rPr kumimoji="1" lang="ja-JP" altLang="en-US" sz="1200">
              <a:latin typeface="ＭＳ Ｐゴシック" panose="020B0600070205080204" pitchFamily="50" charset="-128"/>
              <a:ea typeface="ＭＳ Ｐゴシック" panose="020B0600070205080204" pitchFamily="50" charset="-128"/>
            </a:rPr>
            <a:t>今後は、直営施設の民間への譲渡や、公設民営、指定管理などによる民間への委託、</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給食センター方式への移行、</a:t>
          </a:r>
          <a:r>
            <a:rPr kumimoji="1" lang="ja-JP" altLang="en-US" sz="1200">
              <a:latin typeface="ＭＳ Ｐゴシック" panose="020B0600070205080204" pitchFamily="50" charset="-128"/>
              <a:ea typeface="ＭＳ Ｐゴシック" panose="020B0600070205080204" pitchFamily="50" charset="-128"/>
            </a:rPr>
            <a:t>再任用制度の活用等により、人件費総額の抑制に努める。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85852</xdr:rowOff>
    </xdr:from>
    <xdr:to>
      <xdr:col>24</xdr:col>
      <xdr:colOff>25400</xdr:colOff>
      <xdr:row>40</xdr:row>
      <xdr:rowOff>8128</xdr:rowOff>
    </xdr:to>
    <xdr:cxnSp macro="">
      <xdr:nvCxnSpPr>
        <xdr:cNvPr id="59" name="直線コネクタ 58"/>
        <xdr:cNvCxnSpPr/>
      </xdr:nvCxnSpPr>
      <xdr:spPr>
        <a:xfrm flipV="1">
          <a:off x="4826000" y="5915152"/>
          <a:ext cx="0" cy="9509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151655</xdr:rowOff>
    </xdr:from>
    <xdr:ext cx="762000" cy="259045"/>
    <xdr:sp macro="" textlink="">
      <xdr:nvSpPr>
        <xdr:cNvPr id="60" name="人件費最小値テキスト"/>
        <xdr:cNvSpPr txBox="1"/>
      </xdr:nvSpPr>
      <xdr:spPr>
        <a:xfrm>
          <a:off x="4914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8128</xdr:rowOff>
    </xdr:from>
    <xdr:to>
      <xdr:col>24</xdr:col>
      <xdr:colOff>114300</xdr:colOff>
      <xdr:row>40</xdr:row>
      <xdr:rowOff>8128</xdr:rowOff>
    </xdr:to>
    <xdr:cxnSp macro="">
      <xdr:nvCxnSpPr>
        <xdr:cNvPr id="61" name="直線コネクタ 60"/>
        <xdr:cNvCxnSpPr/>
      </xdr:nvCxnSpPr>
      <xdr:spPr>
        <a:xfrm>
          <a:off x="4737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779</xdr:rowOff>
    </xdr:from>
    <xdr:ext cx="762000" cy="259045"/>
    <xdr:sp macro="" textlink="">
      <xdr:nvSpPr>
        <xdr:cNvPr id="62" name="人件費最大値テキスト"/>
        <xdr:cNvSpPr txBox="1"/>
      </xdr:nvSpPr>
      <xdr:spPr>
        <a:xfrm>
          <a:off x="4914900" y="5658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85852</xdr:rowOff>
    </xdr:from>
    <xdr:to>
      <xdr:col>24</xdr:col>
      <xdr:colOff>114300</xdr:colOff>
      <xdr:row>34</xdr:row>
      <xdr:rowOff>85852</xdr:rowOff>
    </xdr:to>
    <xdr:cxnSp macro="">
      <xdr:nvCxnSpPr>
        <xdr:cNvPr id="63" name="直線コネクタ 62"/>
        <xdr:cNvCxnSpPr/>
      </xdr:nvCxnSpPr>
      <xdr:spPr>
        <a:xfrm>
          <a:off x="4737100" y="5915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12700</xdr:rowOff>
    </xdr:from>
    <xdr:to>
      <xdr:col>24</xdr:col>
      <xdr:colOff>25400</xdr:colOff>
      <xdr:row>38</xdr:row>
      <xdr:rowOff>49276</xdr:rowOff>
    </xdr:to>
    <xdr:cxnSp macro="">
      <xdr:nvCxnSpPr>
        <xdr:cNvPr id="64" name="直線コネクタ 63"/>
        <xdr:cNvCxnSpPr/>
      </xdr:nvCxnSpPr>
      <xdr:spPr>
        <a:xfrm>
          <a:off x="3987800" y="6527800"/>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8145</xdr:rowOff>
    </xdr:from>
    <xdr:ext cx="762000" cy="259045"/>
    <xdr:sp macro="" textlink="">
      <xdr:nvSpPr>
        <xdr:cNvPr id="65" name="人件費平均値テキスト"/>
        <xdr:cNvSpPr txBox="1"/>
      </xdr:nvSpPr>
      <xdr:spPr>
        <a:xfrm>
          <a:off x="4914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163068</xdr:rowOff>
    </xdr:from>
    <xdr:to>
      <xdr:col>24</xdr:col>
      <xdr:colOff>76200</xdr:colOff>
      <xdr:row>37</xdr:row>
      <xdr:rowOff>93218</xdr:rowOff>
    </xdr:to>
    <xdr:sp macro="" textlink="">
      <xdr:nvSpPr>
        <xdr:cNvPr id="66" name="フローチャート: 判断 65"/>
        <xdr:cNvSpPr/>
      </xdr:nvSpPr>
      <xdr:spPr>
        <a:xfrm>
          <a:off x="4775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143002</xdr:rowOff>
    </xdr:from>
    <xdr:to>
      <xdr:col>19</xdr:col>
      <xdr:colOff>187325</xdr:colOff>
      <xdr:row>38</xdr:row>
      <xdr:rowOff>12700</xdr:rowOff>
    </xdr:to>
    <xdr:cxnSp macro="">
      <xdr:nvCxnSpPr>
        <xdr:cNvPr id="67" name="直線コネクタ 66"/>
        <xdr:cNvCxnSpPr/>
      </xdr:nvCxnSpPr>
      <xdr:spPr>
        <a:xfrm>
          <a:off x="3098800" y="6486652"/>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153924</xdr:rowOff>
    </xdr:from>
    <xdr:to>
      <xdr:col>20</xdr:col>
      <xdr:colOff>38100</xdr:colOff>
      <xdr:row>37</xdr:row>
      <xdr:rowOff>84074</xdr:rowOff>
    </xdr:to>
    <xdr:sp macro="" textlink="">
      <xdr:nvSpPr>
        <xdr:cNvPr id="68" name="フローチャート: 判断 67"/>
        <xdr:cNvSpPr/>
      </xdr:nvSpPr>
      <xdr:spPr>
        <a:xfrm>
          <a:off x="3937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94251</xdr:rowOff>
    </xdr:from>
    <xdr:ext cx="736600" cy="259045"/>
    <xdr:sp macro="" textlink="">
      <xdr:nvSpPr>
        <xdr:cNvPr id="69" name="テキスト ボックス 68"/>
        <xdr:cNvSpPr txBox="1"/>
      </xdr:nvSpPr>
      <xdr:spPr>
        <a:xfrm>
          <a:off x="3606800" y="60950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143002</xdr:rowOff>
    </xdr:from>
    <xdr:to>
      <xdr:col>15</xdr:col>
      <xdr:colOff>98425</xdr:colOff>
      <xdr:row>38</xdr:row>
      <xdr:rowOff>17272</xdr:rowOff>
    </xdr:to>
    <xdr:cxnSp macro="">
      <xdr:nvCxnSpPr>
        <xdr:cNvPr id="70" name="直線コネクタ 69"/>
        <xdr:cNvCxnSpPr/>
      </xdr:nvCxnSpPr>
      <xdr:spPr>
        <a:xfrm flipV="1">
          <a:off x="2209800" y="64866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149352</xdr:rowOff>
    </xdr:from>
    <xdr:to>
      <xdr:col>15</xdr:col>
      <xdr:colOff>149225</xdr:colOff>
      <xdr:row>37</xdr:row>
      <xdr:rowOff>79502</xdr:rowOff>
    </xdr:to>
    <xdr:sp macro="" textlink="">
      <xdr:nvSpPr>
        <xdr:cNvPr id="71" name="フローチャート: 判断 70"/>
        <xdr:cNvSpPr/>
      </xdr:nvSpPr>
      <xdr:spPr>
        <a:xfrm>
          <a:off x="3048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89679</xdr:rowOff>
    </xdr:from>
    <xdr:ext cx="762000" cy="259045"/>
    <xdr:sp macro="" textlink="">
      <xdr:nvSpPr>
        <xdr:cNvPr id="72" name="テキスト ボックス 71"/>
        <xdr:cNvSpPr txBox="1"/>
      </xdr:nvSpPr>
      <xdr:spPr>
        <a:xfrm>
          <a:off x="2717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161290</xdr:rowOff>
    </xdr:from>
    <xdr:to>
      <xdr:col>11</xdr:col>
      <xdr:colOff>9525</xdr:colOff>
      <xdr:row>38</xdr:row>
      <xdr:rowOff>17272</xdr:rowOff>
    </xdr:to>
    <xdr:cxnSp macro="">
      <xdr:nvCxnSpPr>
        <xdr:cNvPr id="73" name="直線コネクタ 72"/>
        <xdr:cNvCxnSpPr/>
      </xdr:nvCxnSpPr>
      <xdr:spPr>
        <a:xfrm>
          <a:off x="1320800" y="650494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117348</xdr:rowOff>
    </xdr:from>
    <xdr:to>
      <xdr:col>6</xdr:col>
      <xdr:colOff>171450</xdr:colOff>
      <xdr:row>37</xdr:row>
      <xdr:rowOff>47498</xdr:rowOff>
    </xdr:to>
    <xdr:sp macro="" textlink="">
      <xdr:nvSpPr>
        <xdr:cNvPr id="76" name="フローチャート: 判断 75"/>
        <xdr:cNvSpPr/>
      </xdr:nvSpPr>
      <xdr:spPr>
        <a:xfrm>
          <a:off x="1270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57675</xdr:rowOff>
    </xdr:from>
    <xdr:ext cx="762000" cy="259045"/>
    <xdr:sp macro="" textlink="">
      <xdr:nvSpPr>
        <xdr:cNvPr id="77" name="テキスト ボックス 76"/>
        <xdr:cNvSpPr txBox="1"/>
      </xdr:nvSpPr>
      <xdr:spPr>
        <a:xfrm>
          <a:off x="939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169926</xdr:rowOff>
    </xdr:from>
    <xdr:to>
      <xdr:col>24</xdr:col>
      <xdr:colOff>76200</xdr:colOff>
      <xdr:row>38</xdr:row>
      <xdr:rowOff>100076</xdr:rowOff>
    </xdr:to>
    <xdr:sp macro="" textlink="">
      <xdr:nvSpPr>
        <xdr:cNvPr id="83" name="楕円 82"/>
        <xdr:cNvSpPr/>
      </xdr:nvSpPr>
      <xdr:spPr>
        <a:xfrm>
          <a:off x="4775200" y="6513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142003</xdr:rowOff>
    </xdr:from>
    <xdr:ext cx="762000" cy="259045"/>
    <xdr:sp macro="" textlink="">
      <xdr:nvSpPr>
        <xdr:cNvPr id="84" name="人件費該当値テキスト"/>
        <xdr:cNvSpPr txBox="1"/>
      </xdr:nvSpPr>
      <xdr:spPr>
        <a:xfrm>
          <a:off x="4914900" y="6485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133350</xdr:rowOff>
    </xdr:from>
    <xdr:to>
      <xdr:col>20</xdr:col>
      <xdr:colOff>38100</xdr:colOff>
      <xdr:row>38</xdr:row>
      <xdr:rowOff>63500</xdr:rowOff>
    </xdr:to>
    <xdr:sp macro="" textlink="">
      <xdr:nvSpPr>
        <xdr:cNvPr id="85" name="楕円 84"/>
        <xdr:cNvSpPr/>
      </xdr:nvSpPr>
      <xdr:spPr>
        <a:xfrm>
          <a:off x="3937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48277</xdr:rowOff>
    </xdr:from>
    <xdr:ext cx="736600" cy="259045"/>
    <xdr:sp macro="" textlink="">
      <xdr:nvSpPr>
        <xdr:cNvPr id="86" name="テキスト ボックス 85"/>
        <xdr:cNvSpPr txBox="1"/>
      </xdr:nvSpPr>
      <xdr:spPr>
        <a:xfrm>
          <a:off x="3606800" y="656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92202</xdr:rowOff>
    </xdr:from>
    <xdr:to>
      <xdr:col>15</xdr:col>
      <xdr:colOff>149225</xdr:colOff>
      <xdr:row>38</xdr:row>
      <xdr:rowOff>22352</xdr:rowOff>
    </xdr:to>
    <xdr:sp macro="" textlink="">
      <xdr:nvSpPr>
        <xdr:cNvPr id="87" name="楕円 86"/>
        <xdr:cNvSpPr/>
      </xdr:nvSpPr>
      <xdr:spPr>
        <a:xfrm>
          <a:off x="3048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7129</xdr:rowOff>
    </xdr:from>
    <xdr:ext cx="762000" cy="259045"/>
    <xdr:sp macro="" textlink="">
      <xdr:nvSpPr>
        <xdr:cNvPr id="88" name="テキスト ボックス 87"/>
        <xdr:cNvSpPr txBox="1"/>
      </xdr:nvSpPr>
      <xdr:spPr>
        <a:xfrm>
          <a:off x="2717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137922</xdr:rowOff>
    </xdr:from>
    <xdr:to>
      <xdr:col>11</xdr:col>
      <xdr:colOff>60325</xdr:colOff>
      <xdr:row>38</xdr:row>
      <xdr:rowOff>68072</xdr:rowOff>
    </xdr:to>
    <xdr:sp macro="" textlink="">
      <xdr:nvSpPr>
        <xdr:cNvPr id="89" name="楕円 88"/>
        <xdr:cNvSpPr/>
      </xdr:nvSpPr>
      <xdr:spPr>
        <a:xfrm>
          <a:off x="2159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52849</xdr:rowOff>
    </xdr:from>
    <xdr:ext cx="762000" cy="259045"/>
    <xdr:sp macro="" textlink="">
      <xdr:nvSpPr>
        <xdr:cNvPr id="90" name="テキスト ボックス 89"/>
        <xdr:cNvSpPr txBox="1"/>
      </xdr:nvSpPr>
      <xdr:spPr>
        <a:xfrm>
          <a:off x="1828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110490</xdr:rowOff>
    </xdr:from>
    <xdr:to>
      <xdr:col>6</xdr:col>
      <xdr:colOff>171450</xdr:colOff>
      <xdr:row>38</xdr:row>
      <xdr:rowOff>40640</xdr:rowOff>
    </xdr:to>
    <xdr:sp macro="" textlink="">
      <xdr:nvSpPr>
        <xdr:cNvPr id="91" name="楕円 90"/>
        <xdr:cNvSpPr/>
      </xdr:nvSpPr>
      <xdr:spPr>
        <a:xfrm>
          <a:off x="1270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25417</xdr:rowOff>
    </xdr:from>
    <xdr:ext cx="762000" cy="259045"/>
    <xdr:sp macro="" textlink="">
      <xdr:nvSpPr>
        <xdr:cNvPr id="92" name="テキスト ボックス 91"/>
        <xdr:cNvSpPr txBox="1"/>
      </xdr:nvSpPr>
      <xdr:spPr>
        <a:xfrm>
          <a:off x="939800" y="654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物件費については、大型事業完了による管理費の発生、観光施設管理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費</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及びバス車両維持費の増等により、増となった。</a:t>
          </a:r>
          <a:endParaRPr lang="ja-JP" altLang="ja-JP" sz="1300">
            <a:effectLst/>
            <a:latin typeface="ＭＳ Ｐゴシック" panose="020B0600070205080204" pitchFamily="50" charset="-128"/>
            <a:ea typeface="ＭＳ Ｐゴシック" panose="020B0600070205080204" pitchFamily="50" charset="-128"/>
          </a:endParaRPr>
        </a:p>
        <a:p>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今後、策定した公共施設等総合管理計画により、公共施設等の維持管理業務の見直しを図っていく。</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143329</xdr:rowOff>
    </xdr:from>
    <xdr:to>
      <xdr:col>82</xdr:col>
      <xdr:colOff>107950</xdr:colOff>
      <xdr:row>21</xdr:row>
      <xdr:rowOff>113393</xdr:rowOff>
    </xdr:to>
    <xdr:cxnSp macro="">
      <xdr:nvCxnSpPr>
        <xdr:cNvPr id="122" name="直線コネクタ 121"/>
        <xdr:cNvCxnSpPr/>
      </xdr:nvCxnSpPr>
      <xdr:spPr>
        <a:xfrm flipV="1">
          <a:off x="16510000" y="2200729"/>
          <a:ext cx="0" cy="15131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85470</xdr:rowOff>
    </xdr:from>
    <xdr:ext cx="762000" cy="259045"/>
    <xdr:sp macro="" textlink="">
      <xdr:nvSpPr>
        <xdr:cNvPr id="123" name="物件費最小値テキスト"/>
        <xdr:cNvSpPr txBox="1"/>
      </xdr:nvSpPr>
      <xdr:spPr>
        <a:xfrm>
          <a:off x="16598900" y="3685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113393</xdr:rowOff>
    </xdr:from>
    <xdr:to>
      <xdr:col>82</xdr:col>
      <xdr:colOff>196850</xdr:colOff>
      <xdr:row>21</xdr:row>
      <xdr:rowOff>113393</xdr:rowOff>
    </xdr:to>
    <xdr:cxnSp macro="">
      <xdr:nvCxnSpPr>
        <xdr:cNvPr id="124" name="直線コネクタ 123"/>
        <xdr:cNvCxnSpPr/>
      </xdr:nvCxnSpPr>
      <xdr:spPr>
        <a:xfrm>
          <a:off x="16421100" y="3713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58256</xdr:rowOff>
    </xdr:from>
    <xdr:ext cx="762000" cy="259045"/>
    <xdr:sp macro="" textlink="">
      <xdr:nvSpPr>
        <xdr:cNvPr id="125" name="物件費最大値テキスト"/>
        <xdr:cNvSpPr txBox="1"/>
      </xdr:nvSpPr>
      <xdr:spPr>
        <a:xfrm>
          <a:off x="16598900" y="19442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143329</xdr:rowOff>
    </xdr:from>
    <xdr:to>
      <xdr:col>82</xdr:col>
      <xdr:colOff>196850</xdr:colOff>
      <xdr:row>12</xdr:row>
      <xdr:rowOff>143329</xdr:rowOff>
    </xdr:to>
    <xdr:cxnSp macro="">
      <xdr:nvCxnSpPr>
        <xdr:cNvPr id="126" name="直線コネクタ 125"/>
        <xdr:cNvCxnSpPr/>
      </xdr:nvCxnSpPr>
      <xdr:spPr>
        <a:xfrm>
          <a:off x="16421100" y="22007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156936</xdr:rowOff>
    </xdr:from>
    <xdr:to>
      <xdr:col>82</xdr:col>
      <xdr:colOff>107950</xdr:colOff>
      <xdr:row>18</xdr:row>
      <xdr:rowOff>29029</xdr:rowOff>
    </xdr:to>
    <xdr:cxnSp macro="">
      <xdr:nvCxnSpPr>
        <xdr:cNvPr id="127" name="直線コネクタ 126"/>
        <xdr:cNvCxnSpPr/>
      </xdr:nvCxnSpPr>
      <xdr:spPr>
        <a:xfrm>
          <a:off x="15671800" y="3071586"/>
          <a:ext cx="8382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46463</xdr:rowOff>
    </xdr:from>
    <xdr:ext cx="762000" cy="259045"/>
    <xdr:sp macro="" textlink="">
      <xdr:nvSpPr>
        <xdr:cNvPr id="128" name="物件費平均値テキスト"/>
        <xdr:cNvSpPr txBox="1"/>
      </xdr:nvSpPr>
      <xdr:spPr>
        <a:xfrm>
          <a:off x="16598900" y="2789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29936</xdr:rowOff>
    </xdr:from>
    <xdr:to>
      <xdr:col>82</xdr:col>
      <xdr:colOff>158750</xdr:colOff>
      <xdr:row>17</xdr:row>
      <xdr:rowOff>131536</xdr:rowOff>
    </xdr:to>
    <xdr:sp macro="" textlink="">
      <xdr:nvSpPr>
        <xdr:cNvPr id="129" name="フローチャート: 判断 128"/>
        <xdr:cNvSpPr/>
      </xdr:nvSpPr>
      <xdr:spPr>
        <a:xfrm>
          <a:off x="16459200" y="2944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146050</xdr:rowOff>
    </xdr:from>
    <xdr:to>
      <xdr:col>78</xdr:col>
      <xdr:colOff>69850</xdr:colOff>
      <xdr:row>17</xdr:row>
      <xdr:rowOff>156936</xdr:rowOff>
    </xdr:to>
    <xdr:cxnSp macro="">
      <xdr:nvCxnSpPr>
        <xdr:cNvPr id="130" name="直線コネクタ 129"/>
        <xdr:cNvCxnSpPr/>
      </xdr:nvCxnSpPr>
      <xdr:spPr>
        <a:xfrm>
          <a:off x="14782800" y="30607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8164</xdr:rowOff>
    </xdr:from>
    <xdr:to>
      <xdr:col>78</xdr:col>
      <xdr:colOff>120650</xdr:colOff>
      <xdr:row>17</xdr:row>
      <xdr:rowOff>109764</xdr:rowOff>
    </xdr:to>
    <xdr:sp macro="" textlink="">
      <xdr:nvSpPr>
        <xdr:cNvPr id="131" name="フローチャート: 判断 130"/>
        <xdr:cNvSpPr/>
      </xdr:nvSpPr>
      <xdr:spPr>
        <a:xfrm>
          <a:off x="15621000" y="2922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119941</xdr:rowOff>
    </xdr:from>
    <xdr:ext cx="736600" cy="259045"/>
    <xdr:sp macro="" textlink="">
      <xdr:nvSpPr>
        <xdr:cNvPr id="132" name="テキスト ボックス 131"/>
        <xdr:cNvSpPr txBox="1"/>
      </xdr:nvSpPr>
      <xdr:spPr>
        <a:xfrm>
          <a:off x="15290800" y="26916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146050</xdr:rowOff>
    </xdr:from>
    <xdr:to>
      <xdr:col>73</xdr:col>
      <xdr:colOff>180975</xdr:colOff>
      <xdr:row>18</xdr:row>
      <xdr:rowOff>105229</xdr:rowOff>
    </xdr:to>
    <xdr:cxnSp macro="">
      <xdr:nvCxnSpPr>
        <xdr:cNvPr id="133" name="直線コネクタ 132"/>
        <xdr:cNvCxnSpPr/>
      </xdr:nvCxnSpPr>
      <xdr:spPr>
        <a:xfrm flipV="1">
          <a:off x="13893800" y="3060700"/>
          <a:ext cx="8890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136071</xdr:rowOff>
    </xdr:from>
    <xdr:to>
      <xdr:col>74</xdr:col>
      <xdr:colOff>31750</xdr:colOff>
      <xdr:row>17</xdr:row>
      <xdr:rowOff>66221</xdr:rowOff>
    </xdr:to>
    <xdr:sp macro="" textlink="">
      <xdr:nvSpPr>
        <xdr:cNvPr id="134" name="フローチャート: 判断 133"/>
        <xdr:cNvSpPr/>
      </xdr:nvSpPr>
      <xdr:spPr>
        <a:xfrm>
          <a:off x="14732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76398</xdr:rowOff>
    </xdr:from>
    <xdr:ext cx="762000" cy="259045"/>
    <xdr:sp macro="" textlink="">
      <xdr:nvSpPr>
        <xdr:cNvPr id="135" name="テキスト ボックス 134"/>
        <xdr:cNvSpPr txBox="1"/>
      </xdr:nvSpPr>
      <xdr:spPr>
        <a:xfrm>
          <a:off x="144018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124279</xdr:rowOff>
    </xdr:from>
    <xdr:to>
      <xdr:col>69</xdr:col>
      <xdr:colOff>92075</xdr:colOff>
      <xdr:row>18</xdr:row>
      <xdr:rowOff>105229</xdr:rowOff>
    </xdr:to>
    <xdr:cxnSp macro="">
      <xdr:nvCxnSpPr>
        <xdr:cNvPr id="136" name="直線コネクタ 135"/>
        <xdr:cNvCxnSpPr/>
      </xdr:nvCxnSpPr>
      <xdr:spPr>
        <a:xfrm>
          <a:off x="13004800" y="3038929"/>
          <a:ext cx="8890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114300</xdr:rowOff>
    </xdr:from>
    <xdr:to>
      <xdr:col>69</xdr:col>
      <xdr:colOff>142875</xdr:colOff>
      <xdr:row>17</xdr:row>
      <xdr:rowOff>44450</xdr:rowOff>
    </xdr:to>
    <xdr:sp macro="" textlink="">
      <xdr:nvSpPr>
        <xdr:cNvPr id="137" name="フローチャート: 判断 136"/>
        <xdr:cNvSpPr/>
      </xdr:nvSpPr>
      <xdr:spPr>
        <a:xfrm>
          <a:off x="13843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54627</xdr:rowOff>
    </xdr:from>
    <xdr:ext cx="762000" cy="259045"/>
    <xdr:sp macro="" textlink="">
      <xdr:nvSpPr>
        <xdr:cNvPr id="138" name="テキスト ボックス 137"/>
        <xdr:cNvSpPr txBox="1"/>
      </xdr:nvSpPr>
      <xdr:spPr>
        <a:xfrm>
          <a:off x="13512800" y="262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125186</xdr:rowOff>
    </xdr:from>
    <xdr:to>
      <xdr:col>65</xdr:col>
      <xdr:colOff>53975</xdr:colOff>
      <xdr:row>17</xdr:row>
      <xdr:rowOff>55336</xdr:rowOff>
    </xdr:to>
    <xdr:sp macro="" textlink="">
      <xdr:nvSpPr>
        <xdr:cNvPr id="139" name="フローチャート: 判断 138"/>
        <xdr:cNvSpPr/>
      </xdr:nvSpPr>
      <xdr:spPr>
        <a:xfrm>
          <a:off x="12954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65513</xdr:rowOff>
    </xdr:from>
    <xdr:ext cx="762000" cy="259045"/>
    <xdr:sp macro="" textlink="">
      <xdr:nvSpPr>
        <xdr:cNvPr id="140" name="テキスト ボックス 139"/>
        <xdr:cNvSpPr txBox="1"/>
      </xdr:nvSpPr>
      <xdr:spPr>
        <a:xfrm>
          <a:off x="12623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149679</xdr:rowOff>
    </xdr:from>
    <xdr:to>
      <xdr:col>82</xdr:col>
      <xdr:colOff>158750</xdr:colOff>
      <xdr:row>18</xdr:row>
      <xdr:rowOff>79829</xdr:rowOff>
    </xdr:to>
    <xdr:sp macro="" textlink="">
      <xdr:nvSpPr>
        <xdr:cNvPr id="146" name="楕円 145"/>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121756</xdr:rowOff>
    </xdr:from>
    <xdr:ext cx="762000" cy="259045"/>
    <xdr:sp macro="" textlink="">
      <xdr:nvSpPr>
        <xdr:cNvPr id="147"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106136</xdr:rowOff>
    </xdr:from>
    <xdr:to>
      <xdr:col>78</xdr:col>
      <xdr:colOff>120650</xdr:colOff>
      <xdr:row>18</xdr:row>
      <xdr:rowOff>36286</xdr:rowOff>
    </xdr:to>
    <xdr:sp macro="" textlink="">
      <xdr:nvSpPr>
        <xdr:cNvPr id="148" name="楕円 147"/>
        <xdr:cNvSpPr/>
      </xdr:nvSpPr>
      <xdr:spPr>
        <a:xfrm>
          <a:off x="15621000" y="3020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21063</xdr:rowOff>
    </xdr:from>
    <xdr:ext cx="736600" cy="259045"/>
    <xdr:sp macro="" textlink="">
      <xdr:nvSpPr>
        <xdr:cNvPr id="149" name="テキスト ボックス 148"/>
        <xdr:cNvSpPr txBox="1"/>
      </xdr:nvSpPr>
      <xdr:spPr>
        <a:xfrm>
          <a:off x="15290800" y="3107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95250</xdr:rowOff>
    </xdr:from>
    <xdr:to>
      <xdr:col>74</xdr:col>
      <xdr:colOff>31750</xdr:colOff>
      <xdr:row>18</xdr:row>
      <xdr:rowOff>25400</xdr:rowOff>
    </xdr:to>
    <xdr:sp macro="" textlink="">
      <xdr:nvSpPr>
        <xdr:cNvPr id="150" name="楕円 149"/>
        <xdr:cNvSpPr/>
      </xdr:nvSpPr>
      <xdr:spPr>
        <a:xfrm>
          <a:off x="14732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51" name="テキスト ボックス 150"/>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54429</xdr:rowOff>
    </xdr:from>
    <xdr:to>
      <xdr:col>69</xdr:col>
      <xdr:colOff>142875</xdr:colOff>
      <xdr:row>18</xdr:row>
      <xdr:rowOff>156029</xdr:rowOff>
    </xdr:to>
    <xdr:sp macro="" textlink="">
      <xdr:nvSpPr>
        <xdr:cNvPr id="152" name="楕円 151"/>
        <xdr:cNvSpPr/>
      </xdr:nvSpPr>
      <xdr:spPr>
        <a:xfrm>
          <a:off x="13843000" y="3140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140805</xdr:rowOff>
    </xdr:from>
    <xdr:ext cx="762000" cy="259045"/>
    <xdr:sp macro="" textlink="">
      <xdr:nvSpPr>
        <xdr:cNvPr id="153" name="テキスト ボックス 152"/>
        <xdr:cNvSpPr txBox="1"/>
      </xdr:nvSpPr>
      <xdr:spPr>
        <a:xfrm>
          <a:off x="13512800" y="322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73479</xdr:rowOff>
    </xdr:from>
    <xdr:to>
      <xdr:col>65</xdr:col>
      <xdr:colOff>53975</xdr:colOff>
      <xdr:row>18</xdr:row>
      <xdr:rowOff>3629</xdr:rowOff>
    </xdr:to>
    <xdr:sp macro="" textlink="">
      <xdr:nvSpPr>
        <xdr:cNvPr id="154" name="楕円 153"/>
        <xdr:cNvSpPr/>
      </xdr:nvSpPr>
      <xdr:spPr>
        <a:xfrm>
          <a:off x="12954000" y="2988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159856</xdr:rowOff>
    </xdr:from>
    <xdr:ext cx="762000" cy="259045"/>
    <xdr:sp macro="" textlink="">
      <xdr:nvSpPr>
        <xdr:cNvPr id="155" name="テキスト ボックス 154"/>
        <xdr:cNvSpPr txBox="1"/>
      </xdr:nvSpPr>
      <xdr:spPr>
        <a:xfrm>
          <a:off x="12623800" y="3074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扶助費については、横ばいとなった。今後とも、各扶助費受給者の資格審査等の適正化に努める。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165100</xdr:rowOff>
    </xdr:from>
    <xdr:to>
      <xdr:col>24</xdr:col>
      <xdr:colOff>25400</xdr:colOff>
      <xdr:row>61</xdr:row>
      <xdr:rowOff>26307</xdr:rowOff>
    </xdr:to>
    <xdr:cxnSp macro="">
      <xdr:nvCxnSpPr>
        <xdr:cNvPr id="185" name="直線コネクタ 184"/>
        <xdr:cNvCxnSpPr/>
      </xdr:nvCxnSpPr>
      <xdr:spPr>
        <a:xfrm flipV="1">
          <a:off x="4826000" y="9080500"/>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169834</xdr:rowOff>
    </xdr:from>
    <xdr:ext cx="762000" cy="259045"/>
    <xdr:sp macro="" textlink="">
      <xdr:nvSpPr>
        <xdr:cNvPr id="186" name="扶助費最小値テキスト"/>
        <xdr:cNvSpPr txBox="1"/>
      </xdr:nvSpPr>
      <xdr:spPr>
        <a:xfrm>
          <a:off x="4914900" y="10456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26307</xdr:rowOff>
    </xdr:from>
    <xdr:to>
      <xdr:col>24</xdr:col>
      <xdr:colOff>114300</xdr:colOff>
      <xdr:row>61</xdr:row>
      <xdr:rowOff>26307</xdr:rowOff>
    </xdr:to>
    <xdr:cxnSp macro="">
      <xdr:nvCxnSpPr>
        <xdr:cNvPr id="187" name="直線コネクタ 186"/>
        <xdr:cNvCxnSpPr/>
      </xdr:nvCxnSpPr>
      <xdr:spPr>
        <a:xfrm>
          <a:off x="4737100" y="10484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80027</xdr:rowOff>
    </xdr:from>
    <xdr:ext cx="762000" cy="259045"/>
    <xdr:sp macro="" textlink="">
      <xdr:nvSpPr>
        <xdr:cNvPr id="188"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165100</xdr:rowOff>
    </xdr:from>
    <xdr:to>
      <xdr:col>24</xdr:col>
      <xdr:colOff>114300</xdr:colOff>
      <xdr:row>52</xdr:row>
      <xdr:rowOff>165100</xdr:rowOff>
    </xdr:to>
    <xdr:cxnSp macro="">
      <xdr:nvCxnSpPr>
        <xdr:cNvPr id="189" name="直線コネクタ 188"/>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42635</xdr:rowOff>
    </xdr:from>
    <xdr:to>
      <xdr:col>24</xdr:col>
      <xdr:colOff>25400</xdr:colOff>
      <xdr:row>55</xdr:row>
      <xdr:rowOff>42635</xdr:rowOff>
    </xdr:to>
    <xdr:cxnSp macro="">
      <xdr:nvCxnSpPr>
        <xdr:cNvPr id="190" name="直線コネクタ 189"/>
        <xdr:cNvCxnSpPr/>
      </xdr:nvCxnSpPr>
      <xdr:spPr>
        <a:xfrm>
          <a:off x="3987800" y="9472385"/>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10177</xdr:rowOff>
    </xdr:from>
    <xdr:ext cx="762000" cy="259045"/>
    <xdr:sp macro="" textlink="">
      <xdr:nvSpPr>
        <xdr:cNvPr id="191" name="扶助費平均値テキスト"/>
        <xdr:cNvSpPr txBox="1"/>
      </xdr:nvSpPr>
      <xdr:spPr>
        <a:xfrm>
          <a:off x="4914900" y="9611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38100</xdr:rowOff>
    </xdr:from>
    <xdr:to>
      <xdr:col>24</xdr:col>
      <xdr:colOff>76200</xdr:colOff>
      <xdr:row>56</xdr:row>
      <xdr:rowOff>139700</xdr:rowOff>
    </xdr:to>
    <xdr:sp macro="" textlink="">
      <xdr:nvSpPr>
        <xdr:cNvPr id="192" name="フローチャート: 判断 191"/>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42635</xdr:rowOff>
    </xdr:from>
    <xdr:to>
      <xdr:col>19</xdr:col>
      <xdr:colOff>187325</xdr:colOff>
      <xdr:row>55</xdr:row>
      <xdr:rowOff>53522</xdr:rowOff>
    </xdr:to>
    <xdr:cxnSp macro="">
      <xdr:nvCxnSpPr>
        <xdr:cNvPr id="193" name="直線コネクタ 192"/>
        <xdr:cNvCxnSpPr/>
      </xdr:nvCxnSpPr>
      <xdr:spPr>
        <a:xfrm flipV="1">
          <a:off x="3098800" y="9472385"/>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5443</xdr:rowOff>
    </xdr:from>
    <xdr:to>
      <xdr:col>20</xdr:col>
      <xdr:colOff>38100</xdr:colOff>
      <xdr:row>56</xdr:row>
      <xdr:rowOff>107043</xdr:rowOff>
    </xdr:to>
    <xdr:sp macro="" textlink="">
      <xdr:nvSpPr>
        <xdr:cNvPr id="194" name="フローチャート: 判断 193"/>
        <xdr:cNvSpPr/>
      </xdr:nvSpPr>
      <xdr:spPr>
        <a:xfrm>
          <a:off x="3937000" y="9606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91820</xdr:rowOff>
    </xdr:from>
    <xdr:ext cx="736600" cy="259045"/>
    <xdr:sp macro="" textlink="">
      <xdr:nvSpPr>
        <xdr:cNvPr id="195" name="テキスト ボックス 194"/>
        <xdr:cNvSpPr txBox="1"/>
      </xdr:nvSpPr>
      <xdr:spPr>
        <a:xfrm>
          <a:off x="3606800" y="96930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170543</xdr:rowOff>
    </xdr:from>
    <xdr:to>
      <xdr:col>15</xdr:col>
      <xdr:colOff>98425</xdr:colOff>
      <xdr:row>55</xdr:row>
      <xdr:rowOff>53522</xdr:rowOff>
    </xdr:to>
    <xdr:cxnSp macro="">
      <xdr:nvCxnSpPr>
        <xdr:cNvPr id="196" name="直線コネクタ 195"/>
        <xdr:cNvCxnSpPr/>
      </xdr:nvCxnSpPr>
      <xdr:spPr>
        <a:xfrm>
          <a:off x="2209800" y="94288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144235</xdr:rowOff>
    </xdr:from>
    <xdr:to>
      <xdr:col>15</xdr:col>
      <xdr:colOff>149225</xdr:colOff>
      <xdr:row>56</xdr:row>
      <xdr:rowOff>74385</xdr:rowOff>
    </xdr:to>
    <xdr:sp macro="" textlink="">
      <xdr:nvSpPr>
        <xdr:cNvPr id="197" name="フローチャート: 判断 196"/>
        <xdr:cNvSpPr/>
      </xdr:nvSpPr>
      <xdr:spPr>
        <a:xfrm>
          <a:off x="30480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59162</xdr:rowOff>
    </xdr:from>
    <xdr:ext cx="762000" cy="259045"/>
    <xdr:sp macro="" textlink="">
      <xdr:nvSpPr>
        <xdr:cNvPr id="198" name="テキスト ボックス 197"/>
        <xdr:cNvSpPr txBox="1"/>
      </xdr:nvSpPr>
      <xdr:spPr>
        <a:xfrm>
          <a:off x="2717800" y="966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137885</xdr:rowOff>
    </xdr:from>
    <xdr:to>
      <xdr:col>11</xdr:col>
      <xdr:colOff>9525</xdr:colOff>
      <xdr:row>54</xdr:row>
      <xdr:rowOff>170543</xdr:rowOff>
    </xdr:to>
    <xdr:cxnSp macro="">
      <xdr:nvCxnSpPr>
        <xdr:cNvPr id="199" name="直線コネクタ 198"/>
        <xdr:cNvCxnSpPr/>
      </xdr:nvCxnSpPr>
      <xdr:spPr>
        <a:xfrm>
          <a:off x="1320800" y="9396185"/>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57150</xdr:rowOff>
    </xdr:from>
    <xdr:to>
      <xdr:col>11</xdr:col>
      <xdr:colOff>60325</xdr:colOff>
      <xdr:row>55</xdr:row>
      <xdr:rowOff>158750</xdr:rowOff>
    </xdr:to>
    <xdr:sp macro="" textlink="">
      <xdr:nvSpPr>
        <xdr:cNvPr id="200" name="フローチャート: 判断 199"/>
        <xdr:cNvSpPr/>
      </xdr:nvSpPr>
      <xdr:spPr>
        <a:xfrm>
          <a:off x="2159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143527</xdr:rowOff>
    </xdr:from>
    <xdr:ext cx="762000" cy="259045"/>
    <xdr:sp macro="" textlink="">
      <xdr:nvSpPr>
        <xdr:cNvPr id="201" name="テキスト ボックス 200"/>
        <xdr:cNvSpPr txBox="1"/>
      </xdr:nvSpPr>
      <xdr:spPr>
        <a:xfrm>
          <a:off x="1828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163285</xdr:rowOff>
    </xdr:from>
    <xdr:to>
      <xdr:col>24</xdr:col>
      <xdr:colOff>76200</xdr:colOff>
      <xdr:row>55</xdr:row>
      <xdr:rowOff>93435</xdr:rowOff>
    </xdr:to>
    <xdr:sp macro="" textlink="">
      <xdr:nvSpPr>
        <xdr:cNvPr id="209" name="楕円 208"/>
        <xdr:cNvSpPr/>
      </xdr:nvSpPr>
      <xdr:spPr>
        <a:xfrm>
          <a:off x="47752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8362</xdr:rowOff>
    </xdr:from>
    <xdr:ext cx="762000" cy="259045"/>
    <xdr:sp macro="" textlink="">
      <xdr:nvSpPr>
        <xdr:cNvPr id="210" name="扶助費該当値テキスト"/>
        <xdr:cNvSpPr txBox="1"/>
      </xdr:nvSpPr>
      <xdr:spPr>
        <a:xfrm>
          <a:off x="49149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163285</xdr:rowOff>
    </xdr:from>
    <xdr:to>
      <xdr:col>20</xdr:col>
      <xdr:colOff>38100</xdr:colOff>
      <xdr:row>55</xdr:row>
      <xdr:rowOff>93435</xdr:rowOff>
    </xdr:to>
    <xdr:sp macro="" textlink="">
      <xdr:nvSpPr>
        <xdr:cNvPr id="211" name="楕円 210"/>
        <xdr:cNvSpPr/>
      </xdr:nvSpPr>
      <xdr:spPr>
        <a:xfrm>
          <a:off x="3937000" y="9421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103612</xdr:rowOff>
    </xdr:from>
    <xdr:ext cx="736600" cy="259045"/>
    <xdr:sp macro="" textlink="">
      <xdr:nvSpPr>
        <xdr:cNvPr id="212" name="テキスト ボックス 211"/>
        <xdr:cNvSpPr txBox="1"/>
      </xdr:nvSpPr>
      <xdr:spPr>
        <a:xfrm>
          <a:off x="3606800" y="9190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2722</xdr:rowOff>
    </xdr:from>
    <xdr:to>
      <xdr:col>15</xdr:col>
      <xdr:colOff>149225</xdr:colOff>
      <xdr:row>55</xdr:row>
      <xdr:rowOff>104322</xdr:rowOff>
    </xdr:to>
    <xdr:sp macro="" textlink="">
      <xdr:nvSpPr>
        <xdr:cNvPr id="213" name="楕円 212"/>
        <xdr:cNvSpPr/>
      </xdr:nvSpPr>
      <xdr:spPr>
        <a:xfrm>
          <a:off x="3048000" y="9432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114499</xdr:rowOff>
    </xdr:from>
    <xdr:ext cx="762000" cy="259045"/>
    <xdr:sp macro="" textlink="">
      <xdr:nvSpPr>
        <xdr:cNvPr id="214" name="テキスト ボックス 213"/>
        <xdr:cNvSpPr txBox="1"/>
      </xdr:nvSpPr>
      <xdr:spPr>
        <a:xfrm>
          <a:off x="2717800" y="920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119743</xdr:rowOff>
    </xdr:from>
    <xdr:to>
      <xdr:col>11</xdr:col>
      <xdr:colOff>60325</xdr:colOff>
      <xdr:row>55</xdr:row>
      <xdr:rowOff>49893</xdr:rowOff>
    </xdr:to>
    <xdr:sp macro="" textlink="">
      <xdr:nvSpPr>
        <xdr:cNvPr id="215" name="楕円 214"/>
        <xdr:cNvSpPr/>
      </xdr:nvSpPr>
      <xdr:spPr>
        <a:xfrm>
          <a:off x="2159000" y="9378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60070</xdr:rowOff>
    </xdr:from>
    <xdr:ext cx="762000" cy="259045"/>
    <xdr:sp macro="" textlink="">
      <xdr:nvSpPr>
        <xdr:cNvPr id="216" name="テキスト ボックス 215"/>
        <xdr:cNvSpPr txBox="1"/>
      </xdr:nvSpPr>
      <xdr:spPr>
        <a:xfrm>
          <a:off x="1828800" y="914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87085</xdr:rowOff>
    </xdr:from>
    <xdr:to>
      <xdr:col>6</xdr:col>
      <xdr:colOff>171450</xdr:colOff>
      <xdr:row>55</xdr:row>
      <xdr:rowOff>17235</xdr:rowOff>
    </xdr:to>
    <xdr:sp macro="" textlink="">
      <xdr:nvSpPr>
        <xdr:cNvPr id="217" name="楕円 216"/>
        <xdr:cNvSpPr/>
      </xdr:nvSpPr>
      <xdr:spPr>
        <a:xfrm>
          <a:off x="1270000" y="934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27412</xdr:rowOff>
    </xdr:from>
    <xdr:ext cx="762000" cy="259045"/>
    <xdr:sp macro="" textlink="">
      <xdr:nvSpPr>
        <xdr:cNvPr id="218" name="テキスト ボックス 217"/>
        <xdr:cNvSpPr txBox="1"/>
      </xdr:nvSpPr>
      <xdr:spPr>
        <a:xfrm>
          <a:off x="9398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については、暖冬により除雪費用が減となり、維持補修費が大きく減となった。今後も、独立採算の原則に立ち、施設整備事業計画の見直し、使用料の定期的な見直し、維持管理費の抑制を通じ、普通会計の負担軽減に努める。</a:t>
          </a:r>
        </a:p>
      </xdr:txBody>
    </xdr:sp>
    <xdr:clientData/>
  </xdr:twoCellAnchor>
  <xdr:oneCellAnchor>
    <xdr:from>
      <xdr:col>62</xdr:col>
      <xdr:colOff>6350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3" name="直線コネクタ 232"/>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4" name="テキスト ボックス 233"/>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5" name="直線コネクタ 234"/>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6" name="テキスト ボックス 235"/>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7" name="直線コネクタ 236"/>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8" name="テキスト ボックス 237"/>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9" name="直線コネクタ 238"/>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0" name="テキスト ボックス 239"/>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1" name="直線コネクタ 240"/>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2" name="テキスト ボックス 241"/>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3" name="直線コネクタ 242"/>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4" name="テキスト ボックス 243"/>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60</xdr:row>
      <xdr:rowOff>156391</xdr:rowOff>
    </xdr:to>
    <xdr:cxnSp macro="">
      <xdr:nvCxnSpPr>
        <xdr:cNvPr id="248" name="直線コネクタ 247"/>
        <xdr:cNvCxnSpPr/>
      </xdr:nvCxnSpPr>
      <xdr:spPr>
        <a:xfrm flipV="1">
          <a:off x="16510000" y="9189357"/>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128468</xdr:rowOff>
    </xdr:from>
    <xdr:ext cx="762000" cy="259045"/>
    <xdr:sp macro="" textlink="">
      <xdr:nvSpPr>
        <xdr:cNvPr id="249" name="その他最小値テキスト"/>
        <xdr:cNvSpPr txBox="1"/>
      </xdr:nvSpPr>
      <xdr:spPr>
        <a:xfrm>
          <a:off x="16598900" y="10415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156391</xdr:rowOff>
    </xdr:from>
    <xdr:to>
      <xdr:col>82</xdr:col>
      <xdr:colOff>196850</xdr:colOff>
      <xdr:row>60</xdr:row>
      <xdr:rowOff>156391</xdr:rowOff>
    </xdr:to>
    <xdr:cxnSp macro="">
      <xdr:nvCxnSpPr>
        <xdr:cNvPr id="250" name="直線コネクタ 249"/>
        <xdr:cNvCxnSpPr/>
      </xdr:nvCxnSpPr>
      <xdr:spPr>
        <a:xfrm>
          <a:off x="16421100" y="1044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1"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2" name="直線コネクタ 251"/>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51888</xdr:rowOff>
    </xdr:from>
    <xdr:to>
      <xdr:col>82</xdr:col>
      <xdr:colOff>107950</xdr:colOff>
      <xdr:row>56</xdr:row>
      <xdr:rowOff>71483</xdr:rowOff>
    </xdr:to>
    <xdr:cxnSp macro="">
      <xdr:nvCxnSpPr>
        <xdr:cNvPr id="253" name="直線コネクタ 252"/>
        <xdr:cNvCxnSpPr/>
      </xdr:nvCxnSpPr>
      <xdr:spPr>
        <a:xfrm flipV="1">
          <a:off x="15671800" y="9653088"/>
          <a:ext cx="8382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25417</xdr:rowOff>
    </xdr:from>
    <xdr:ext cx="762000" cy="259045"/>
    <xdr:sp macro="" textlink="">
      <xdr:nvSpPr>
        <xdr:cNvPr id="254" name="その他平均値テキスト"/>
        <xdr:cNvSpPr txBox="1"/>
      </xdr:nvSpPr>
      <xdr:spPr>
        <a:xfrm>
          <a:off x="16598900" y="96266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53340</xdr:rowOff>
    </xdr:from>
    <xdr:to>
      <xdr:col>82</xdr:col>
      <xdr:colOff>158750</xdr:colOff>
      <xdr:row>56</xdr:row>
      <xdr:rowOff>154940</xdr:rowOff>
    </xdr:to>
    <xdr:sp macro="" textlink="">
      <xdr:nvSpPr>
        <xdr:cNvPr id="255" name="フローチャート: 判断 254"/>
        <xdr:cNvSpPr/>
      </xdr:nvSpPr>
      <xdr:spPr>
        <a:xfrm>
          <a:off x="164592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71483</xdr:rowOff>
    </xdr:from>
    <xdr:to>
      <xdr:col>78</xdr:col>
      <xdr:colOff>69850</xdr:colOff>
      <xdr:row>56</xdr:row>
      <xdr:rowOff>143328</xdr:rowOff>
    </xdr:to>
    <xdr:cxnSp macro="">
      <xdr:nvCxnSpPr>
        <xdr:cNvPr id="256" name="直線コネクタ 255"/>
        <xdr:cNvCxnSpPr/>
      </xdr:nvCxnSpPr>
      <xdr:spPr>
        <a:xfrm flipV="1">
          <a:off x="14782800" y="9672683"/>
          <a:ext cx="8890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59872</xdr:rowOff>
    </xdr:from>
    <xdr:to>
      <xdr:col>78</xdr:col>
      <xdr:colOff>120650</xdr:colOff>
      <xdr:row>56</xdr:row>
      <xdr:rowOff>161472</xdr:rowOff>
    </xdr:to>
    <xdr:sp macro="" textlink="">
      <xdr:nvSpPr>
        <xdr:cNvPr id="257" name="フローチャート: 判断 256"/>
        <xdr:cNvSpPr/>
      </xdr:nvSpPr>
      <xdr:spPr>
        <a:xfrm>
          <a:off x="15621000" y="9661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146249</xdr:rowOff>
    </xdr:from>
    <xdr:ext cx="736600" cy="259045"/>
    <xdr:sp macro="" textlink="">
      <xdr:nvSpPr>
        <xdr:cNvPr id="258" name="テキスト ボックス 257"/>
        <xdr:cNvSpPr txBox="1"/>
      </xdr:nvSpPr>
      <xdr:spPr>
        <a:xfrm>
          <a:off x="15290800" y="9747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143328</xdr:rowOff>
    </xdr:from>
    <xdr:to>
      <xdr:col>73</xdr:col>
      <xdr:colOff>180975</xdr:colOff>
      <xdr:row>56</xdr:row>
      <xdr:rowOff>162923</xdr:rowOff>
    </xdr:to>
    <xdr:cxnSp macro="">
      <xdr:nvCxnSpPr>
        <xdr:cNvPr id="259" name="直線コネクタ 258"/>
        <xdr:cNvCxnSpPr/>
      </xdr:nvCxnSpPr>
      <xdr:spPr>
        <a:xfrm flipV="1">
          <a:off x="13893800" y="9744528"/>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46809</xdr:rowOff>
    </xdr:from>
    <xdr:to>
      <xdr:col>74</xdr:col>
      <xdr:colOff>31750</xdr:colOff>
      <xdr:row>56</xdr:row>
      <xdr:rowOff>148409</xdr:rowOff>
    </xdr:to>
    <xdr:sp macro="" textlink="">
      <xdr:nvSpPr>
        <xdr:cNvPr id="260" name="フローチャート: 判断 259"/>
        <xdr:cNvSpPr/>
      </xdr:nvSpPr>
      <xdr:spPr>
        <a:xfrm>
          <a:off x="14732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158586</xdr:rowOff>
    </xdr:from>
    <xdr:ext cx="762000" cy="259045"/>
    <xdr:sp macro="" textlink="">
      <xdr:nvSpPr>
        <xdr:cNvPr id="261" name="テキスト ボックス 260"/>
        <xdr:cNvSpPr txBox="1"/>
      </xdr:nvSpPr>
      <xdr:spPr>
        <a:xfrm>
          <a:off x="14401800" y="9416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149860</xdr:rowOff>
    </xdr:from>
    <xdr:to>
      <xdr:col>69</xdr:col>
      <xdr:colOff>92075</xdr:colOff>
      <xdr:row>56</xdr:row>
      <xdr:rowOff>162923</xdr:rowOff>
    </xdr:to>
    <xdr:cxnSp macro="">
      <xdr:nvCxnSpPr>
        <xdr:cNvPr id="262" name="直線コネクタ 261"/>
        <xdr:cNvCxnSpPr/>
      </xdr:nvCxnSpPr>
      <xdr:spPr>
        <a:xfrm>
          <a:off x="13004800" y="9751060"/>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166007</xdr:rowOff>
    </xdr:from>
    <xdr:to>
      <xdr:col>69</xdr:col>
      <xdr:colOff>142875</xdr:colOff>
      <xdr:row>56</xdr:row>
      <xdr:rowOff>96157</xdr:rowOff>
    </xdr:to>
    <xdr:sp macro="" textlink="">
      <xdr:nvSpPr>
        <xdr:cNvPr id="263" name="フローチャート: 判断 262"/>
        <xdr:cNvSpPr/>
      </xdr:nvSpPr>
      <xdr:spPr>
        <a:xfrm>
          <a:off x="13843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106334</xdr:rowOff>
    </xdr:from>
    <xdr:ext cx="762000" cy="259045"/>
    <xdr:sp macro="" textlink="">
      <xdr:nvSpPr>
        <xdr:cNvPr id="264" name="テキスト ボックス 263"/>
        <xdr:cNvSpPr txBox="1"/>
      </xdr:nvSpPr>
      <xdr:spPr>
        <a:xfrm>
          <a:off x="13512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166007</xdr:rowOff>
    </xdr:from>
    <xdr:to>
      <xdr:col>65</xdr:col>
      <xdr:colOff>53975</xdr:colOff>
      <xdr:row>56</xdr:row>
      <xdr:rowOff>96157</xdr:rowOff>
    </xdr:to>
    <xdr:sp macro="" textlink="">
      <xdr:nvSpPr>
        <xdr:cNvPr id="265" name="フローチャート: 判断 264"/>
        <xdr:cNvSpPr/>
      </xdr:nvSpPr>
      <xdr:spPr>
        <a:xfrm>
          <a:off x="12954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106334</xdr:rowOff>
    </xdr:from>
    <xdr:ext cx="762000" cy="259045"/>
    <xdr:sp macro="" textlink="">
      <xdr:nvSpPr>
        <xdr:cNvPr id="266" name="テキスト ボックス 265"/>
        <xdr:cNvSpPr txBox="1"/>
      </xdr:nvSpPr>
      <xdr:spPr>
        <a:xfrm>
          <a:off x="12623800" y="936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1088</xdr:rowOff>
    </xdr:from>
    <xdr:to>
      <xdr:col>82</xdr:col>
      <xdr:colOff>158750</xdr:colOff>
      <xdr:row>56</xdr:row>
      <xdr:rowOff>102688</xdr:rowOff>
    </xdr:to>
    <xdr:sp macro="" textlink="">
      <xdr:nvSpPr>
        <xdr:cNvPr id="272" name="楕円 271"/>
        <xdr:cNvSpPr/>
      </xdr:nvSpPr>
      <xdr:spPr>
        <a:xfrm>
          <a:off x="16459200" y="9602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17615</xdr:rowOff>
    </xdr:from>
    <xdr:ext cx="762000" cy="259045"/>
    <xdr:sp macro="" textlink="">
      <xdr:nvSpPr>
        <xdr:cNvPr id="273" name="その他該当値テキスト"/>
        <xdr:cNvSpPr txBox="1"/>
      </xdr:nvSpPr>
      <xdr:spPr>
        <a:xfrm>
          <a:off x="16598900" y="944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20683</xdr:rowOff>
    </xdr:from>
    <xdr:to>
      <xdr:col>78</xdr:col>
      <xdr:colOff>120650</xdr:colOff>
      <xdr:row>56</xdr:row>
      <xdr:rowOff>122283</xdr:rowOff>
    </xdr:to>
    <xdr:sp macro="" textlink="">
      <xdr:nvSpPr>
        <xdr:cNvPr id="274" name="楕円 273"/>
        <xdr:cNvSpPr/>
      </xdr:nvSpPr>
      <xdr:spPr>
        <a:xfrm>
          <a:off x="15621000" y="9621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132460</xdr:rowOff>
    </xdr:from>
    <xdr:ext cx="736600" cy="259045"/>
    <xdr:sp macro="" textlink="">
      <xdr:nvSpPr>
        <xdr:cNvPr id="275" name="テキスト ボックス 274"/>
        <xdr:cNvSpPr txBox="1"/>
      </xdr:nvSpPr>
      <xdr:spPr>
        <a:xfrm>
          <a:off x="15290800" y="93907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92528</xdr:rowOff>
    </xdr:from>
    <xdr:to>
      <xdr:col>74</xdr:col>
      <xdr:colOff>31750</xdr:colOff>
      <xdr:row>57</xdr:row>
      <xdr:rowOff>22678</xdr:rowOff>
    </xdr:to>
    <xdr:sp macro="" textlink="">
      <xdr:nvSpPr>
        <xdr:cNvPr id="276" name="楕円 275"/>
        <xdr:cNvSpPr/>
      </xdr:nvSpPr>
      <xdr:spPr>
        <a:xfrm>
          <a:off x="14732000" y="969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7455</xdr:rowOff>
    </xdr:from>
    <xdr:ext cx="762000" cy="259045"/>
    <xdr:sp macro="" textlink="">
      <xdr:nvSpPr>
        <xdr:cNvPr id="277" name="テキスト ボックス 276"/>
        <xdr:cNvSpPr txBox="1"/>
      </xdr:nvSpPr>
      <xdr:spPr>
        <a:xfrm>
          <a:off x="14401800" y="978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112123</xdr:rowOff>
    </xdr:from>
    <xdr:to>
      <xdr:col>69</xdr:col>
      <xdr:colOff>142875</xdr:colOff>
      <xdr:row>57</xdr:row>
      <xdr:rowOff>42273</xdr:rowOff>
    </xdr:to>
    <xdr:sp macro="" textlink="">
      <xdr:nvSpPr>
        <xdr:cNvPr id="278" name="楕円 277"/>
        <xdr:cNvSpPr/>
      </xdr:nvSpPr>
      <xdr:spPr>
        <a:xfrm>
          <a:off x="13843000" y="9713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27050</xdr:rowOff>
    </xdr:from>
    <xdr:ext cx="762000" cy="259045"/>
    <xdr:sp macro="" textlink="">
      <xdr:nvSpPr>
        <xdr:cNvPr id="279" name="テキスト ボックス 278"/>
        <xdr:cNvSpPr txBox="1"/>
      </xdr:nvSpPr>
      <xdr:spPr>
        <a:xfrm>
          <a:off x="13512800" y="97997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80" name="楕円 279"/>
        <xdr:cNvSpPr/>
      </xdr:nvSpPr>
      <xdr:spPr>
        <a:xfrm>
          <a:off x="12954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13987</xdr:rowOff>
    </xdr:from>
    <xdr:ext cx="762000" cy="259045"/>
    <xdr:sp macro="" textlink="">
      <xdr:nvSpPr>
        <xdr:cNvPr id="281" name="テキスト ボックス 280"/>
        <xdr:cNvSpPr txBox="1"/>
      </xdr:nvSpPr>
      <xdr:spPr>
        <a:xfrm>
          <a:off x="12623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ついては、病院への負担金は増となったが、各種補助金の見直しの結果、全体としては減となった。今後も、地域活性化や、観光振興、定住化対策、農業振興に関する補助を行いつつ、終期の設定も含め、各要綱に基づき補助金の適正な支出に努める。</a:t>
          </a:r>
        </a:p>
      </xdr:txBody>
    </xdr:sp>
    <xdr:clientData/>
  </xdr:twoCellAnchor>
  <xdr:oneCellAnchor>
    <xdr:from>
      <xdr:col>62</xdr:col>
      <xdr:colOff>6350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88138</xdr:rowOff>
    </xdr:from>
    <xdr:to>
      <xdr:col>82</xdr:col>
      <xdr:colOff>107950</xdr:colOff>
      <xdr:row>39</xdr:row>
      <xdr:rowOff>92710</xdr:rowOff>
    </xdr:to>
    <xdr:cxnSp macro="">
      <xdr:nvCxnSpPr>
        <xdr:cNvPr id="306" name="直線コネクタ 305"/>
        <xdr:cNvCxnSpPr/>
      </xdr:nvCxnSpPr>
      <xdr:spPr>
        <a:xfrm flipV="1">
          <a:off x="16510000" y="5745988"/>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39</xdr:row>
      <xdr:rowOff>92710</xdr:rowOff>
    </xdr:from>
    <xdr:to>
      <xdr:col>82</xdr:col>
      <xdr:colOff>196850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3065</xdr:rowOff>
    </xdr:from>
    <xdr:ext cx="762000" cy="259045"/>
    <xdr:sp macro="" textlink="">
      <xdr:nvSpPr>
        <xdr:cNvPr id="309" name="補助費等最大値テキスト"/>
        <xdr:cNvSpPr txBox="1"/>
      </xdr:nvSpPr>
      <xdr:spPr>
        <a:xfrm>
          <a:off x="16598900" y="5489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88138</xdr:rowOff>
    </xdr:from>
    <xdr:to>
      <xdr:col>82</xdr:col>
      <xdr:colOff>196850</xdr:colOff>
      <xdr:row>33</xdr:row>
      <xdr:rowOff>88138</xdr:rowOff>
    </xdr:to>
    <xdr:cxnSp macro="">
      <xdr:nvCxnSpPr>
        <xdr:cNvPr id="310" name="直線コネクタ 309"/>
        <xdr:cNvCxnSpPr/>
      </xdr:nvCxnSpPr>
      <xdr:spPr>
        <a:xfrm>
          <a:off x="16421100" y="5745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34</xdr:row>
      <xdr:rowOff>145288</xdr:rowOff>
    </xdr:from>
    <xdr:to>
      <xdr:col>82</xdr:col>
      <xdr:colOff>107950</xdr:colOff>
      <xdr:row>34</xdr:row>
      <xdr:rowOff>149860</xdr:rowOff>
    </xdr:to>
    <xdr:cxnSp macro="">
      <xdr:nvCxnSpPr>
        <xdr:cNvPr id="311" name="直線コネクタ 310"/>
        <xdr:cNvCxnSpPr/>
      </xdr:nvCxnSpPr>
      <xdr:spPr>
        <a:xfrm flipV="1">
          <a:off x="15671800" y="597458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164863</xdr:rowOff>
    </xdr:from>
    <xdr:ext cx="762000" cy="259045"/>
    <xdr:sp macro="" textlink="">
      <xdr:nvSpPr>
        <xdr:cNvPr id="312" name="補助費等平均値テキスト"/>
        <xdr:cNvSpPr txBox="1"/>
      </xdr:nvSpPr>
      <xdr:spPr>
        <a:xfrm>
          <a:off x="16598900" y="6165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21336</xdr:rowOff>
    </xdr:from>
    <xdr:to>
      <xdr:col>82</xdr:col>
      <xdr:colOff>158750</xdr:colOff>
      <xdr:row>36</xdr:row>
      <xdr:rowOff>122936</xdr:rowOff>
    </xdr:to>
    <xdr:sp macro="" textlink="">
      <xdr:nvSpPr>
        <xdr:cNvPr id="313" name="フローチャート: 判断 312"/>
        <xdr:cNvSpPr/>
      </xdr:nvSpPr>
      <xdr:spPr>
        <a:xfrm>
          <a:off x="16459200" y="6193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34</xdr:row>
      <xdr:rowOff>149860</xdr:rowOff>
    </xdr:from>
    <xdr:to>
      <xdr:col>78</xdr:col>
      <xdr:colOff>69850</xdr:colOff>
      <xdr:row>35</xdr:row>
      <xdr:rowOff>5842</xdr:rowOff>
    </xdr:to>
    <xdr:cxnSp macro="">
      <xdr:nvCxnSpPr>
        <xdr:cNvPr id="314" name="直線コネクタ 313"/>
        <xdr:cNvCxnSpPr/>
      </xdr:nvCxnSpPr>
      <xdr:spPr>
        <a:xfrm flipV="1">
          <a:off x="14782800" y="597916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3048</xdr:rowOff>
    </xdr:from>
    <xdr:to>
      <xdr:col>78</xdr:col>
      <xdr:colOff>120650</xdr:colOff>
      <xdr:row>36</xdr:row>
      <xdr:rowOff>104648</xdr:rowOff>
    </xdr:to>
    <xdr:sp macro="" textlink="">
      <xdr:nvSpPr>
        <xdr:cNvPr id="315" name="フローチャート: 判断 314"/>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89425</xdr:rowOff>
    </xdr:from>
    <xdr:ext cx="736600" cy="259045"/>
    <xdr:sp macro="" textlink="">
      <xdr:nvSpPr>
        <xdr:cNvPr id="316" name="テキスト ボックス 315"/>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5842</xdr:rowOff>
    </xdr:from>
    <xdr:to>
      <xdr:col>73</xdr:col>
      <xdr:colOff>180975</xdr:colOff>
      <xdr:row>35</xdr:row>
      <xdr:rowOff>51562</xdr:rowOff>
    </xdr:to>
    <xdr:cxnSp macro="">
      <xdr:nvCxnSpPr>
        <xdr:cNvPr id="317" name="直線コネクタ 316"/>
        <xdr:cNvCxnSpPr/>
      </xdr:nvCxnSpPr>
      <xdr:spPr>
        <a:xfrm flipV="1">
          <a:off x="13893800" y="600659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35</xdr:row>
      <xdr:rowOff>160782</xdr:rowOff>
    </xdr:from>
    <xdr:to>
      <xdr:col>74</xdr:col>
      <xdr:colOff>31750</xdr:colOff>
      <xdr:row>36</xdr:row>
      <xdr:rowOff>90932</xdr:rowOff>
    </xdr:to>
    <xdr:sp macro="" textlink="">
      <xdr:nvSpPr>
        <xdr:cNvPr id="318" name="フローチャート: 判断 317"/>
        <xdr:cNvSpPr/>
      </xdr:nvSpPr>
      <xdr:spPr>
        <a:xfrm>
          <a:off x="14732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75709</xdr:rowOff>
    </xdr:from>
    <xdr:ext cx="762000" cy="259045"/>
    <xdr:sp macro="" textlink="">
      <xdr:nvSpPr>
        <xdr:cNvPr id="319" name="テキスト ボックス 318"/>
        <xdr:cNvSpPr txBox="1"/>
      </xdr:nvSpPr>
      <xdr:spPr>
        <a:xfrm>
          <a:off x="14401800" y="6247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42418</xdr:rowOff>
    </xdr:from>
    <xdr:to>
      <xdr:col>69</xdr:col>
      <xdr:colOff>92075</xdr:colOff>
      <xdr:row>35</xdr:row>
      <xdr:rowOff>51562</xdr:rowOff>
    </xdr:to>
    <xdr:cxnSp macro="">
      <xdr:nvCxnSpPr>
        <xdr:cNvPr id="320" name="直線コネクタ 319"/>
        <xdr:cNvCxnSpPr/>
      </xdr:nvCxnSpPr>
      <xdr:spPr>
        <a:xfrm>
          <a:off x="13004800" y="604316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7620</xdr:rowOff>
    </xdr:from>
    <xdr:to>
      <xdr:col>69</xdr:col>
      <xdr:colOff>142875</xdr:colOff>
      <xdr:row>36</xdr:row>
      <xdr:rowOff>109220</xdr:rowOff>
    </xdr:to>
    <xdr:sp macro="" textlink="">
      <xdr:nvSpPr>
        <xdr:cNvPr id="321" name="フローチャート: 判断 320"/>
        <xdr:cNvSpPr/>
      </xdr:nvSpPr>
      <xdr:spPr>
        <a:xfrm>
          <a:off x="13843000" y="6179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93997</xdr:rowOff>
    </xdr:from>
    <xdr:ext cx="762000" cy="259045"/>
    <xdr:sp macro="" textlink="">
      <xdr:nvSpPr>
        <xdr:cNvPr id="322" name="テキスト ボックス 321"/>
        <xdr:cNvSpPr txBox="1"/>
      </xdr:nvSpPr>
      <xdr:spPr>
        <a:xfrm>
          <a:off x="13512800" y="626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25908</xdr:rowOff>
    </xdr:from>
    <xdr:to>
      <xdr:col>65</xdr:col>
      <xdr:colOff>53975</xdr:colOff>
      <xdr:row>36</xdr:row>
      <xdr:rowOff>127508</xdr:rowOff>
    </xdr:to>
    <xdr:sp macro="" textlink="">
      <xdr:nvSpPr>
        <xdr:cNvPr id="323" name="フローチャート: 判断 322"/>
        <xdr:cNvSpPr/>
      </xdr:nvSpPr>
      <xdr:spPr>
        <a:xfrm>
          <a:off x="12954000" y="6198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112285</xdr:rowOff>
    </xdr:from>
    <xdr:ext cx="762000" cy="259045"/>
    <xdr:sp macro="" textlink="">
      <xdr:nvSpPr>
        <xdr:cNvPr id="324" name="テキスト ボックス 323"/>
        <xdr:cNvSpPr txBox="1"/>
      </xdr:nvSpPr>
      <xdr:spPr>
        <a:xfrm>
          <a:off x="126238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94488</xdr:rowOff>
    </xdr:from>
    <xdr:to>
      <xdr:col>82</xdr:col>
      <xdr:colOff>158750</xdr:colOff>
      <xdr:row>35</xdr:row>
      <xdr:rowOff>24638</xdr:rowOff>
    </xdr:to>
    <xdr:sp macro="" textlink="">
      <xdr:nvSpPr>
        <xdr:cNvPr id="330" name="楕円 329"/>
        <xdr:cNvSpPr/>
      </xdr:nvSpPr>
      <xdr:spPr>
        <a:xfrm>
          <a:off x="16459200" y="592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111015</xdr:rowOff>
    </xdr:from>
    <xdr:ext cx="762000" cy="259045"/>
    <xdr:sp macro="" textlink="">
      <xdr:nvSpPr>
        <xdr:cNvPr id="331" name="補助費等該当値テキスト"/>
        <xdr:cNvSpPr txBox="1"/>
      </xdr:nvSpPr>
      <xdr:spPr>
        <a:xfrm>
          <a:off x="16598900" y="5768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34</xdr:row>
      <xdr:rowOff>99060</xdr:rowOff>
    </xdr:from>
    <xdr:to>
      <xdr:col>78</xdr:col>
      <xdr:colOff>120650</xdr:colOff>
      <xdr:row>35</xdr:row>
      <xdr:rowOff>29210</xdr:rowOff>
    </xdr:to>
    <xdr:sp macro="" textlink="">
      <xdr:nvSpPr>
        <xdr:cNvPr id="332" name="楕円 331"/>
        <xdr:cNvSpPr/>
      </xdr:nvSpPr>
      <xdr:spPr>
        <a:xfrm>
          <a:off x="156210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33</xdr:row>
      <xdr:rowOff>39387</xdr:rowOff>
    </xdr:from>
    <xdr:ext cx="736600" cy="259045"/>
    <xdr:sp macro="" textlink="">
      <xdr:nvSpPr>
        <xdr:cNvPr id="333" name="テキスト ボックス 332"/>
        <xdr:cNvSpPr txBox="1"/>
      </xdr:nvSpPr>
      <xdr:spPr>
        <a:xfrm>
          <a:off x="15290800" y="5697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34</xdr:row>
      <xdr:rowOff>126492</xdr:rowOff>
    </xdr:from>
    <xdr:to>
      <xdr:col>74</xdr:col>
      <xdr:colOff>31750</xdr:colOff>
      <xdr:row>35</xdr:row>
      <xdr:rowOff>56642</xdr:rowOff>
    </xdr:to>
    <xdr:sp macro="" textlink="">
      <xdr:nvSpPr>
        <xdr:cNvPr id="334" name="楕円 333"/>
        <xdr:cNvSpPr/>
      </xdr:nvSpPr>
      <xdr:spPr>
        <a:xfrm>
          <a:off x="14732000" y="5955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33</xdr:row>
      <xdr:rowOff>66819</xdr:rowOff>
    </xdr:from>
    <xdr:ext cx="762000" cy="259045"/>
    <xdr:sp macro="" textlink="">
      <xdr:nvSpPr>
        <xdr:cNvPr id="335" name="テキスト ボックス 334"/>
        <xdr:cNvSpPr txBox="1"/>
      </xdr:nvSpPr>
      <xdr:spPr>
        <a:xfrm>
          <a:off x="14401800" y="5724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762</xdr:rowOff>
    </xdr:from>
    <xdr:to>
      <xdr:col>69</xdr:col>
      <xdr:colOff>142875</xdr:colOff>
      <xdr:row>35</xdr:row>
      <xdr:rowOff>102362</xdr:rowOff>
    </xdr:to>
    <xdr:sp macro="" textlink="">
      <xdr:nvSpPr>
        <xdr:cNvPr id="336" name="楕円 335"/>
        <xdr:cNvSpPr/>
      </xdr:nvSpPr>
      <xdr:spPr>
        <a:xfrm>
          <a:off x="13843000" y="6001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33</xdr:row>
      <xdr:rowOff>112539</xdr:rowOff>
    </xdr:from>
    <xdr:ext cx="762000" cy="259045"/>
    <xdr:sp macro="" textlink="">
      <xdr:nvSpPr>
        <xdr:cNvPr id="337" name="テキスト ボックス 336"/>
        <xdr:cNvSpPr txBox="1"/>
      </xdr:nvSpPr>
      <xdr:spPr>
        <a:xfrm>
          <a:off x="13512800" y="5770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163068</xdr:rowOff>
    </xdr:from>
    <xdr:to>
      <xdr:col>65</xdr:col>
      <xdr:colOff>53975</xdr:colOff>
      <xdr:row>35</xdr:row>
      <xdr:rowOff>93218</xdr:rowOff>
    </xdr:to>
    <xdr:sp macro="" textlink="">
      <xdr:nvSpPr>
        <xdr:cNvPr id="338" name="楕円 337"/>
        <xdr:cNvSpPr/>
      </xdr:nvSpPr>
      <xdr:spPr>
        <a:xfrm>
          <a:off x="12954000" y="599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103395</xdr:rowOff>
    </xdr:from>
    <xdr:ext cx="762000" cy="259045"/>
    <xdr:sp macro="" textlink="">
      <xdr:nvSpPr>
        <xdr:cNvPr id="339" name="テキスト ボックス 338"/>
        <xdr:cNvSpPr txBox="1"/>
      </xdr:nvSpPr>
      <xdr:spPr>
        <a:xfrm>
          <a:off x="12623800" y="5761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公債費については、借り換えし借入利子が減となったことにより単年度の公債費は減少したものの、分母である経常一般財源が減少したことにより、比率は上昇した。令和</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年度までは増加し、その後ゆるやかに減少する見込である。引き続き事業費の圧縮に努め、計画的な地方債発行に努める。 </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24130</xdr:rowOff>
    </xdr:from>
    <xdr:to>
      <xdr:col>24</xdr:col>
      <xdr:colOff>25400</xdr:colOff>
      <xdr:row>80</xdr:row>
      <xdr:rowOff>100330</xdr:rowOff>
    </xdr:to>
    <xdr:cxnSp macro="">
      <xdr:nvCxnSpPr>
        <xdr:cNvPr id="366" name="直線コネクタ 365"/>
        <xdr:cNvCxnSpPr/>
      </xdr:nvCxnSpPr>
      <xdr:spPr>
        <a:xfrm flipV="1">
          <a:off x="4826000" y="12711430"/>
          <a:ext cx="0" cy="11049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72407</xdr:rowOff>
    </xdr:from>
    <xdr:ext cx="762000" cy="259045"/>
    <xdr:sp macro="" textlink="">
      <xdr:nvSpPr>
        <xdr:cNvPr id="367" name="公債費最小値テキスト"/>
        <xdr:cNvSpPr txBox="1"/>
      </xdr:nvSpPr>
      <xdr:spPr>
        <a:xfrm>
          <a:off x="4914900" y="13788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100330</xdr:rowOff>
    </xdr:from>
    <xdr:to>
      <xdr:col>24</xdr:col>
      <xdr:colOff>114300</xdr:colOff>
      <xdr:row>80</xdr:row>
      <xdr:rowOff>100330</xdr:rowOff>
    </xdr:to>
    <xdr:cxnSp macro="">
      <xdr:nvCxnSpPr>
        <xdr:cNvPr id="368" name="直線コネクタ 367"/>
        <xdr:cNvCxnSpPr/>
      </xdr:nvCxnSpPr>
      <xdr:spPr>
        <a:xfrm>
          <a:off x="4737100" y="13816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110507</xdr:rowOff>
    </xdr:from>
    <xdr:ext cx="762000" cy="259045"/>
    <xdr:sp macro="" textlink="">
      <xdr:nvSpPr>
        <xdr:cNvPr id="369" name="公債費最大値テキスト"/>
        <xdr:cNvSpPr txBox="1"/>
      </xdr:nvSpPr>
      <xdr:spPr>
        <a:xfrm>
          <a:off x="4914900" y="12454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24130</xdr:rowOff>
    </xdr:from>
    <xdr:to>
      <xdr:col>24</xdr:col>
      <xdr:colOff>114300</xdr:colOff>
      <xdr:row>74</xdr:row>
      <xdr:rowOff>24130</xdr:rowOff>
    </xdr:to>
    <xdr:cxnSp macro="">
      <xdr:nvCxnSpPr>
        <xdr:cNvPr id="370" name="直線コネクタ 369"/>
        <xdr:cNvCxnSpPr/>
      </xdr:nvCxnSpPr>
      <xdr:spPr>
        <a:xfrm>
          <a:off x="4737100" y="12711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111760</xdr:rowOff>
    </xdr:from>
    <xdr:to>
      <xdr:col>24</xdr:col>
      <xdr:colOff>25400</xdr:colOff>
      <xdr:row>75</xdr:row>
      <xdr:rowOff>117475</xdr:rowOff>
    </xdr:to>
    <xdr:cxnSp macro="">
      <xdr:nvCxnSpPr>
        <xdr:cNvPr id="371" name="直線コネクタ 370"/>
        <xdr:cNvCxnSpPr/>
      </xdr:nvCxnSpPr>
      <xdr:spPr>
        <a:xfrm>
          <a:off x="3987800" y="12970510"/>
          <a:ext cx="8382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153687</xdr:rowOff>
    </xdr:from>
    <xdr:ext cx="762000" cy="259045"/>
    <xdr:sp macro="" textlink="">
      <xdr:nvSpPr>
        <xdr:cNvPr id="372" name="公債費平均値テキスト"/>
        <xdr:cNvSpPr txBox="1"/>
      </xdr:nvSpPr>
      <xdr:spPr>
        <a:xfrm>
          <a:off x="4914900" y="12669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137160</xdr:rowOff>
    </xdr:from>
    <xdr:to>
      <xdr:col>24</xdr:col>
      <xdr:colOff>76200</xdr:colOff>
      <xdr:row>75</xdr:row>
      <xdr:rowOff>67310</xdr:rowOff>
    </xdr:to>
    <xdr:sp macro="" textlink="">
      <xdr:nvSpPr>
        <xdr:cNvPr id="373" name="フローチャート: 判断 372"/>
        <xdr:cNvSpPr/>
      </xdr:nvSpPr>
      <xdr:spPr>
        <a:xfrm>
          <a:off x="4775200" y="1282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107950</xdr:rowOff>
    </xdr:from>
    <xdr:to>
      <xdr:col>19</xdr:col>
      <xdr:colOff>187325</xdr:colOff>
      <xdr:row>75</xdr:row>
      <xdr:rowOff>111760</xdr:rowOff>
    </xdr:to>
    <xdr:cxnSp macro="">
      <xdr:nvCxnSpPr>
        <xdr:cNvPr id="374" name="直線コネクタ 373"/>
        <xdr:cNvCxnSpPr/>
      </xdr:nvCxnSpPr>
      <xdr:spPr>
        <a:xfrm>
          <a:off x="3098800" y="12966700"/>
          <a:ext cx="8890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74</xdr:row>
      <xdr:rowOff>140970</xdr:rowOff>
    </xdr:from>
    <xdr:to>
      <xdr:col>20</xdr:col>
      <xdr:colOff>38100</xdr:colOff>
      <xdr:row>75</xdr:row>
      <xdr:rowOff>71120</xdr:rowOff>
    </xdr:to>
    <xdr:sp macro="" textlink="">
      <xdr:nvSpPr>
        <xdr:cNvPr id="375" name="フローチャート: 判断 374"/>
        <xdr:cNvSpPr/>
      </xdr:nvSpPr>
      <xdr:spPr>
        <a:xfrm>
          <a:off x="3937000" y="12828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81297</xdr:rowOff>
    </xdr:from>
    <xdr:ext cx="736600" cy="259045"/>
    <xdr:sp macro="" textlink="">
      <xdr:nvSpPr>
        <xdr:cNvPr id="376" name="テキスト ボックス 375"/>
        <xdr:cNvSpPr txBox="1"/>
      </xdr:nvSpPr>
      <xdr:spPr>
        <a:xfrm>
          <a:off x="3606800" y="12597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96520</xdr:rowOff>
    </xdr:from>
    <xdr:to>
      <xdr:col>15</xdr:col>
      <xdr:colOff>98425</xdr:colOff>
      <xdr:row>75</xdr:row>
      <xdr:rowOff>107950</xdr:rowOff>
    </xdr:to>
    <xdr:cxnSp macro="">
      <xdr:nvCxnSpPr>
        <xdr:cNvPr id="377" name="直線コネクタ 376"/>
        <xdr:cNvCxnSpPr/>
      </xdr:nvCxnSpPr>
      <xdr:spPr>
        <a:xfrm>
          <a:off x="2209800" y="129552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74</xdr:row>
      <xdr:rowOff>142875</xdr:rowOff>
    </xdr:from>
    <xdr:to>
      <xdr:col>15</xdr:col>
      <xdr:colOff>149225</xdr:colOff>
      <xdr:row>75</xdr:row>
      <xdr:rowOff>73025</xdr:rowOff>
    </xdr:to>
    <xdr:sp macro="" textlink="">
      <xdr:nvSpPr>
        <xdr:cNvPr id="378" name="フローチャート: 判断 377"/>
        <xdr:cNvSpPr/>
      </xdr:nvSpPr>
      <xdr:spPr>
        <a:xfrm>
          <a:off x="3048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83202</xdr:rowOff>
    </xdr:from>
    <xdr:ext cx="762000" cy="259045"/>
    <xdr:sp macro="" textlink="">
      <xdr:nvSpPr>
        <xdr:cNvPr id="379" name="テキスト ボックス 378"/>
        <xdr:cNvSpPr txBox="1"/>
      </xdr:nvSpPr>
      <xdr:spPr>
        <a:xfrm>
          <a:off x="2717800" y="125990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90805</xdr:rowOff>
    </xdr:from>
    <xdr:to>
      <xdr:col>11</xdr:col>
      <xdr:colOff>9525</xdr:colOff>
      <xdr:row>75</xdr:row>
      <xdr:rowOff>96520</xdr:rowOff>
    </xdr:to>
    <xdr:cxnSp macro="">
      <xdr:nvCxnSpPr>
        <xdr:cNvPr id="380" name="直線コネクタ 379"/>
        <xdr:cNvCxnSpPr/>
      </xdr:nvCxnSpPr>
      <xdr:spPr>
        <a:xfrm>
          <a:off x="1320800" y="1294955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74</xdr:row>
      <xdr:rowOff>120015</xdr:rowOff>
    </xdr:from>
    <xdr:to>
      <xdr:col>11</xdr:col>
      <xdr:colOff>60325</xdr:colOff>
      <xdr:row>75</xdr:row>
      <xdr:rowOff>50165</xdr:rowOff>
    </xdr:to>
    <xdr:sp macro="" textlink="">
      <xdr:nvSpPr>
        <xdr:cNvPr id="381" name="フローチャート: 判断 380"/>
        <xdr:cNvSpPr/>
      </xdr:nvSpPr>
      <xdr:spPr>
        <a:xfrm>
          <a:off x="2159000" y="12807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60342</xdr:rowOff>
    </xdr:from>
    <xdr:ext cx="762000" cy="259045"/>
    <xdr:sp macro="" textlink="">
      <xdr:nvSpPr>
        <xdr:cNvPr id="382" name="テキスト ボックス 381"/>
        <xdr:cNvSpPr txBox="1"/>
      </xdr:nvSpPr>
      <xdr:spPr>
        <a:xfrm>
          <a:off x="1828800" y="12576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127635</xdr:rowOff>
    </xdr:from>
    <xdr:to>
      <xdr:col>6</xdr:col>
      <xdr:colOff>171450</xdr:colOff>
      <xdr:row>75</xdr:row>
      <xdr:rowOff>57785</xdr:rowOff>
    </xdr:to>
    <xdr:sp macro="" textlink="">
      <xdr:nvSpPr>
        <xdr:cNvPr id="383" name="フローチャート: 判断 382"/>
        <xdr:cNvSpPr/>
      </xdr:nvSpPr>
      <xdr:spPr>
        <a:xfrm>
          <a:off x="1270000" y="12814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67962</xdr:rowOff>
    </xdr:from>
    <xdr:ext cx="762000" cy="259045"/>
    <xdr:sp macro="" textlink="">
      <xdr:nvSpPr>
        <xdr:cNvPr id="384" name="テキスト ボックス 383"/>
        <xdr:cNvSpPr txBox="1"/>
      </xdr:nvSpPr>
      <xdr:spPr>
        <a:xfrm>
          <a:off x="939800" y="1258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66675</xdr:rowOff>
    </xdr:from>
    <xdr:to>
      <xdr:col>24</xdr:col>
      <xdr:colOff>76200</xdr:colOff>
      <xdr:row>75</xdr:row>
      <xdr:rowOff>168275</xdr:rowOff>
    </xdr:to>
    <xdr:sp macro="" textlink="">
      <xdr:nvSpPr>
        <xdr:cNvPr id="390" name="楕円 389"/>
        <xdr:cNvSpPr/>
      </xdr:nvSpPr>
      <xdr:spPr>
        <a:xfrm>
          <a:off x="4775200" y="1292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38752</xdr:rowOff>
    </xdr:from>
    <xdr:ext cx="762000" cy="259045"/>
    <xdr:sp macro="" textlink="">
      <xdr:nvSpPr>
        <xdr:cNvPr id="391" name="公債費該当値テキスト"/>
        <xdr:cNvSpPr txBox="1"/>
      </xdr:nvSpPr>
      <xdr:spPr>
        <a:xfrm>
          <a:off x="4914900" y="12897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60960</xdr:rowOff>
    </xdr:from>
    <xdr:to>
      <xdr:col>20</xdr:col>
      <xdr:colOff>38100</xdr:colOff>
      <xdr:row>75</xdr:row>
      <xdr:rowOff>162561</xdr:rowOff>
    </xdr:to>
    <xdr:sp macro="" textlink="">
      <xdr:nvSpPr>
        <xdr:cNvPr id="392" name="楕円 391"/>
        <xdr:cNvSpPr/>
      </xdr:nvSpPr>
      <xdr:spPr>
        <a:xfrm>
          <a:off x="3937000" y="1291971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147338</xdr:rowOff>
    </xdr:from>
    <xdr:ext cx="736600" cy="259045"/>
    <xdr:sp macro="" textlink="">
      <xdr:nvSpPr>
        <xdr:cNvPr id="393" name="テキスト ボックス 392"/>
        <xdr:cNvSpPr txBox="1"/>
      </xdr:nvSpPr>
      <xdr:spPr>
        <a:xfrm>
          <a:off x="3606800" y="13006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57150</xdr:rowOff>
    </xdr:from>
    <xdr:to>
      <xdr:col>15</xdr:col>
      <xdr:colOff>149225</xdr:colOff>
      <xdr:row>75</xdr:row>
      <xdr:rowOff>158750</xdr:rowOff>
    </xdr:to>
    <xdr:sp macro="" textlink="">
      <xdr:nvSpPr>
        <xdr:cNvPr id="394" name="楕円 393"/>
        <xdr:cNvSpPr/>
      </xdr:nvSpPr>
      <xdr:spPr>
        <a:xfrm>
          <a:off x="3048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143527</xdr:rowOff>
    </xdr:from>
    <xdr:ext cx="762000" cy="259045"/>
    <xdr:sp macro="" textlink="">
      <xdr:nvSpPr>
        <xdr:cNvPr id="395" name="テキスト ボックス 394"/>
        <xdr:cNvSpPr txBox="1"/>
      </xdr:nvSpPr>
      <xdr:spPr>
        <a:xfrm>
          <a:off x="2717800" y="1300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45720</xdr:rowOff>
    </xdr:from>
    <xdr:to>
      <xdr:col>11</xdr:col>
      <xdr:colOff>60325</xdr:colOff>
      <xdr:row>75</xdr:row>
      <xdr:rowOff>147320</xdr:rowOff>
    </xdr:to>
    <xdr:sp macro="" textlink="">
      <xdr:nvSpPr>
        <xdr:cNvPr id="396" name="楕円 395"/>
        <xdr:cNvSpPr/>
      </xdr:nvSpPr>
      <xdr:spPr>
        <a:xfrm>
          <a:off x="2159000" y="1290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132097</xdr:rowOff>
    </xdr:from>
    <xdr:ext cx="762000" cy="259045"/>
    <xdr:sp macro="" textlink="">
      <xdr:nvSpPr>
        <xdr:cNvPr id="397" name="テキスト ボックス 396"/>
        <xdr:cNvSpPr txBox="1"/>
      </xdr:nvSpPr>
      <xdr:spPr>
        <a:xfrm>
          <a:off x="1828800" y="12990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40005</xdr:rowOff>
    </xdr:from>
    <xdr:to>
      <xdr:col>6</xdr:col>
      <xdr:colOff>171450</xdr:colOff>
      <xdr:row>75</xdr:row>
      <xdr:rowOff>141605</xdr:rowOff>
    </xdr:to>
    <xdr:sp macro="" textlink="">
      <xdr:nvSpPr>
        <xdr:cNvPr id="398" name="楕円 397"/>
        <xdr:cNvSpPr/>
      </xdr:nvSpPr>
      <xdr:spPr>
        <a:xfrm>
          <a:off x="1270000" y="1289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126382</xdr:rowOff>
    </xdr:from>
    <xdr:ext cx="762000" cy="259045"/>
    <xdr:sp macro="" textlink="">
      <xdr:nvSpPr>
        <xdr:cNvPr id="399" name="テキスト ボックス 398"/>
        <xdr:cNvSpPr txBox="1"/>
      </xdr:nvSpPr>
      <xdr:spPr>
        <a:xfrm>
          <a:off x="939800" y="12985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と比較して下回っている。本市においては、下水道事業会計への繰出金が大きい。今後も、独立採算の原則に立ち返って、施設整備事業計画の見直し、使用料の定期的な見直し、維持管理費の抑制を通じ、普通会計の負担軽減に努める。</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27940</xdr:rowOff>
    </xdr:from>
    <xdr:to>
      <xdr:col>82</xdr:col>
      <xdr:colOff>107950</xdr:colOff>
      <xdr:row>81</xdr:row>
      <xdr:rowOff>54611</xdr:rowOff>
    </xdr:to>
    <xdr:cxnSp macro="">
      <xdr:nvCxnSpPr>
        <xdr:cNvPr id="427" name="直線コネクタ 426"/>
        <xdr:cNvCxnSpPr/>
      </xdr:nvCxnSpPr>
      <xdr:spPr>
        <a:xfrm flipV="1">
          <a:off x="16510000" y="12715240"/>
          <a:ext cx="0" cy="1226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26688</xdr:rowOff>
    </xdr:from>
    <xdr:ext cx="762000" cy="259045"/>
    <xdr:sp macro="" textlink="">
      <xdr:nvSpPr>
        <xdr:cNvPr id="428" name="公債費以外最小値テキスト"/>
        <xdr:cNvSpPr txBox="1"/>
      </xdr:nvSpPr>
      <xdr:spPr>
        <a:xfrm>
          <a:off x="16598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54611</xdr:rowOff>
    </xdr:from>
    <xdr:to>
      <xdr:col>82</xdr:col>
      <xdr:colOff>196850</xdr:colOff>
      <xdr:row>81</xdr:row>
      <xdr:rowOff>54611</xdr:rowOff>
    </xdr:to>
    <xdr:cxnSp macro="">
      <xdr:nvCxnSpPr>
        <xdr:cNvPr id="429" name="直線コネクタ 428"/>
        <xdr:cNvCxnSpPr/>
      </xdr:nvCxnSpPr>
      <xdr:spPr>
        <a:xfrm>
          <a:off x="16421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27940</xdr:rowOff>
    </xdr:from>
    <xdr:to>
      <xdr:col>82</xdr:col>
      <xdr:colOff>196850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43180</xdr:rowOff>
    </xdr:from>
    <xdr:to>
      <xdr:col>82</xdr:col>
      <xdr:colOff>107950</xdr:colOff>
      <xdr:row>77</xdr:row>
      <xdr:rowOff>73661</xdr:rowOff>
    </xdr:to>
    <xdr:cxnSp macro="">
      <xdr:nvCxnSpPr>
        <xdr:cNvPr id="432" name="直線コネクタ 431"/>
        <xdr:cNvCxnSpPr/>
      </xdr:nvCxnSpPr>
      <xdr:spPr>
        <a:xfrm>
          <a:off x="15671800" y="13244830"/>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135907</xdr:rowOff>
    </xdr:from>
    <xdr:ext cx="762000" cy="259045"/>
    <xdr:sp macro="" textlink="">
      <xdr:nvSpPr>
        <xdr:cNvPr id="433" name="公債費以外平均値テキスト"/>
        <xdr:cNvSpPr txBox="1"/>
      </xdr:nvSpPr>
      <xdr:spPr>
        <a:xfrm>
          <a:off x="16598900" y="133375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163830</xdr:rowOff>
    </xdr:from>
    <xdr:to>
      <xdr:col>82</xdr:col>
      <xdr:colOff>158750</xdr:colOff>
      <xdr:row>78</xdr:row>
      <xdr:rowOff>93980</xdr:rowOff>
    </xdr:to>
    <xdr:sp macro="" textlink="">
      <xdr:nvSpPr>
        <xdr:cNvPr id="434" name="フローチャート: 判断 433"/>
        <xdr:cNvSpPr/>
      </xdr:nvSpPr>
      <xdr:spPr>
        <a:xfrm>
          <a:off x="16459200" y="13365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43180</xdr:rowOff>
    </xdr:from>
    <xdr:to>
      <xdr:col>78</xdr:col>
      <xdr:colOff>69850</xdr:colOff>
      <xdr:row>77</xdr:row>
      <xdr:rowOff>73661</xdr:rowOff>
    </xdr:to>
    <xdr:cxnSp macro="">
      <xdr:nvCxnSpPr>
        <xdr:cNvPr id="435" name="直線コネクタ 434"/>
        <xdr:cNvCxnSpPr/>
      </xdr:nvCxnSpPr>
      <xdr:spPr>
        <a:xfrm flipV="1">
          <a:off x="14782800" y="13244830"/>
          <a:ext cx="8890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125730</xdr:rowOff>
    </xdr:from>
    <xdr:to>
      <xdr:col>78</xdr:col>
      <xdr:colOff>120650</xdr:colOff>
      <xdr:row>78</xdr:row>
      <xdr:rowOff>55880</xdr:rowOff>
    </xdr:to>
    <xdr:sp macro="" textlink="">
      <xdr:nvSpPr>
        <xdr:cNvPr id="436" name="フローチャート: 判断 435"/>
        <xdr:cNvSpPr/>
      </xdr:nvSpPr>
      <xdr:spPr>
        <a:xfrm>
          <a:off x="15621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40657</xdr:rowOff>
    </xdr:from>
    <xdr:ext cx="736600" cy="259045"/>
    <xdr:sp macro="" textlink="">
      <xdr:nvSpPr>
        <xdr:cNvPr id="437" name="テキスト ボックス 436"/>
        <xdr:cNvSpPr txBox="1"/>
      </xdr:nvSpPr>
      <xdr:spPr>
        <a:xfrm>
          <a:off x="15290800" y="13413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73661</xdr:rowOff>
    </xdr:from>
    <xdr:to>
      <xdr:col>73</xdr:col>
      <xdr:colOff>180975</xdr:colOff>
      <xdr:row>78</xdr:row>
      <xdr:rowOff>16511</xdr:rowOff>
    </xdr:to>
    <xdr:cxnSp macro="">
      <xdr:nvCxnSpPr>
        <xdr:cNvPr id="438" name="直線コネクタ 437"/>
        <xdr:cNvCxnSpPr/>
      </xdr:nvCxnSpPr>
      <xdr:spPr>
        <a:xfrm flipV="1">
          <a:off x="13893800" y="13275311"/>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76200</xdr:rowOff>
    </xdr:from>
    <xdr:to>
      <xdr:col>74</xdr:col>
      <xdr:colOff>31750</xdr:colOff>
      <xdr:row>78</xdr:row>
      <xdr:rowOff>6350</xdr:rowOff>
    </xdr:to>
    <xdr:sp macro="" textlink="">
      <xdr:nvSpPr>
        <xdr:cNvPr id="439" name="フローチャート: 判断 438"/>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162577</xdr:rowOff>
    </xdr:from>
    <xdr:ext cx="762000" cy="259045"/>
    <xdr:sp macro="" textlink="">
      <xdr:nvSpPr>
        <xdr:cNvPr id="440" name="テキスト ボックス 439"/>
        <xdr:cNvSpPr txBox="1"/>
      </xdr:nvSpPr>
      <xdr:spPr>
        <a:xfrm>
          <a:off x="14401800" y="1336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85089</xdr:rowOff>
    </xdr:from>
    <xdr:to>
      <xdr:col>69</xdr:col>
      <xdr:colOff>92075</xdr:colOff>
      <xdr:row>78</xdr:row>
      <xdr:rowOff>16511</xdr:rowOff>
    </xdr:to>
    <xdr:cxnSp macro="">
      <xdr:nvCxnSpPr>
        <xdr:cNvPr id="441" name="直線コネクタ 440"/>
        <xdr:cNvCxnSpPr/>
      </xdr:nvCxnSpPr>
      <xdr:spPr>
        <a:xfrm>
          <a:off x="13004800" y="13286739"/>
          <a:ext cx="889000" cy="10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148589</xdr:rowOff>
    </xdr:from>
    <xdr:to>
      <xdr:col>69</xdr:col>
      <xdr:colOff>142875</xdr:colOff>
      <xdr:row>77</xdr:row>
      <xdr:rowOff>78739</xdr:rowOff>
    </xdr:to>
    <xdr:sp macro="" textlink="">
      <xdr:nvSpPr>
        <xdr:cNvPr id="442" name="フローチャート: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3811</xdr:rowOff>
    </xdr:from>
    <xdr:to>
      <xdr:col>65</xdr:col>
      <xdr:colOff>53975</xdr:colOff>
      <xdr:row>77</xdr:row>
      <xdr:rowOff>105411</xdr:rowOff>
    </xdr:to>
    <xdr:sp macro="" textlink="">
      <xdr:nvSpPr>
        <xdr:cNvPr id="444" name="フローチャート: 判断 443"/>
        <xdr:cNvSpPr/>
      </xdr:nvSpPr>
      <xdr:spPr>
        <a:xfrm>
          <a:off x="12954000" y="1320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115588</xdr:rowOff>
    </xdr:from>
    <xdr:ext cx="762000" cy="259045"/>
    <xdr:sp macro="" textlink="">
      <xdr:nvSpPr>
        <xdr:cNvPr id="445" name="テキスト ボックス 444"/>
        <xdr:cNvSpPr txBox="1"/>
      </xdr:nvSpPr>
      <xdr:spPr>
        <a:xfrm>
          <a:off x="12623800" y="12974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22861</xdr:rowOff>
    </xdr:from>
    <xdr:to>
      <xdr:col>82</xdr:col>
      <xdr:colOff>158750</xdr:colOff>
      <xdr:row>77</xdr:row>
      <xdr:rowOff>124461</xdr:rowOff>
    </xdr:to>
    <xdr:sp macro="" textlink="">
      <xdr:nvSpPr>
        <xdr:cNvPr id="451" name="楕円 450"/>
        <xdr:cNvSpPr/>
      </xdr:nvSpPr>
      <xdr:spPr>
        <a:xfrm>
          <a:off x="164592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39388</xdr:rowOff>
    </xdr:from>
    <xdr:ext cx="762000" cy="259045"/>
    <xdr:sp macro="" textlink="">
      <xdr:nvSpPr>
        <xdr:cNvPr id="452" name="公債費以外該当値テキスト"/>
        <xdr:cNvSpPr txBox="1"/>
      </xdr:nvSpPr>
      <xdr:spPr>
        <a:xfrm>
          <a:off x="16598900" y="13069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163830</xdr:rowOff>
    </xdr:from>
    <xdr:to>
      <xdr:col>78</xdr:col>
      <xdr:colOff>120650</xdr:colOff>
      <xdr:row>77</xdr:row>
      <xdr:rowOff>93980</xdr:rowOff>
    </xdr:to>
    <xdr:sp macro="" textlink="">
      <xdr:nvSpPr>
        <xdr:cNvPr id="453" name="楕円 452"/>
        <xdr:cNvSpPr/>
      </xdr:nvSpPr>
      <xdr:spPr>
        <a:xfrm>
          <a:off x="15621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104157</xdr:rowOff>
    </xdr:from>
    <xdr:ext cx="736600" cy="259045"/>
    <xdr:sp macro="" textlink="">
      <xdr:nvSpPr>
        <xdr:cNvPr id="454" name="テキスト ボックス 453"/>
        <xdr:cNvSpPr txBox="1"/>
      </xdr:nvSpPr>
      <xdr:spPr>
        <a:xfrm>
          <a:off x="15290800" y="129629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22861</xdr:rowOff>
    </xdr:from>
    <xdr:to>
      <xdr:col>74</xdr:col>
      <xdr:colOff>31750</xdr:colOff>
      <xdr:row>77</xdr:row>
      <xdr:rowOff>124461</xdr:rowOff>
    </xdr:to>
    <xdr:sp macro="" textlink="">
      <xdr:nvSpPr>
        <xdr:cNvPr id="455" name="楕円 454"/>
        <xdr:cNvSpPr/>
      </xdr:nvSpPr>
      <xdr:spPr>
        <a:xfrm>
          <a:off x="14732000" y="13224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134638</xdr:rowOff>
    </xdr:from>
    <xdr:ext cx="762000" cy="259045"/>
    <xdr:sp macro="" textlink="">
      <xdr:nvSpPr>
        <xdr:cNvPr id="456" name="テキスト ボックス 455"/>
        <xdr:cNvSpPr txBox="1"/>
      </xdr:nvSpPr>
      <xdr:spPr>
        <a:xfrm>
          <a:off x="14401800" y="129933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137161</xdr:rowOff>
    </xdr:from>
    <xdr:to>
      <xdr:col>69</xdr:col>
      <xdr:colOff>142875</xdr:colOff>
      <xdr:row>78</xdr:row>
      <xdr:rowOff>67311</xdr:rowOff>
    </xdr:to>
    <xdr:sp macro="" textlink="">
      <xdr:nvSpPr>
        <xdr:cNvPr id="457" name="楕円 456"/>
        <xdr:cNvSpPr/>
      </xdr:nvSpPr>
      <xdr:spPr>
        <a:xfrm>
          <a:off x="13843000" y="13338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52088</xdr:rowOff>
    </xdr:from>
    <xdr:ext cx="762000" cy="259045"/>
    <xdr:sp macro="" textlink="">
      <xdr:nvSpPr>
        <xdr:cNvPr id="458" name="テキスト ボックス 457"/>
        <xdr:cNvSpPr txBox="1"/>
      </xdr:nvSpPr>
      <xdr:spPr>
        <a:xfrm>
          <a:off x="135128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34289</xdr:rowOff>
    </xdr:from>
    <xdr:to>
      <xdr:col>65</xdr:col>
      <xdr:colOff>53975</xdr:colOff>
      <xdr:row>77</xdr:row>
      <xdr:rowOff>135889</xdr:rowOff>
    </xdr:to>
    <xdr:sp macro="" textlink="">
      <xdr:nvSpPr>
        <xdr:cNvPr id="459" name="楕円 458"/>
        <xdr:cNvSpPr/>
      </xdr:nvSpPr>
      <xdr:spPr>
        <a:xfrm>
          <a:off x="12954000" y="1323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120666</xdr:rowOff>
    </xdr:from>
    <xdr:ext cx="762000" cy="259045"/>
    <xdr:sp macro="" textlink="">
      <xdr:nvSpPr>
        <xdr:cNvPr id="460" name="テキスト ボックス 459"/>
        <xdr:cNvSpPr txBox="1"/>
      </xdr:nvSpPr>
      <xdr:spPr>
        <a:xfrm>
          <a:off x="12623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22695</xdr:rowOff>
    </xdr:from>
    <xdr:to>
      <xdr:col>29</xdr:col>
      <xdr:colOff>127000</xdr:colOff>
      <xdr:row>20</xdr:row>
      <xdr:rowOff>100063</xdr:rowOff>
    </xdr:to>
    <xdr:cxnSp macro="">
      <xdr:nvCxnSpPr>
        <xdr:cNvPr id="45" name="直線コネクタ 44"/>
        <xdr:cNvCxnSpPr/>
      </xdr:nvCxnSpPr>
      <xdr:spPr bwMode="auto">
        <a:xfrm flipV="1">
          <a:off x="5651500" y="2127720"/>
          <a:ext cx="0" cy="144896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72140</xdr:rowOff>
    </xdr:from>
    <xdr:ext cx="762000" cy="259045"/>
    <xdr:sp macro="" textlink="">
      <xdr:nvSpPr>
        <xdr:cNvPr id="46" name="人口1人当たり決算額の推移最小値テキスト130"/>
        <xdr:cNvSpPr txBox="1"/>
      </xdr:nvSpPr>
      <xdr:spPr>
        <a:xfrm>
          <a:off x="5740400" y="3548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100063</xdr:rowOff>
    </xdr:from>
    <xdr:to>
      <xdr:col>30</xdr:col>
      <xdr:colOff>25400</xdr:colOff>
      <xdr:row>20</xdr:row>
      <xdr:rowOff>100063</xdr:rowOff>
    </xdr:to>
    <xdr:cxnSp macro="">
      <xdr:nvCxnSpPr>
        <xdr:cNvPr id="47" name="直線コネクタ 46"/>
        <xdr:cNvCxnSpPr/>
      </xdr:nvCxnSpPr>
      <xdr:spPr bwMode="auto">
        <a:xfrm>
          <a:off x="5562600" y="35766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109072</xdr:rowOff>
    </xdr:from>
    <xdr:ext cx="762000" cy="259045"/>
    <xdr:sp macro="" textlink="">
      <xdr:nvSpPr>
        <xdr:cNvPr id="48" name="人口1人当たり決算額の推移最大値テキスト130"/>
        <xdr:cNvSpPr txBox="1"/>
      </xdr:nvSpPr>
      <xdr:spPr>
        <a:xfrm>
          <a:off x="5740400" y="187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22695</xdr:rowOff>
    </xdr:from>
    <xdr:to>
      <xdr:col>30</xdr:col>
      <xdr:colOff>25400</xdr:colOff>
      <xdr:row>12</xdr:row>
      <xdr:rowOff>22695</xdr:rowOff>
    </xdr:to>
    <xdr:cxnSp macro="">
      <xdr:nvCxnSpPr>
        <xdr:cNvPr id="49" name="直線コネクタ 48"/>
        <xdr:cNvCxnSpPr/>
      </xdr:nvCxnSpPr>
      <xdr:spPr bwMode="auto">
        <a:xfrm>
          <a:off x="5562600" y="212772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131775</xdr:rowOff>
    </xdr:from>
    <xdr:to>
      <xdr:col>29</xdr:col>
      <xdr:colOff>127000</xdr:colOff>
      <xdr:row>15</xdr:row>
      <xdr:rowOff>136589</xdr:rowOff>
    </xdr:to>
    <xdr:cxnSp macro="">
      <xdr:nvCxnSpPr>
        <xdr:cNvPr id="50" name="直線コネクタ 49"/>
        <xdr:cNvCxnSpPr/>
      </xdr:nvCxnSpPr>
      <xdr:spPr bwMode="auto">
        <a:xfrm>
          <a:off x="5003800" y="2751150"/>
          <a:ext cx="647700" cy="48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105884</xdr:rowOff>
    </xdr:from>
    <xdr:ext cx="762000" cy="259045"/>
    <xdr:sp macro="" textlink="">
      <xdr:nvSpPr>
        <xdr:cNvPr id="51" name="人口1人当たり決算額の推移平均値テキスト130"/>
        <xdr:cNvSpPr txBox="1"/>
      </xdr:nvSpPr>
      <xdr:spPr>
        <a:xfrm>
          <a:off x="5740400" y="28967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133807</xdr:rowOff>
    </xdr:from>
    <xdr:to>
      <xdr:col>29</xdr:col>
      <xdr:colOff>177800</xdr:colOff>
      <xdr:row>17</xdr:row>
      <xdr:rowOff>63957</xdr:rowOff>
    </xdr:to>
    <xdr:sp macro="" textlink="">
      <xdr:nvSpPr>
        <xdr:cNvPr id="52" name="フローチャート: 判断 51"/>
        <xdr:cNvSpPr/>
      </xdr:nvSpPr>
      <xdr:spPr bwMode="auto">
        <a:xfrm>
          <a:off x="5600700" y="29246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131775</xdr:rowOff>
    </xdr:from>
    <xdr:to>
      <xdr:col>26</xdr:col>
      <xdr:colOff>50800</xdr:colOff>
      <xdr:row>15</xdr:row>
      <xdr:rowOff>166738</xdr:rowOff>
    </xdr:to>
    <xdr:cxnSp macro="">
      <xdr:nvCxnSpPr>
        <xdr:cNvPr id="53" name="直線コネクタ 52"/>
        <xdr:cNvCxnSpPr/>
      </xdr:nvCxnSpPr>
      <xdr:spPr bwMode="auto">
        <a:xfrm flipV="1">
          <a:off x="4305300" y="2751150"/>
          <a:ext cx="698500" cy="349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147879</xdr:rowOff>
    </xdr:from>
    <xdr:to>
      <xdr:col>26</xdr:col>
      <xdr:colOff>101600</xdr:colOff>
      <xdr:row>17</xdr:row>
      <xdr:rowOff>78029</xdr:rowOff>
    </xdr:to>
    <xdr:sp macro="" textlink="">
      <xdr:nvSpPr>
        <xdr:cNvPr id="54" name="フローチャート: 判断 53"/>
        <xdr:cNvSpPr/>
      </xdr:nvSpPr>
      <xdr:spPr bwMode="auto">
        <a:xfrm>
          <a:off x="4953000" y="2938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62806</xdr:rowOff>
    </xdr:from>
    <xdr:ext cx="736600" cy="259045"/>
    <xdr:sp macro="" textlink="">
      <xdr:nvSpPr>
        <xdr:cNvPr id="55" name="テキスト ボックス 54"/>
        <xdr:cNvSpPr txBox="1"/>
      </xdr:nvSpPr>
      <xdr:spPr>
        <a:xfrm>
          <a:off x="4622800" y="3025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153213</xdr:rowOff>
    </xdr:from>
    <xdr:to>
      <xdr:col>22</xdr:col>
      <xdr:colOff>114300</xdr:colOff>
      <xdr:row>15</xdr:row>
      <xdr:rowOff>166738</xdr:rowOff>
    </xdr:to>
    <xdr:cxnSp macro="">
      <xdr:nvCxnSpPr>
        <xdr:cNvPr id="56" name="直線コネクタ 55"/>
        <xdr:cNvCxnSpPr/>
      </xdr:nvCxnSpPr>
      <xdr:spPr bwMode="auto">
        <a:xfrm>
          <a:off x="3606800" y="2772588"/>
          <a:ext cx="698500" cy="135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2540</xdr:rowOff>
    </xdr:from>
    <xdr:to>
      <xdr:col>22</xdr:col>
      <xdr:colOff>165100</xdr:colOff>
      <xdr:row>17</xdr:row>
      <xdr:rowOff>104140</xdr:rowOff>
    </xdr:to>
    <xdr:sp macro="" textlink="">
      <xdr:nvSpPr>
        <xdr:cNvPr id="57" name="フローチャート: 判断 56"/>
        <xdr:cNvSpPr/>
      </xdr:nvSpPr>
      <xdr:spPr bwMode="auto">
        <a:xfrm>
          <a:off x="42545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88917</xdr:rowOff>
    </xdr:from>
    <xdr:ext cx="762000" cy="259045"/>
    <xdr:sp macro="" textlink="">
      <xdr:nvSpPr>
        <xdr:cNvPr id="58" name="テキスト ボックス 57"/>
        <xdr:cNvSpPr txBox="1"/>
      </xdr:nvSpPr>
      <xdr:spPr>
        <a:xfrm>
          <a:off x="3924300" y="30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153213</xdr:rowOff>
    </xdr:from>
    <xdr:to>
      <xdr:col>18</xdr:col>
      <xdr:colOff>177800</xdr:colOff>
      <xdr:row>16</xdr:row>
      <xdr:rowOff>44425</xdr:rowOff>
    </xdr:to>
    <xdr:cxnSp macro="">
      <xdr:nvCxnSpPr>
        <xdr:cNvPr id="59" name="直線コネクタ 58"/>
        <xdr:cNvCxnSpPr/>
      </xdr:nvCxnSpPr>
      <xdr:spPr bwMode="auto">
        <a:xfrm flipV="1">
          <a:off x="2908300" y="2772588"/>
          <a:ext cx="698500" cy="62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70244</xdr:rowOff>
    </xdr:from>
    <xdr:to>
      <xdr:col>19</xdr:col>
      <xdr:colOff>38100</xdr:colOff>
      <xdr:row>18</xdr:row>
      <xdr:rowOff>394</xdr:rowOff>
    </xdr:to>
    <xdr:sp macro="" textlink="">
      <xdr:nvSpPr>
        <xdr:cNvPr id="60" name="フローチャート: 判断 59"/>
        <xdr:cNvSpPr/>
      </xdr:nvSpPr>
      <xdr:spPr bwMode="auto">
        <a:xfrm>
          <a:off x="3556000" y="30325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156621</xdr:rowOff>
    </xdr:from>
    <xdr:ext cx="762000" cy="259045"/>
    <xdr:sp macro="" textlink="">
      <xdr:nvSpPr>
        <xdr:cNvPr id="61" name="テキスト ボックス 60"/>
        <xdr:cNvSpPr txBox="1"/>
      </xdr:nvSpPr>
      <xdr:spPr>
        <a:xfrm>
          <a:off x="3225800" y="31188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116268</xdr:rowOff>
    </xdr:from>
    <xdr:to>
      <xdr:col>15</xdr:col>
      <xdr:colOff>101600</xdr:colOff>
      <xdr:row>18</xdr:row>
      <xdr:rowOff>46418</xdr:rowOff>
    </xdr:to>
    <xdr:sp macro="" textlink="">
      <xdr:nvSpPr>
        <xdr:cNvPr id="62" name="フローチャート: 判断 61"/>
        <xdr:cNvSpPr/>
      </xdr:nvSpPr>
      <xdr:spPr bwMode="auto">
        <a:xfrm>
          <a:off x="2857500" y="30785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31195</xdr:rowOff>
    </xdr:from>
    <xdr:ext cx="762000" cy="259045"/>
    <xdr:sp macro="" textlink="">
      <xdr:nvSpPr>
        <xdr:cNvPr id="63" name="テキスト ボックス 62"/>
        <xdr:cNvSpPr txBox="1"/>
      </xdr:nvSpPr>
      <xdr:spPr>
        <a:xfrm>
          <a:off x="2527300" y="3164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85789</xdr:rowOff>
    </xdr:from>
    <xdr:to>
      <xdr:col>29</xdr:col>
      <xdr:colOff>177800</xdr:colOff>
      <xdr:row>16</xdr:row>
      <xdr:rowOff>15939</xdr:rowOff>
    </xdr:to>
    <xdr:sp macro="" textlink="">
      <xdr:nvSpPr>
        <xdr:cNvPr id="69" name="楕円 68"/>
        <xdr:cNvSpPr/>
      </xdr:nvSpPr>
      <xdr:spPr bwMode="auto">
        <a:xfrm>
          <a:off x="5600700" y="27051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102316</xdr:rowOff>
    </xdr:from>
    <xdr:ext cx="762000" cy="259045"/>
    <xdr:sp macro="" textlink="">
      <xdr:nvSpPr>
        <xdr:cNvPr id="70" name="人口1人当たり決算額の推移該当値テキスト130"/>
        <xdr:cNvSpPr txBox="1"/>
      </xdr:nvSpPr>
      <xdr:spPr>
        <a:xfrm>
          <a:off x="5740400" y="2550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80975</xdr:rowOff>
    </xdr:from>
    <xdr:to>
      <xdr:col>26</xdr:col>
      <xdr:colOff>101600</xdr:colOff>
      <xdr:row>16</xdr:row>
      <xdr:rowOff>11125</xdr:rowOff>
    </xdr:to>
    <xdr:sp macro="" textlink="">
      <xdr:nvSpPr>
        <xdr:cNvPr id="71" name="楕円 70"/>
        <xdr:cNvSpPr/>
      </xdr:nvSpPr>
      <xdr:spPr bwMode="auto">
        <a:xfrm>
          <a:off x="4953000" y="27003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21302</xdr:rowOff>
    </xdr:from>
    <xdr:ext cx="736600" cy="259045"/>
    <xdr:sp macro="" textlink="">
      <xdr:nvSpPr>
        <xdr:cNvPr id="72" name="テキスト ボックス 71"/>
        <xdr:cNvSpPr txBox="1"/>
      </xdr:nvSpPr>
      <xdr:spPr>
        <a:xfrm>
          <a:off x="4622800" y="2469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115938</xdr:rowOff>
    </xdr:from>
    <xdr:to>
      <xdr:col>22</xdr:col>
      <xdr:colOff>165100</xdr:colOff>
      <xdr:row>16</xdr:row>
      <xdr:rowOff>46088</xdr:rowOff>
    </xdr:to>
    <xdr:sp macro="" textlink="">
      <xdr:nvSpPr>
        <xdr:cNvPr id="73" name="楕円 72"/>
        <xdr:cNvSpPr/>
      </xdr:nvSpPr>
      <xdr:spPr bwMode="auto">
        <a:xfrm>
          <a:off x="4254500" y="27353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56265</xdr:rowOff>
    </xdr:from>
    <xdr:ext cx="762000" cy="259045"/>
    <xdr:sp macro="" textlink="">
      <xdr:nvSpPr>
        <xdr:cNvPr id="74" name="テキスト ボックス 73"/>
        <xdr:cNvSpPr txBox="1"/>
      </xdr:nvSpPr>
      <xdr:spPr>
        <a:xfrm>
          <a:off x="3924300" y="250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102413</xdr:rowOff>
    </xdr:from>
    <xdr:to>
      <xdr:col>19</xdr:col>
      <xdr:colOff>38100</xdr:colOff>
      <xdr:row>16</xdr:row>
      <xdr:rowOff>32563</xdr:rowOff>
    </xdr:to>
    <xdr:sp macro="" textlink="">
      <xdr:nvSpPr>
        <xdr:cNvPr id="75" name="楕円 74"/>
        <xdr:cNvSpPr/>
      </xdr:nvSpPr>
      <xdr:spPr bwMode="auto">
        <a:xfrm>
          <a:off x="3556000" y="27217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42740</xdr:rowOff>
    </xdr:from>
    <xdr:ext cx="762000" cy="259045"/>
    <xdr:sp macro="" textlink="">
      <xdr:nvSpPr>
        <xdr:cNvPr id="76" name="テキスト ボックス 75"/>
        <xdr:cNvSpPr txBox="1"/>
      </xdr:nvSpPr>
      <xdr:spPr>
        <a:xfrm>
          <a:off x="3225800" y="2490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165075</xdr:rowOff>
    </xdr:from>
    <xdr:to>
      <xdr:col>15</xdr:col>
      <xdr:colOff>101600</xdr:colOff>
      <xdr:row>16</xdr:row>
      <xdr:rowOff>95225</xdr:rowOff>
    </xdr:to>
    <xdr:sp macro="" textlink="">
      <xdr:nvSpPr>
        <xdr:cNvPr id="77" name="楕円 76"/>
        <xdr:cNvSpPr/>
      </xdr:nvSpPr>
      <xdr:spPr bwMode="auto">
        <a:xfrm>
          <a:off x="2857500" y="27844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105402</xdr:rowOff>
    </xdr:from>
    <xdr:ext cx="762000" cy="259045"/>
    <xdr:sp macro="" textlink="">
      <xdr:nvSpPr>
        <xdr:cNvPr id="78" name="テキスト ボックス 77"/>
        <xdr:cNvSpPr txBox="1"/>
      </xdr:nvSpPr>
      <xdr:spPr>
        <a:xfrm>
          <a:off x="2527300" y="255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116,752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5" name="テキスト ボックス 94"/>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7" name="テキスト ボックス 96"/>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9" name="テキスト ボックス 98"/>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1" name="テキスト ボックス 100"/>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3" name="テキスト ボックス 102"/>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6730</xdr:rowOff>
    </xdr:from>
    <xdr:to>
      <xdr:col>29</xdr:col>
      <xdr:colOff>127000</xdr:colOff>
      <xdr:row>38</xdr:row>
      <xdr:rowOff>114050</xdr:rowOff>
    </xdr:to>
    <xdr:cxnSp macro="">
      <xdr:nvCxnSpPr>
        <xdr:cNvPr id="107" name="直線コネクタ 106"/>
        <xdr:cNvCxnSpPr/>
      </xdr:nvCxnSpPr>
      <xdr:spPr bwMode="auto">
        <a:xfrm flipV="1">
          <a:off x="5651500" y="6274180"/>
          <a:ext cx="0" cy="13074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86127</xdr:rowOff>
    </xdr:from>
    <xdr:ext cx="762000" cy="259045"/>
    <xdr:sp macro="" textlink="">
      <xdr:nvSpPr>
        <xdr:cNvPr id="108" name="人口1人当たり決算額の推移最小値テキスト445"/>
        <xdr:cNvSpPr txBox="1"/>
      </xdr:nvSpPr>
      <xdr:spPr>
        <a:xfrm>
          <a:off x="5740400" y="755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114050</xdr:rowOff>
    </xdr:from>
    <xdr:to>
      <xdr:col>30</xdr:col>
      <xdr:colOff>25400</xdr:colOff>
      <xdr:row>38</xdr:row>
      <xdr:rowOff>114050</xdr:rowOff>
    </xdr:to>
    <xdr:cxnSp macro="">
      <xdr:nvCxnSpPr>
        <xdr:cNvPr id="109" name="直線コネクタ 108"/>
        <xdr:cNvCxnSpPr/>
      </xdr:nvCxnSpPr>
      <xdr:spPr bwMode="auto">
        <a:xfrm>
          <a:off x="5562600" y="758165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93107</xdr:rowOff>
    </xdr:from>
    <xdr:ext cx="762000" cy="259045"/>
    <xdr:sp macro="" textlink="">
      <xdr:nvSpPr>
        <xdr:cNvPr id="110" name="人口1人当たり決算額の推移最大値テキスト445"/>
        <xdr:cNvSpPr txBox="1"/>
      </xdr:nvSpPr>
      <xdr:spPr>
        <a:xfrm>
          <a:off x="5740400" y="601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336,567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6730</xdr:rowOff>
    </xdr:from>
    <xdr:to>
      <xdr:col>30</xdr:col>
      <xdr:colOff>25400</xdr:colOff>
      <xdr:row>34</xdr:row>
      <xdr:rowOff>6730</xdr:rowOff>
    </xdr:to>
    <xdr:cxnSp macro="">
      <xdr:nvCxnSpPr>
        <xdr:cNvPr id="111" name="直線コネクタ 110"/>
        <xdr:cNvCxnSpPr/>
      </xdr:nvCxnSpPr>
      <xdr:spPr bwMode="auto">
        <a:xfrm>
          <a:off x="5562600" y="627418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258597</xdr:rowOff>
    </xdr:from>
    <xdr:to>
      <xdr:col>29</xdr:col>
      <xdr:colOff>127000</xdr:colOff>
      <xdr:row>37</xdr:row>
      <xdr:rowOff>263650</xdr:rowOff>
    </xdr:to>
    <xdr:cxnSp macro="">
      <xdr:nvCxnSpPr>
        <xdr:cNvPr id="112" name="直線コネクタ 111"/>
        <xdr:cNvCxnSpPr/>
      </xdr:nvCxnSpPr>
      <xdr:spPr bwMode="auto">
        <a:xfrm>
          <a:off x="5003800" y="7383297"/>
          <a:ext cx="647700" cy="50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37</xdr:row>
      <xdr:rowOff>254928</xdr:rowOff>
    </xdr:from>
    <xdr:ext cx="762000" cy="259045"/>
    <xdr:sp macro="" textlink="">
      <xdr:nvSpPr>
        <xdr:cNvPr id="113" name="人口1人当たり決算額の推移平均値テキスト445"/>
        <xdr:cNvSpPr txBox="1"/>
      </xdr:nvSpPr>
      <xdr:spPr>
        <a:xfrm>
          <a:off x="5740400" y="7379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282851</xdr:rowOff>
    </xdr:from>
    <xdr:to>
      <xdr:col>29</xdr:col>
      <xdr:colOff>177800</xdr:colOff>
      <xdr:row>38</xdr:row>
      <xdr:rowOff>41551</xdr:rowOff>
    </xdr:to>
    <xdr:sp macro="" textlink="">
      <xdr:nvSpPr>
        <xdr:cNvPr id="114" name="フローチャート: 判断 113"/>
        <xdr:cNvSpPr/>
      </xdr:nvSpPr>
      <xdr:spPr bwMode="auto">
        <a:xfrm>
          <a:off x="5600700" y="74075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254559</xdr:rowOff>
    </xdr:from>
    <xdr:to>
      <xdr:col>26</xdr:col>
      <xdr:colOff>50800</xdr:colOff>
      <xdr:row>37</xdr:row>
      <xdr:rowOff>258597</xdr:rowOff>
    </xdr:to>
    <xdr:cxnSp macro="">
      <xdr:nvCxnSpPr>
        <xdr:cNvPr id="115" name="直線コネクタ 114"/>
        <xdr:cNvCxnSpPr/>
      </xdr:nvCxnSpPr>
      <xdr:spPr bwMode="auto">
        <a:xfrm>
          <a:off x="4305300" y="7379259"/>
          <a:ext cx="698500" cy="40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37</xdr:row>
      <xdr:rowOff>279151</xdr:rowOff>
    </xdr:from>
    <xdr:to>
      <xdr:col>26</xdr:col>
      <xdr:colOff>101600</xdr:colOff>
      <xdr:row>38</xdr:row>
      <xdr:rowOff>37851</xdr:rowOff>
    </xdr:to>
    <xdr:sp macro="" textlink="">
      <xdr:nvSpPr>
        <xdr:cNvPr id="116" name="フローチャート: 判断 115"/>
        <xdr:cNvSpPr/>
      </xdr:nvSpPr>
      <xdr:spPr bwMode="auto">
        <a:xfrm>
          <a:off x="4953000" y="7403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22628</xdr:rowOff>
    </xdr:from>
    <xdr:ext cx="736600" cy="259045"/>
    <xdr:sp macro="" textlink="">
      <xdr:nvSpPr>
        <xdr:cNvPr id="117" name="テキスト ボックス 116"/>
        <xdr:cNvSpPr txBox="1"/>
      </xdr:nvSpPr>
      <xdr:spPr>
        <a:xfrm>
          <a:off x="4622800" y="74902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254559</xdr:rowOff>
    </xdr:from>
    <xdr:to>
      <xdr:col>22</xdr:col>
      <xdr:colOff>114300</xdr:colOff>
      <xdr:row>37</xdr:row>
      <xdr:rowOff>269887</xdr:rowOff>
    </xdr:to>
    <xdr:cxnSp macro="">
      <xdr:nvCxnSpPr>
        <xdr:cNvPr id="118" name="直線コネクタ 117"/>
        <xdr:cNvCxnSpPr/>
      </xdr:nvCxnSpPr>
      <xdr:spPr bwMode="auto">
        <a:xfrm flipV="1">
          <a:off x="3606800" y="7379259"/>
          <a:ext cx="698500" cy="153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37</xdr:row>
      <xdr:rowOff>278942</xdr:rowOff>
    </xdr:from>
    <xdr:to>
      <xdr:col>22</xdr:col>
      <xdr:colOff>165100</xdr:colOff>
      <xdr:row>38</xdr:row>
      <xdr:rowOff>37642</xdr:rowOff>
    </xdr:to>
    <xdr:sp macro="" textlink="">
      <xdr:nvSpPr>
        <xdr:cNvPr id="119" name="フローチャート: 判断 118"/>
        <xdr:cNvSpPr/>
      </xdr:nvSpPr>
      <xdr:spPr bwMode="auto">
        <a:xfrm>
          <a:off x="42545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22419</xdr:rowOff>
    </xdr:from>
    <xdr:ext cx="762000" cy="259045"/>
    <xdr:sp macro="" textlink="">
      <xdr:nvSpPr>
        <xdr:cNvPr id="120" name="テキスト ボックス 119"/>
        <xdr:cNvSpPr txBox="1"/>
      </xdr:nvSpPr>
      <xdr:spPr>
        <a:xfrm>
          <a:off x="3924300" y="749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269887</xdr:rowOff>
    </xdr:from>
    <xdr:to>
      <xdr:col>18</xdr:col>
      <xdr:colOff>177800</xdr:colOff>
      <xdr:row>37</xdr:row>
      <xdr:rowOff>274306</xdr:rowOff>
    </xdr:to>
    <xdr:cxnSp macro="">
      <xdr:nvCxnSpPr>
        <xdr:cNvPr id="121" name="直線コネクタ 120"/>
        <xdr:cNvCxnSpPr/>
      </xdr:nvCxnSpPr>
      <xdr:spPr bwMode="auto">
        <a:xfrm flipV="1">
          <a:off x="2908300" y="7394587"/>
          <a:ext cx="698500" cy="44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37</xdr:row>
      <xdr:rowOff>290166</xdr:rowOff>
    </xdr:from>
    <xdr:to>
      <xdr:col>19</xdr:col>
      <xdr:colOff>38100</xdr:colOff>
      <xdr:row>38</xdr:row>
      <xdr:rowOff>48866</xdr:rowOff>
    </xdr:to>
    <xdr:sp macro="" textlink="">
      <xdr:nvSpPr>
        <xdr:cNvPr id="122" name="フローチャート: 判断 121"/>
        <xdr:cNvSpPr/>
      </xdr:nvSpPr>
      <xdr:spPr bwMode="auto">
        <a:xfrm>
          <a:off x="3556000" y="74148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38</xdr:row>
      <xdr:rowOff>33643</xdr:rowOff>
    </xdr:from>
    <xdr:ext cx="762000" cy="259045"/>
    <xdr:sp macro="" textlink="">
      <xdr:nvSpPr>
        <xdr:cNvPr id="123" name="テキスト ボックス 122"/>
        <xdr:cNvSpPr txBox="1"/>
      </xdr:nvSpPr>
      <xdr:spPr>
        <a:xfrm>
          <a:off x="3225800" y="7501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290238</xdr:rowOff>
    </xdr:from>
    <xdr:to>
      <xdr:col>15</xdr:col>
      <xdr:colOff>101600</xdr:colOff>
      <xdr:row>38</xdr:row>
      <xdr:rowOff>48938</xdr:rowOff>
    </xdr:to>
    <xdr:sp macro="" textlink="">
      <xdr:nvSpPr>
        <xdr:cNvPr id="124" name="フローチャート: 判断 123"/>
        <xdr:cNvSpPr/>
      </xdr:nvSpPr>
      <xdr:spPr bwMode="auto">
        <a:xfrm>
          <a:off x="2857500" y="74149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38</xdr:row>
      <xdr:rowOff>33715</xdr:rowOff>
    </xdr:from>
    <xdr:ext cx="762000" cy="259045"/>
    <xdr:sp macro="" textlink="">
      <xdr:nvSpPr>
        <xdr:cNvPr id="125" name="テキスト ボックス 124"/>
        <xdr:cNvSpPr txBox="1"/>
      </xdr:nvSpPr>
      <xdr:spPr>
        <a:xfrm>
          <a:off x="2527300" y="7501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212850</xdr:rowOff>
    </xdr:from>
    <xdr:to>
      <xdr:col>29</xdr:col>
      <xdr:colOff>177800</xdr:colOff>
      <xdr:row>37</xdr:row>
      <xdr:rowOff>314450</xdr:rowOff>
    </xdr:to>
    <xdr:sp macro="" textlink="">
      <xdr:nvSpPr>
        <xdr:cNvPr id="131" name="楕円 130"/>
        <xdr:cNvSpPr/>
      </xdr:nvSpPr>
      <xdr:spPr bwMode="auto">
        <a:xfrm>
          <a:off x="5600700" y="73375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57927</xdr:rowOff>
    </xdr:from>
    <xdr:ext cx="762000" cy="259045"/>
    <xdr:sp macro="" textlink="">
      <xdr:nvSpPr>
        <xdr:cNvPr id="132" name="人口1人当たり決算額の推移該当値テキスト445"/>
        <xdr:cNvSpPr txBox="1"/>
      </xdr:nvSpPr>
      <xdr:spPr>
        <a:xfrm>
          <a:off x="5740400" y="7182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207797</xdr:rowOff>
    </xdr:from>
    <xdr:to>
      <xdr:col>26</xdr:col>
      <xdr:colOff>101600</xdr:colOff>
      <xdr:row>37</xdr:row>
      <xdr:rowOff>309397</xdr:rowOff>
    </xdr:to>
    <xdr:sp macro="" textlink="">
      <xdr:nvSpPr>
        <xdr:cNvPr id="133" name="楕円 132"/>
        <xdr:cNvSpPr/>
      </xdr:nvSpPr>
      <xdr:spPr bwMode="auto">
        <a:xfrm>
          <a:off x="4953000" y="73324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148124</xdr:rowOff>
    </xdr:from>
    <xdr:ext cx="736600" cy="259045"/>
    <xdr:sp macro="" textlink="">
      <xdr:nvSpPr>
        <xdr:cNvPr id="134" name="テキスト ボックス 133"/>
        <xdr:cNvSpPr txBox="1"/>
      </xdr:nvSpPr>
      <xdr:spPr>
        <a:xfrm>
          <a:off x="4622800" y="71013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203759</xdr:rowOff>
    </xdr:from>
    <xdr:to>
      <xdr:col>22</xdr:col>
      <xdr:colOff>165100</xdr:colOff>
      <xdr:row>37</xdr:row>
      <xdr:rowOff>305359</xdr:rowOff>
    </xdr:to>
    <xdr:sp macro="" textlink="">
      <xdr:nvSpPr>
        <xdr:cNvPr id="135" name="楕円 134"/>
        <xdr:cNvSpPr/>
      </xdr:nvSpPr>
      <xdr:spPr bwMode="auto">
        <a:xfrm>
          <a:off x="4254500" y="73284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144086</xdr:rowOff>
    </xdr:from>
    <xdr:ext cx="762000" cy="259045"/>
    <xdr:sp macro="" textlink="">
      <xdr:nvSpPr>
        <xdr:cNvPr id="136" name="テキスト ボックス 135"/>
        <xdr:cNvSpPr txBox="1"/>
      </xdr:nvSpPr>
      <xdr:spPr>
        <a:xfrm>
          <a:off x="3924300" y="709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219087</xdr:rowOff>
    </xdr:from>
    <xdr:to>
      <xdr:col>19</xdr:col>
      <xdr:colOff>38100</xdr:colOff>
      <xdr:row>37</xdr:row>
      <xdr:rowOff>320687</xdr:rowOff>
    </xdr:to>
    <xdr:sp macro="" textlink="">
      <xdr:nvSpPr>
        <xdr:cNvPr id="137" name="楕円 136"/>
        <xdr:cNvSpPr/>
      </xdr:nvSpPr>
      <xdr:spPr bwMode="auto">
        <a:xfrm>
          <a:off x="3556000" y="734378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159414</xdr:rowOff>
    </xdr:from>
    <xdr:ext cx="762000" cy="259045"/>
    <xdr:sp macro="" textlink="">
      <xdr:nvSpPr>
        <xdr:cNvPr id="138" name="テキスト ボックス 137"/>
        <xdr:cNvSpPr txBox="1"/>
      </xdr:nvSpPr>
      <xdr:spPr>
        <a:xfrm>
          <a:off x="3225800" y="7112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223506</xdr:rowOff>
    </xdr:from>
    <xdr:to>
      <xdr:col>15</xdr:col>
      <xdr:colOff>101600</xdr:colOff>
      <xdr:row>37</xdr:row>
      <xdr:rowOff>325106</xdr:rowOff>
    </xdr:to>
    <xdr:sp macro="" textlink="">
      <xdr:nvSpPr>
        <xdr:cNvPr id="139" name="楕円 138"/>
        <xdr:cNvSpPr/>
      </xdr:nvSpPr>
      <xdr:spPr bwMode="auto">
        <a:xfrm>
          <a:off x="2857500" y="73482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163833</xdr:rowOff>
    </xdr:from>
    <xdr:ext cx="762000" cy="259045"/>
    <xdr:sp macro="" textlink="">
      <xdr:nvSpPr>
        <xdr:cNvPr id="140" name="テキスト ボックス 139"/>
        <xdr:cNvSpPr txBox="1"/>
      </xdr:nvSpPr>
      <xdr:spPr>
        <a:xfrm>
          <a:off x="2527300" y="7117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143777</xdr:rowOff>
    </xdr:from>
    <xdr:to>
      <xdr:col>24</xdr:col>
      <xdr:colOff>62865</xdr:colOff>
      <xdr:row>38</xdr:row>
      <xdr:rowOff>65151</xdr:rowOff>
    </xdr:to>
    <xdr:cxnSp macro="">
      <xdr:nvCxnSpPr>
        <xdr:cNvPr id="56" name="直線コネクタ 55"/>
        <xdr:cNvCxnSpPr/>
      </xdr:nvCxnSpPr>
      <xdr:spPr>
        <a:xfrm flipV="1">
          <a:off x="4633595" y="5115827"/>
          <a:ext cx="1270" cy="1464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68978</xdr:rowOff>
    </xdr:from>
    <xdr:ext cx="534377" cy="259045"/>
    <xdr:sp macro="" textlink="">
      <xdr:nvSpPr>
        <xdr:cNvPr id="57" name="人件費最小値テキスト"/>
        <xdr:cNvSpPr txBox="1"/>
      </xdr:nvSpPr>
      <xdr:spPr>
        <a:xfrm>
          <a:off x="4686300" y="6584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65151</xdr:rowOff>
    </xdr:from>
    <xdr:to>
      <xdr:col>24</xdr:col>
      <xdr:colOff>152400</xdr:colOff>
      <xdr:row>38</xdr:row>
      <xdr:rowOff>65151</xdr:rowOff>
    </xdr:to>
    <xdr:cxnSp macro="">
      <xdr:nvCxnSpPr>
        <xdr:cNvPr id="58" name="直線コネクタ 57"/>
        <xdr:cNvCxnSpPr/>
      </xdr:nvCxnSpPr>
      <xdr:spPr>
        <a:xfrm>
          <a:off x="4546600" y="6580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90454</xdr:rowOff>
    </xdr:from>
    <xdr:ext cx="599010" cy="259045"/>
    <xdr:sp macro="" textlink="">
      <xdr:nvSpPr>
        <xdr:cNvPr id="59" name="人件費最大値テキスト"/>
        <xdr:cNvSpPr txBox="1"/>
      </xdr:nvSpPr>
      <xdr:spPr>
        <a:xfrm>
          <a:off x="4686300" y="4891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143777</xdr:rowOff>
    </xdr:from>
    <xdr:to>
      <xdr:col>24</xdr:col>
      <xdr:colOff>152400</xdr:colOff>
      <xdr:row>29</xdr:row>
      <xdr:rowOff>143777</xdr:rowOff>
    </xdr:to>
    <xdr:cxnSp macro="">
      <xdr:nvCxnSpPr>
        <xdr:cNvPr id="60" name="直線コネクタ 59"/>
        <xdr:cNvCxnSpPr/>
      </xdr:nvCxnSpPr>
      <xdr:spPr>
        <a:xfrm>
          <a:off x="4546600" y="51158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40284</xdr:rowOff>
    </xdr:from>
    <xdr:to>
      <xdr:col>24</xdr:col>
      <xdr:colOff>63500</xdr:colOff>
      <xdr:row>33</xdr:row>
      <xdr:rowOff>47968</xdr:rowOff>
    </xdr:to>
    <xdr:cxnSp macro="">
      <xdr:nvCxnSpPr>
        <xdr:cNvPr id="61" name="直線コネクタ 60"/>
        <xdr:cNvCxnSpPr/>
      </xdr:nvCxnSpPr>
      <xdr:spPr>
        <a:xfrm flipV="1">
          <a:off x="3797300" y="5698134"/>
          <a:ext cx="838200" cy="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62069</xdr:rowOff>
    </xdr:from>
    <xdr:ext cx="534377" cy="259045"/>
    <xdr:sp macro="" textlink="">
      <xdr:nvSpPr>
        <xdr:cNvPr id="62" name="人件費平均値テキスト"/>
        <xdr:cNvSpPr txBox="1"/>
      </xdr:nvSpPr>
      <xdr:spPr>
        <a:xfrm>
          <a:off x="4686300" y="5891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83642</xdr:rowOff>
    </xdr:from>
    <xdr:to>
      <xdr:col>24</xdr:col>
      <xdr:colOff>114300</xdr:colOff>
      <xdr:row>35</xdr:row>
      <xdr:rowOff>13792</xdr:rowOff>
    </xdr:to>
    <xdr:sp macro="" textlink="">
      <xdr:nvSpPr>
        <xdr:cNvPr id="63" name="フローチャート: 判断 62"/>
        <xdr:cNvSpPr/>
      </xdr:nvSpPr>
      <xdr:spPr>
        <a:xfrm>
          <a:off x="4584700" y="5912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47968</xdr:rowOff>
    </xdr:from>
    <xdr:to>
      <xdr:col>19</xdr:col>
      <xdr:colOff>177800</xdr:colOff>
      <xdr:row>33</xdr:row>
      <xdr:rowOff>115989</xdr:rowOff>
    </xdr:to>
    <xdr:cxnSp macro="">
      <xdr:nvCxnSpPr>
        <xdr:cNvPr id="64" name="直線コネクタ 63"/>
        <xdr:cNvCxnSpPr/>
      </xdr:nvCxnSpPr>
      <xdr:spPr>
        <a:xfrm flipV="1">
          <a:off x="2908300" y="5705818"/>
          <a:ext cx="889000" cy="68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94666</xdr:rowOff>
    </xdr:from>
    <xdr:to>
      <xdr:col>20</xdr:col>
      <xdr:colOff>38100</xdr:colOff>
      <xdr:row>35</xdr:row>
      <xdr:rowOff>24816</xdr:rowOff>
    </xdr:to>
    <xdr:sp macro="" textlink="">
      <xdr:nvSpPr>
        <xdr:cNvPr id="65" name="フローチャート: 判断 64"/>
        <xdr:cNvSpPr/>
      </xdr:nvSpPr>
      <xdr:spPr>
        <a:xfrm>
          <a:off x="3746500" y="5923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15943</xdr:rowOff>
    </xdr:from>
    <xdr:ext cx="534377" cy="259045"/>
    <xdr:sp macro="" textlink="">
      <xdr:nvSpPr>
        <xdr:cNvPr id="66" name="テキスト ボックス 65"/>
        <xdr:cNvSpPr txBox="1"/>
      </xdr:nvSpPr>
      <xdr:spPr>
        <a:xfrm>
          <a:off x="3530111" y="60166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77851</xdr:rowOff>
    </xdr:from>
    <xdr:to>
      <xdr:col>15</xdr:col>
      <xdr:colOff>50800</xdr:colOff>
      <xdr:row>33</xdr:row>
      <xdr:rowOff>115989</xdr:rowOff>
    </xdr:to>
    <xdr:cxnSp macro="">
      <xdr:nvCxnSpPr>
        <xdr:cNvPr id="67" name="直線コネクタ 66"/>
        <xdr:cNvCxnSpPr/>
      </xdr:nvCxnSpPr>
      <xdr:spPr>
        <a:xfrm>
          <a:off x="2019300" y="5735701"/>
          <a:ext cx="889000" cy="3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103962</xdr:rowOff>
    </xdr:from>
    <xdr:to>
      <xdr:col>15</xdr:col>
      <xdr:colOff>101600</xdr:colOff>
      <xdr:row>35</xdr:row>
      <xdr:rowOff>34112</xdr:rowOff>
    </xdr:to>
    <xdr:sp macro="" textlink="">
      <xdr:nvSpPr>
        <xdr:cNvPr id="68" name="フローチャート: 判断 67"/>
        <xdr:cNvSpPr/>
      </xdr:nvSpPr>
      <xdr:spPr>
        <a:xfrm>
          <a:off x="28575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25239</xdr:rowOff>
    </xdr:from>
    <xdr:ext cx="534377" cy="259045"/>
    <xdr:sp macro="" textlink="">
      <xdr:nvSpPr>
        <xdr:cNvPr id="69" name="テキスト ボックス 68"/>
        <xdr:cNvSpPr txBox="1"/>
      </xdr:nvSpPr>
      <xdr:spPr>
        <a:xfrm>
          <a:off x="2641111" y="602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88,814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77851</xdr:rowOff>
    </xdr:from>
    <xdr:to>
      <xdr:col>10</xdr:col>
      <xdr:colOff>114300</xdr:colOff>
      <xdr:row>33</xdr:row>
      <xdr:rowOff>134315</xdr:rowOff>
    </xdr:to>
    <xdr:cxnSp macro="">
      <xdr:nvCxnSpPr>
        <xdr:cNvPr id="70" name="直線コネクタ 69"/>
        <xdr:cNvCxnSpPr/>
      </xdr:nvCxnSpPr>
      <xdr:spPr>
        <a:xfrm flipV="1">
          <a:off x="1130300" y="5735701"/>
          <a:ext cx="889000" cy="56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168580</xdr:rowOff>
    </xdr:from>
    <xdr:to>
      <xdr:col>10</xdr:col>
      <xdr:colOff>165100</xdr:colOff>
      <xdr:row>35</xdr:row>
      <xdr:rowOff>98730</xdr:rowOff>
    </xdr:to>
    <xdr:sp macro="" textlink="">
      <xdr:nvSpPr>
        <xdr:cNvPr id="71" name="フローチャート: 判断 70"/>
        <xdr:cNvSpPr/>
      </xdr:nvSpPr>
      <xdr:spPr>
        <a:xfrm>
          <a:off x="1968500" y="599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89857</xdr:rowOff>
    </xdr:from>
    <xdr:ext cx="534377" cy="259045"/>
    <xdr:sp macro="" textlink="">
      <xdr:nvSpPr>
        <xdr:cNvPr id="72" name="テキスト ボックス 71"/>
        <xdr:cNvSpPr txBox="1"/>
      </xdr:nvSpPr>
      <xdr:spPr>
        <a:xfrm>
          <a:off x="1752111" y="6090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33972</xdr:rowOff>
    </xdr:from>
    <xdr:to>
      <xdr:col>6</xdr:col>
      <xdr:colOff>38100</xdr:colOff>
      <xdr:row>35</xdr:row>
      <xdr:rowOff>135572</xdr:rowOff>
    </xdr:to>
    <xdr:sp macro="" textlink="">
      <xdr:nvSpPr>
        <xdr:cNvPr id="73" name="フローチャート: 判断 72"/>
        <xdr:cNvSpPr/>
      </xdr:nvSpPr>
      <xdr:spPr>
        <a:xfrm>
          <a:off x="1079500" y="6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126699</xdr:rowOff>
    </xdr:from>
    <xdr:ext cx="534377" cy="259045"/>
    <xdr:sp macro="" textlink="">
      <xdr:nvSpPr>
        <xdr:cNvPr id="74" name="テキスト ボックス 73"/>
        <xdr:cNvSpPr txBox="1"/>
      </xdr:nvSpPr>
      <xdr:spPr>
        <a:xfrm>
          <a:off x="863111" y="612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160934</xdr:rowOff>
    </xdr:from>
    <xdr:to>
      <xdr:col>24</xdr:col>
      <xdr:colOff>114300</xdr:colOff>
      <xdr:row>33</xdr:row>
      <xdr:rowOff>91084</xdr:rowOff>
    </xdr:to>
    <xdr:sp macro="" textlink="">
      <xdr:nvSpPr>
        <xdr:cNvPr id="80" name="楕円 79"/>
        <xdr:cNvSpPr/>
      </xdr:nvSpPr>
      <xdr:spPr>
        <a:xfrm>
          <a:off x="4584700" y="5647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12361</xdr:rowOff>
    </xdr:from>
    <xdr:ext cx="599010" cy="259045"/>
    <xdr:sp macro="" textlink="">
      <xdr:nvSpPr>
        <xdr:cNvPr id="81" name="人件費該当値テキスト"/>
        <xdr:cNvSpPr txBox="1"/>
      </xdr:nvSpPr>
      <xdr:spPr>
        <a:xfrm>
          <a:off x="4686300" y="54987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168618</xdr:rowOff>
    </xdr:from>
    <xdr:to>
      <xdr:col>20</xdr:col>
      <xdr:colOff>38100</xdr:colOff>
      <xdr:row>33</xdr:row>
      <xdr:rowOff>98768</xdr:rowOff>
    </xdr:to>
    <xdr:sp macro="" textlink="">
      <xdr:nvSpPr>
        <xdr:cNvPr id="82" name="楕円 81"/>
        <xdr:cNvSpPr/>
      </xdr:nvSpPr>
      <xdr:spPr>
        <a:xfrm>
          <a:off x="3746500" y="5655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115295</xdr:rowOff>
    </xdr:from>
    <xdr:ext cx="599010" cy="259045"/>
    <xdr:sp macro="" textlink="">
      <xdr:nvSpPr>
        <xdr:cNvPr id="83" name="テキスト ボックス 82"/>
        <xdr:cNvSpPr txBox="1"/>
      </xdr:nvSpPr>
      <xdr:spPr>
        <a:xfrm>
          <a:off x="3497795" y="54302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65189</xdr:rowOff>
    </xdr:from>
    <xdr:to>
      <xdr:col>15</xdr:col>
      <xdr:colOff>101600</xdr:colOff>
      <xdr:row>33</xdr:row>
      <xdr:rowOff>166789</xdr:rowOff>
    </xdr:to>
    <xdr:sp macro="" textlink="">
      <xdr:nvSpPr>
        <xdr:cNvPr id="84" name="楕円 83"/>
        <xdr:cNvSpPr/>
      </xdr:nvSpPr>
      <xdr:spPr>
        <a:xfrm>
          <a:off x="2857500" y="5723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32</xdr:row>
      <xdr:rowOff>11866</xdr:rowOff>
    </xdr:from>
    <xdr:ext cx="599010" cy="259045"/>
    <xdr:sp macro="" textlink="">
      <xdr:nvSpPr>
        <xdr:cNvPr id="85" name="テキスト ボックス 84"/>
        <xdr:cNvSpPr txBox="1"/>
      </xdr:nvSpPr>
      <xdr:spPr>
        <a:xfrm>
          <a:off x="2608795" y="5498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27051</xdr:rowOff>
    </xdr:from>
    <xdr:to>
      <xdr:col>10</xdr:col>
      <xdr:colOff>165100</xdr:colOff>
      <xdr:row>33</xdr:row>
      <xdr:rowOff>128651</xdr:rowOff>
    </xdr:to>
    <xdr:sp macro="" textlink="">
      <xdr:nvSpPr>
        <xdr:cNvPr id="86" name="楕円 85"/>
        <xdr:cNvSpPr/>
      </xdr:nvSpPr>
      <xdr:spPr>
        <a:xfrm>
          <a:off x="1968500" y="5684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145178</xdr:rowOff>
    </xdr:from>
    <xdr:ext cx="599010" cy="259045"/>
    <xdr:sp macro="" textlink="">
      <xdr:nvSpPr>
        <xdr:cNvPr id="87" name="テキスト ボックス 86"/>
        <xdr:cNvSpPr txBox="1"/>
      </xdr:nvSpPr>
      <xdr:spPr>
        <a:xfrm>
          <a:off x="1719795" y="5460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83515</xdr:rowOff>
    </xdr:from>
    <xdr:to>
      <xdr:col>6</xdr:col>
      <xdr:colOff>38100</xdr:colOff>
      <xdr:row>34</xdr:row>
      <xdr:rowOff>13665</xdr:rowOff>
    </xdr:to>
    <xdr:sp macro="" textlink="">
      <xdr:nvSpPr>
        <xdr:cNvPr id="88" name="楕円 87"/>
        <xdr:cNvSpPr/>
      </xdr:nvSpPr>
      <xdr:spPr>
        <a:xfrm>
          <a:off x="1079500" y="57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32</xdr:row>
      <xdr:rowOff>30192</xdr:rowOff>
    </xdr:from>
    <xdr:ext cx="599010" cy="259045"/>
    <xdr:sp macro="" textlink="">
      <xdr:nvSpPr>
        <xdr:cNvPr id="89" name="テキスト ボックス 88"/>
        <xdr:cNvSpPr txBox="1"/>
      </xdr:nvSpPr>
      <xdr:spPr>
        <a:xfrm>
          <a:off x="830795" y="55165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8" name="テキスト ボックス 107"/>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0" name="テキスト ボックス 109"/>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2" name="テキスト ボックス 111"/>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104942</xdr:rowOff>
    </xdr:from>
    <xdr:to>
      <xdr:col>24</xdr:col>
      <xdr:colOff>62865</xdr:colOff>
      <xdr:row>59</xdr:row>
      <xdr:rowOff>39007</xdr:rowOff>
    </xdr:to>
    <xdr:cxnSp macro="">
      <xdr:nvCxnSpPr>
        <xdr:cNvPr id="116" name="直線コネクタ 115"/>
        <xdr:cNvCxnSpPr/>
      </xdr:nvCxnSpPr>
      <xdr:spPr>
        <a:xfrm flipV="1">
          <a:off x="4633595" y="8677442"/>
          <a:ext cx="1270" cy="14771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42834</xdr:rowOff>
    </xdr:from>
    <xdr:ext cx="534377" cy="259045"/>
    <xdr:sp macro="" textlink="">
      <xdr:nvSpPr>
        <xdr:cNvPr id="117" name="物件費最小値テキスト"/>
        <xdr:cNvSpPr txBox="1"/>
      </xdr:nvSpPr>
      <xdr:spPr>
        <a:xfrm>
          <a:off x="4686300" y="10158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39007</xdr:rowOff>
    </xdr:from>
    <xdr:to>
      <xdr:col>24</xdr:col>
      <xdr:colOff>152400</xdr:colOff>
      <xdr:row>59</xdr:row>
      <xdr:rowOff>39007</xdr:rowOff>
    </xdr:to>
    <xdr:cxnSp macro="">
      <xdr:nvCxnSpPr>
        <xdr:cNvPr id="118" name="直線コネクタ 117"/>
        <xdr:cNvCxnSpPr/>
      </xdr:nvCxnSpPr>
      <xdr:spPr>
        <a:xfrm>
          <a:off x="4546600" y="10154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51619</xdr:rowOff>
    </xdr:from>
    <xdr:ext cx="599010" cy="259045"/>
    <xdr:sp macro="" textlink="">
      <xdr:nvSpPr>
        <xdr:cNvPr id="119" name="物件費最大値テキスト"/>
        <xdr:cNvSpPr txBox="1"/>
      </xdr:nvSpPr>
      <xdr:spPr>
        <a:xfrm>
          <a:off x="4686300" y="8452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104942</xdr:rowOff>
    </xdr:from>
    <xdr:to>
      <xdr:col>24</xdr:col>
      <xdr:colOff>152400</xdr:colOff>
      <xdr:row>50</xdr:row>
      <xdr:rowOff>104942</xdr:rowOff>
    </xdr:to>
    <xdr:cxnSp macro="">
      <xdr:nvCxnSpPr>
        <xdr:cNvPr id="120" name="直線コネクタ 119"/>
        <xdr:cNvCxnSpPr/>
      </xdr:nvCxnSpPr>
      <xdr:spPr>
        <a:xfrm>
          <a:off x="4546600" y="8677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62912</xdr:rowOff>
    </xdr:from>
    <xdr:to>
      <xdr:col>24</xdr:col>
      <xdr:colOff>63500</xdr:colOff>
      <xdr:row>55</xdr:row>
      <xdr:rowOff>95177</xdr:rowOff>
    </xdr:to>
    <xdr:cxnSp macro="">
      <xdr:nvCxnSpPr>
        <xdr:cNvPr id="121" name="直線コネクタ 120"/>
        <xdr:cNvCxnSpPr/>
      </xdr:nvCxnSpPr>
      <xdr:spPr>
        <a:xfrm flipV="1">
          <a:off x="3797300" y="9492662"/>
          <a:ext cx="8382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156764</xdr:rowOff>
    </xdr:from>
    <xdr:ext cx="534377" cy="259045"/>
    <xdr:sp macro="" textlink="">
      <xdr:nvSpPr>
        <xdr:cNvPr id="122" name="物件費平均値テキスト"/>
        <xdr:cNvSpPr txBox="1"/>
      </xdr:nvSpPr>
      <xdr:spPr>
        <a:xfrm>
          <a:off x="4686300" y="95865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6887</xdr:rowOff>
    </xdr:from>
    <xdr:to>
      <xdr:col>24</xdr:col>
      <xdr:colOff>114300</xdr:colOff>
      <xdr:row>56</xdr:row>
      <xdr:rowOff>108487</xdr:rowOff>
    </xdr:to>
    <xdr:sp macro="" textlink="">
      <xdr:nvSpPr>
        <xdr:cNvPr id="123" name="フローチャート: 判断 122"/>
        <xdr:cNvSpPr/>
      </xdr:nvSpPr>
      <xdr:spPr>
        <a:xfrm>
          <a:off x="4584700" y="9608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95177</xdr:rowOff>
    </xdr:from>
    <xdr:to>
      <xdr:col>19</xdr:col>
      <xdr:colOff>177800</xdr:colOff>
      <xdr:row>55</xdr:row>
      <xdr:rowOff>166522</xdr:rowOff>
    </xdr:to>
    <xdr:cxnSp macro="">
      <xdr:nvCxnSpPr>
        <xdr:cNvPr id="124" name="直線コネクタ 123"/>
        <xdr:cNvCxnSpPr/>
      </xdr:nvCxnSpPr>
      <xdr:spPr>
        <a:xfrm flipV="1">
          <a:off x="2908300" y="9524927"/>
          <a:ext cx="889000" cy="71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47850</xdr:rowOff>
    </xdr:from>
    <xdr:to>
      <xdr:col>20</xdr:col>
      <xdr:colOff>38100</xdr:colOff>
      <xdr:row>56</xdr:row>
      <xdr:rowOff>149450</xdr:rowOff>
    </xdr:to>
    <xdr:sp macro="" textlink="">
      <xdr:nvSpPr>
        <xdr:cNvPr id="125" name="フローチャート: 判断 124"/>
        <xdr:cNvSpPr/>
      </xdr:nvSpPr>
      <xdr:spPr>
        <a:xfrm>
          <a:off x="3746500" y="964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140577</xdr:rowOff>
    </xdr:from>
    <xdr:ext cx="534377" cy="259045"/>
    <xdr:sp macro="" textlink="">
      <xdr:nvSpPr>
        <xdr:cNvPr id="126" name="テキスト ボックス 125"/>
        <xdr:cNvSpPr txBox="1"/>
      </xdr:nvSpPr>
      <xdr:spPr>
        <a:xfrm>
          <a:off x="3530111" y="9741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144435</xdr:rowOff>
    </xdr:from>
    <xdr:to>
      <xdr:col>15</xdr:col>
      <xdr:colOff>50800</xdr:colOff>
      <xdr:row>55</xdr:row>
      <xdr:rowOff>166522</xdr:rowOff>
    </xdr:to>
    <xdr:cxnSp macro="">
      <xdr:nvCxnSpPr>
        <xdr:cNvPr id="127" name="直線コネクタ 126"/>
        <xdr:cNvCxnSpPr/>
      </xdr:nvCxnSpPr>
      <xdr:spPr>
        <a:xfrm>
          <a:off x="2019300" y="9574185"/>
          <a:ext cx="889000" cy="22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66236</xdr:rowOff>
    </xdr:from>
    <xdr:to>
      <xdr:col>15</xdr:col>
      <xdr:colOff>101600</xdr:colOff>
      <xdr:row>56</xdr:row>
      <xdr:rowOff>167836</xdr:rowOff>
    </xdr:to>
    <xdr:sp macro="" textlink="">
      <xdr:nvSpPr>
        <xdr:cNvPr id="128" name="フローチャート: 判断 127"/>
        <xdr:cNvSpPr/>
      </xdr:nvSpPr>
      <xdr:spPr>
        <a:xfrm>
          <a:off x="2857500" y="9667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158963</xdr:rowOff>
    </xdr:from>
    <xdr:ext cx="534377" cy="259045"/>
    <xdr:sp macro="" textlink="">
      <xdr:nvSpPr>
        <xdr:cNvPr id="129" name="テキスト ボックス 128"/>
        <xdr:cNvSpPr txBox="1"/>
      </xdr:nvSpPr>
      <xdr:spPr>
        <a:xfrm>
          <a:off x="2641111" y="976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144435</xdr:rowOff>
    </xdr:from>
    <xdr:to>
      <xdr:col>10</xdr:col>
      <xdr:colOff>114300</xdr:colOff>
      <xdr:row>56</xdr:row>
      <xdr:rowOff>90791</xdr:rowOff>
    </xdr:to>
    <xdr:cxnSp macro="">
      <xdr:nvCxnSpPr>
        <xdr:cNvPr id="130" name="直線コネクタ 129"/>
        <xdr:cNvCxnSpPr/>
      </xdr:nvCxnSpPr>
      <xdr:spPr>
        <a:xfrm flipV="1">
          <a:off x="1130300" y="9574185"/>
          <a:ext cx="889000" cy="117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122841</xdr:rowOff>
    </xdr:from>
    <xdr:to>
      <xdr:col>10</xdr:col>
      <xdr:colOff>165100</xdr:colOff>
      <xdr:row>57</xdr:row>
      <xdr:rowOff>52991</xdr:rowOff>
    </xdr:to>
    <xdr:sp macro="" textlink="">
      <xdr:nvSpPr>
        <xdr:cNvPr id="131" name="フローチャート: 判断 130"/>
        <xdr:cNvSpPr/>
      </xdr:nvSpPr>
      <xdr:spPr>
        <a:xfrm>
          <a:off x="1968500" y="9724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44118</xdr:rowOff>
    </xdr:from>
    <xdr:ext cx="534377" cy="259045"/>
    <xdr:sp macro="" textlink="">
      <xdr:nvSpPr>
        <xdr:cNvPr id="132" name="テキスト ボックス 131"/>
        <xdr:cNvSpPr txBox="1"/>
      </xdr:nvSpPr>
      <xdr:spPr>
        <a:xfrm>
          <a:off x="1752111" y="9816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121220</xdr:rowOff>
    </xdr:from>
    <xdr:to>
      <xdr:col>6</xdr:col>
      <xdr:colOff>38100</xdr:colOff>
      <xdr:row>57</xdr:row>
      <xdr:rowOff>51370</xdr:rowOff>
    </xdr:to>
    <xdr:sp macro="" textlink="">
      <xdr:nvSpPr>
        <xdr:cNvPr id="133" name="フローチャート: 判断 132"/>
        <xdr:cNvSpPr/>
      </xdr:nvSpPr>
      <xdr:spPr>
        <a:xfrm>
          <a:off x="1079500" y="972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42497</xdr:rowOff>
    </xdr:from>
    <xdr:ext cx="534377" cy="259045"/>
    <xdr:sp macro="" textlink="">
      <xdr:nvSpPr>
        <xdr:cNvPr id="134" name="テキスト ボックス 133"/>
        <xdr:cNvSpPr txBox="1"/>
      </xdr:nvSpPr>
      <xdr:spPr>
        <a:xfrm>
          <a:off x="863111" y="9815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12112</xdr:rowOff>
    </xdr:from>
    <xdr:to>
      <xdr:col>24</xdr:col>
      <xdr:colOff>114300</xdr:colOff>
      <xdr:row>55</xdr:row>
      <xdr:rowOff>113712</xdr:rowOff>
    </xdr:to>
    <xdr:sp macro="" textlink="">
      <xdr:nvSpPr>
        <xdr:cNvPr id="140" name="楕円 139"/>
        <xdr:cNvSpPr/>
      </xdr:nvSpPr>
      <xdr:spPr>
        <a:xfrm>
          <a:off x="4584700" y="9441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34989</xdr:rowOff>
    </xdr:from>
    <xdr:ext cx="534377" cy="259045"/>
    <xdr:sp macro="" textlink="">
      <xdr:nvSpPr>
        <xdr:cNvPr id="141" name="物件費該当値テキスト"/>
        <xdr:cNvSpPr txBox="1"/>
      </xdr:nvSpPr>
      <xdr:spPr>
        <a:xfrm>
          <a:off x="4686300" y="92932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44377</xdr:rowOff>
    </xdr:from>
    <xdr:to>
      <xdr:col>20</xdr:col>
      <xdr:colOff>38100</xdr:colOff>
      <xdr:row>55</xdr:row>
      <xdr:rowOff>145977</xdr:rowOff>
    </xdr:to>
    <xdr:sp macro="" textlink="">
      <xdr:nvSpPr>
        <xdr:cNvPr id="142" name="楕円 141"/>
        <xdr:cNvSpPr/>
      </xdr:nvSpPr>
      <xdr:spPr>
        <a:xfrm>
          <a:off x="3746500" y="9474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162504</xdr:rowOff>
    </xdr:from>
    <xdr:ext cx="534377" cy="259045"/>
    <xdr:sp macro="" textlink="">
      <xdr:nvSpPr>
        <xdr:cNvPr id="143" name="テキスト ボックス 142"/>
        <xdr:cNvSpPr txBox="1"/>
      </xdr:nvSpPr>
      <xdr:spPr>
        <a:xfrm>
          <a:off x="3530111" y="924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115722</xdr:rowOff>
    </xdr:from>
    <xdr:to>
      <xdr:col>15</xdr:col>
      <xdr:colOff>101600</xdr:colOff>
      <xdr:row>56</xdr:row>
      <xdr:rowOff>45872</xdr:rowOff>
    </xdr:to>
    <xdr:sp macro="" textlink="">
      <xdr:nvSpPr>
        <xdr:cNvPr id="144" name="楕円 143"/>
        <xdr:cNvSpPr/>
      </xdr:nvSpPr>
      <xdr:spPr>
        <a:xfrm>
          <a:off x="2857500" y="9545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62399</xdr:rowOff>
    </xdr:from>
    <xdr:ext cx="534377" cy="259045"/>
    <xdr:sp macro="" textlink="">
      <xdr:nvSpPr>
        <xdr:cNvPr id="145" name="テキスト ボックス 144"/>
        <xdr:cNvSpPr txBox="1"/>
      </xdr:nvSpPr>
      <xdr:spPr>
        <a:xfrm>
          <a:off x="2641111" y="9320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93635</xdr:rowOff>
    </xdr:from>
    <xdr:to>
      <xdr:col>10</xdr:col>
      <xdr:colOff>165100</xdr:colOff>
      <xdr:row>56</xdr:row>
      <xdr:rowOff>23785</xdr:rowOff>
    </xdr:to>
    <xdr:sp macro="" textlink="">
      <xdr:nvSpPr>
        <xdr:cNvPr id="146" name="楕円 145"/>
        <xdr:cNvSpPr/>
      </xdr:nvSpPr>
      <xdr:spPr>
        <a:xfrm>
          <a:off x="1968500" y="9523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40312</xdr:rowOff>
    </xdr:from>
    <xdr:ext cx="534377" cy="259045"/>
    <xdr:sp macro="" textlink="">
      <xdr:nvSpPr>
        <xdr:cNvPr id="147" name="テキスト ボックス 146"/>
        <xdr:cNvSpPr txBox="1"/>
      </xdr:nvSpPr>
      <xdr:spPr>
        <a:xfrm>
          <a:off x="1752111" y="9298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39991</xdr:rowOff>
    </xdr:from>
    <xdr:to>
      <xdr:col>6</xdr:col>
      <xdr:colOff>38100</xdr:colOff>
      <xdr:row>56</xdr:row>
      <xdr:rowOff>141591</xdr:rowOff>
    </xdr:to>
    <xdr:sp macro="" textlink="">
      <xdr:nvSpPr>
        <xdr:cNvPr id="148" name="楕円 147"/>
        <xdr:cNvSpPr/>
      </xdr:nvSpPr>
      <xdr:spPr>
        <a:xfrm>
          <a:off x="1079500" y="9641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158118</xdr:rowOff>
    </xdr:from>
    <xdr:ext cx="534377" cy="259045"/>
    <xdr:sp macro="" textlink="">
      <xdr:nvSpPr>
        <xdr:cNvPr id="149" name="テキスト ボックス 148"/>
        <xdr:cNvSpPr txBox="1"/>
      </xdr:nvSpPr>
      <xdr:spPr>
        <a:xfrm>
          <a:off x="863111" y="9416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121115</xdr:rowOff>
    </xdr:from>
    <xdr:to>
      <xdr:col>24</xdr:col>
      <xdr:colOff>62865</xdr:colOff>
      <xdr:row>78</xdr:row>
      <xdr:rowOff>137392</xdr:rowOff>
    </xdr:to>
    <xdr:cxnSp macro="">
      <xdr:nvCxnSpPr>
        <xdr:cNvPr id="171" name="直線コネクタ 170"/>
        <xdr:cNvCxnSpPr/>
      </xdr:nvCxnSpPr>
      <xdr:spPr>
        <a:xfrm flipV="1">
          <a:off x="4633595" y="12122615"/>
          <a:ext cx="1270" cy="13878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141219</xdr:rowOff>
    </xdr:from>
    <xdr:ext cx="378565" cy="259045"/>
    <xdr:sp macro="" textlink="">
      <xdr:nvSpPr>
        <xdr:cNvPr id="172" name="維持補修費最小値テキスト"/>
        <xdr:cNvSpPr txBox="1"/>
      </xdr:nvSpPr>
      <xdr:spPr>
        <a:xfrm>
          <a:off x="4686300" y="135143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137392</xdr:rowOff>
    </xdr:from>
    <xdr:to>
      <xdr:col>24</xdr:col>
      <xdr:colOff>152400</xdr:colOff>
      <xdr:row>78</xdr:row>
      <xdr:rowOff>137392</xdr:rowOff>
    </xdr:to>
    <xdr:cxnSp macro="">
      <xdr:nvCxnSpPr>
        <xdr:cNvPr id="173" name="直線コネクタ 172"/>
        <xdr:cNvCxnSpPr/>
      </xdr:nvCxnSpPr>
      <xdr:spPr>
        <a:xfrm>
          <a:off x="4546600" y="135104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67792</xdr:rowOff>
    </xdr:from>
    <xdr:ext cx="534377" cy="259045"/>
    <xdr:sp macro="" textlink="">
      <xdr:nvSpPr>
        <xdr:cNvPr id="174" name="維持補修費最大値テキスト"/>
        <xdr:cNvSpPr txBox="1"/>
      </xdr:nvSpPr>
      <xdr:spPr>
        <a:xfrm>
          <a:off x="4686300" y="11897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121115</xdr:rowOff>
    </xdr:from>
    <xdr:to>
      <xdr:col>24</xdr:col>
      <xdr:colOff>152400</xdr:colOff>
      <xdr:row>70</xdr:row>
      <xdr:rowOff>121115</xdr:rowOff>
    </xdr:to>
    <xdr:cxnSp macro="">
      <xdr:nvCxnSpPr>
        <xdr:cNvPr id="175" name="直線コネクタ 174"/>
        <xdr:cNvCxnSpPr/>
      </xdr:nvCxnSpPr>
      <xdr:spPr>
        <a:xfrm>
          <a:off x="4546600" y="12122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162880</xdr:rowOff>
    </xdr:from>
    <xdr:to>
      <xdr:col>24</xdr:col>
      <xdr:colOff>63500</xdr:colOff>
      <xdr:row>78</xdr:row>
      <xdr:rowOff>53518</xdr:rowOff>
    </xdr:to>
    <xdr:cxnSp macro="">
      <xdr:nvCxnSpPr>
        <xdr:cNvPr id="176" name="直線コネクタ 175"/>
        <xdr:cNvCxnSpPr/>
      </xdr:nvCxnSpPr>
      <xdr:spPr>
        <a:xfrm>
          <a:off x="3797300" y="13364530"/>
          <a:ext cx="838200" cy="62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108188</xdr:rowOff>
    </xdr:from>
    <xdr:ext cx="469744" cy="259045"/>
    <xdr:sp macro="" textlink="">
      <xdr:nvSpPr>
        <xdr:cNvPr id="177" name="維持補修費平均値テキスト"/>
        <xdr:cNvSpPr txBox="1"/>
      </xdr:nvSpPr>
      <xdr:spPr>
        <a:xfrm>
          <a:off x="4686300" y="13138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85311</xdr:rowOff>
    </xdr:from>
    <xdr:to>
      <xdr:col>24</xdr:col>
      <xdr:colOff>114300</xdr:colOff>
      <xdr:row>78</xdr:row>
      <xdr:rowOff>15461</xdr:rowOff>
    </xdr:to>
    <xdr:sp macro="" textlink="">
      <xdr:nvSpPr>
        <xdr:cNvPr id="178" name="フローチャート: 判断 177"/>
        <xdr:cNvSpPr/>
      </xdr:nvSpPr>
      <xdr:spPr>
        <a:xfrm>
          <a:off x="4584700" y="13286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162880</xdr:rowOff>
    </xdr:from>
    <xdr:to>
      <xdr:col>19</xdr:col>
      <xdr:colOff>177800</xdr:colOff>
      <xdr:row>78</xdr:row>
      <xdr:rowOff>5992</xdr:rowOff>
    </xdr:to>
    <xdr:cxnSp macro="">
      <xdr:nvCxnSpPr>
        <xdr:cNvPr id="179" name="直線コネクタ 178"/>
        <xdr:cNvCxnSpPr/>
      </xdr:nvCxnSpPr>
      <xdr:spPr>
        <a:xfrm flipV="1">
          <a:off x="2908300" y="13364530"/>
          <a:ext cx="889000" cy="1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77264</xdr:rowOff>
    </xdr:from>
    <xdr:to>
      <xdr:col>20</xdr:col>
      <xdr:colOff>38100</xdr:colOff>
      <xdr:row>78</xdr:row>
      <xdr:rowOff>7414</xdr:rowOff>
    </xdr:to>
    <xdr:sp macro="" textlink="">
      <xdr:nvSpPr>
        <xdr:cNvPr id="180" name="フローチャート: 判断 179"/>
        <xdr:cNvSpPr/>
      </xdr:nvSpPr>
      <xdr:spPr>
        <a:xfrm>
          <a:off x="3746500" y="1327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23941</xdr:rowOff>
    </xdr:from>
    <xdr:ext cx="469744" cy="259045"/>
    <xdr:sp macro="" textlink="">
      <xdr:nvSpPr>
        <xdr:cNvPr id="181" name="テキスト ボックス 180"/>
        <xdr:cNvSpPr txBox="1"/>
      </xdr:nvSpPr>
      <xdr:spPr>
        <a:xfrm>
          <a:off x="3562428" y="13054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5992</xdr:rowOff>
    </xdr:from>
    <xdr:to>
      <xdr:col>15</xdr:col>
      <xdr:colOff>50800</xdr:colOff>
      <xdr:row>78</xdr:row>
      <xdr:rowOff>32372</xdr:rowOff>
    </xdr:to>
    <xdr:cxnSp macro="">
      <xdr:nvCxnSpPr>
        <xdr:cNvPr id="182" name="直線コネクタ 181"/>
        <xdr:cNvCxnSpPr/>
      </xdr:nvCxnSpPr>
      <xdr:spPr>
        <a:xfrm flipV="1">
          <a:off x="2019300" y="13379092"/>
          <a:ext cx="889000" cy="26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95576</xdr:rowOff>
    </xdr:from>
    <xdr:to>
      <xdr:col>15</xdr:col>
      <xdr:colOff>101600</xdr:colOff>
      <xdr:row>78</xdr:row>
      <xdr:rowOff>25726</xdr:rowOff>
    </xdr:to>
    <xdr:sp macro="" textlink="">
      <xdr:nvSpPr>
        <xdr:cNvPr id="183" name="フローチャート: 判断 182"/>
        <xdr:cNvSpPr/>
      </xdr:nvSpPr>
      <xdr:spPr>
        <a:xfrm>
          <a:off x="2857500" y="13297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42253</xdr:rowOff>
    </xdr:from>
    <xdr:ext cx="469744" cy="259045"/>
    <xdr:sp macro="" textlink="">
      <xdr:nvSpPr>
        <xdr:cNvPr id="184" name="テキスト ボックス 183"/>
        <xdr:cNvSpPr txBox="1"/>
      </xdr:nvSpPr>
      <xdr:spPr>
        <a:xfrm>
          <a:off x="2673428" y="13072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32372</xdr:rowOff>
    </xdr:from>
    <xdr:to>
      <xdr:col>10</xdr:col>
      <xdr:colOff>114300</xdr:colOff>
      <xdr:row>78</xdr:row>
      <xdr:rowOff>42659</xdr:rowOff>
    </xdr:to>
    <xdr:cxnSp macro="">
      <xdr:nvCxnSpPr>
        <xdr:cNvPr id="185" name="直線コネクタ 184"/>
        <xdr:cNvCxnSpPr/>
      </xdr:nvCxnSpPr>
      <xdr:spPr>
        <a:xfrm flipV="1">
          <a:off x="1130300" y="13405472"/>
          <a:ext cx="889000" cy="10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103302</xdr:rowOff>
    </xdr:from>
    <xdr:to>
      <xdr:col>10</xdr:col>
      <xdr:colOff>165100</xdr:colOff>
      <xdr:row>78</xdr:row>
      <xdr:rowOff>33452</xdr:rowOff>
    </xdr:to>
    <xdr:sp macro="" textlink="">
      <xdr:nvSpPr>
        <xdr:cNvPr id="186" name="フローチャート: 判断 185"/>
        <xdr:cNvSpPr/>
      </xdr:nvSpPr>
      <xdr:spPr>
        <a:xfrm>
          <a:off x="1968500" y="13304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49979</xdr:rowOff>
    </xdr:from>
    <xdr:ext cx="469744" cy="259045"/>
    <xdr:sp macro="" textlink="">
      <xdr:nvSpPr>
        <xdr:cNvPr id="187" name="テキスト ボックス 186"/>
        <xdr:cNvSpPr txBox="1"/>
      </xdr:nvSpPr>
      <xdr:spPr>
        <a:xfrm>
          <a:off x="1784428" y="130801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100901</xdr:rowOff>
    </xdr:from>
    <xdr:to>
      <xdr:col>6</xdr:col>
      <xdr:colOff>38100</xdr:colOff>
      <xdr:row>78</xdr:row>
      <xdr:rowOff>31051</xdr:rowOff>
    </xdr:to>
    <xdr:sp macro="" textlink="">
      <xdr:nvSpPr>
        <xdr:cNvPr id="188" name="フローチャート: 判断 187"/>
        <xdr:cNvSpPr/>
      </xdr:nvSpPr>
      <xdr:spPr>
        <a:xfrm>
          <a:off x="1079500" y="13302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47578</xdr:rowOff>
    </xdr:from>
    <xdr:ext cx="469744" cy="259045"/>
    <xdr:sp macro="" textlink="">
      <xdr:nvSpPr>
        <xdr:cNvPr id="189" name="テキスト ボックス 188"/>
        <xdr:cNvSpPr txBox="1"/>
      </xdr:nvSpPr>
      <xdr:spPr>
        <a:xfrm>
          <a:off x="895428" y="1307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2718</xdr:rowOff>
    </xdr:from>
    <xdr:to>
      <xdr:col>24</xdr:col>
      <xdr:colOff>114300</xdr:colOff>
      <xdr:row>78</xdr:row>
      <xdr:rowOff>104318</xdr:rowOff>
    </xdr:to>
    <xdr:sp macro="" textlink="">
      <xdr:nvSpPr>
        <xdr:cNvPr id="195" name="楕円 194"/>
        <xdr:cNvSpPr/>
      </xdr:nvSpPr>
      <xdr:spPr>
        <a:xfrm>
          <a:off x="4584700" y="13375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89095</xdr:rowOff>
    </xdr:from>
    <xdr:ext cx="469744" cy="259045"/>
    <xdr:sp macro="" textlink="">
      <xdr:nvSpPr>
        <xdr:cNvPr id="196" name="維持補修費該当値テキスト"/>
        <xdr:cNvSpPr txBox="1"/>
      </xdr:nvSpPr>
      <xdr:spPr>
        <a:xfrm>
          <a:off x="4686300" y="1329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112080</xdr:rowOff>
    </xdr:from>
    <xdr:to>
      <xdr:col>20</xdr:col>
      <xdr:colOff>38100</xdr:colOff>
      <xdr:row>78</xdr:row>
      <xdr:rowOff>42230</xdr:rowOff>
    </xdr:to>
    <xdr:sp macro="" textlink="">
      <xdr:nvSpPr>
        <xdr:cNvPr id="197" name="楕円 196"/>
        <xdr:cNvSpPr/>
      </xdr:nvSpPr>
      <xdr:spPr>
        <a:xfrm>
          <a:off x="3746500" y="133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33357</xdr:rowOff>
    </xdr:from>
    <xdr:ext cx="469744" cy="259045"/>
    <xdr:sp macro="" textlink="">
      <xdr:nvSpPr>
        <xdr:cNvPr id="198" name="テキスト ボックス 197"/>
        <xdr:cNvSpPr txBox="1"/>
      </xdr:nvSpPr>
      <xdr:spPr>
        <a:xfrm>
          <a:off x="3562428" y="13406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126642</xdr:rowOff>
    </xdr:from>
    <xdr:to>
      <xdr:col>15</xdr:col>
      <xdr:colOff>101600</xdr:colOff>
      <xdr:row>78</xdr:row>
      <xdr:rowOff>56792</xdr:rowOff>
    </xdr:to>
    <xdr:sp macro="" textlink="">
      <xdr:nvSpPr>
        <xdr:cNvPr id="199" name="楕円 198"/>
        <xdr:cNvSpPr/>
      </xdr:nvSpPr>
      <xdr:spPr>
        <a:xfrm>
          <a:off x="2857500" y="1332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47919</xdr:rowOff>
    </xdr:from>
    <xdr:ext cx="469744" cy="259045"/>
    <xdr:sp macro="" textlink="">
      <xdr:nvSpPr>
        <xdr:cNvPr id="200" name="テキスト ボックス 199"/>
        <xdr:cNvSpPr txBox="1"/>
      </xdr:nvSpPr>
      <xdr:spPr>
        <a:xfrm>
          <a:off x="2673428" y="13421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153022</xdr:rowOff>
    </xdr:from>
    <xdr:to>
      <xdr:col>10</xdr:col>
      <xdr:colOff>165100</xdr:colOff>
      <xdr:row>78</xdr:row>
      <xdr:rowOff>83172</xdr:rowOff>
    </xdr:to>
    <xdr:sp macro="" textlink="">
      <xdr:nvSpPr>
        <xdr:cNvPr id="201" name="楕円 200"/>
        <xdr:cNvSpPr/>
      </xdr:nvSpPr>
      <xdr:spPr>
        <a:xfrm>
          <a:off x="1968500" y="13354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74299</xdr:rowOff>
    </xdr:from>
    <xdr:ext cx="469744" cy="259045"/>
    <xdr:sp macro="" textlink="">
      <xdr:nvSpPr>
        <xdr:cNvPr id="202" name="テキスト ボックス 201"/>
        <xdr:cNvSpPr txBox="1"/>
      </xdr:nvSpPr>
      <xdr:spPr>
        <a:xfrm>
          <a:off x="1784428" y="13447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163309</xdr:rowOff>
    </xdr:from>
    <xdr:to>
      <xdr:col>6</xdr:col>
      <xdr:colOff>38100</xdr:colOff>
      <xdr:row>78</xdr:row>
      <xdr:rowOff>93459</xdr:rowOff>
    </xdr:to>
    <xdr:sp macro="" textlink="">
      <xdr:nvSpPr>
        <xdr:cNvPr id="203" name="楕円 202"/>
        <xdr:cNvSpPr/>
      </xdr:nvSpPr>
      <xdr:spPr>
        <a:xfrm>
          <a:off x="1079500" y="13364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84586</xdr:rowOff>
    </xdr:from>
    <xdr:ext cx="469744" cy="259045"/>
    <xdr:sp macro="" textlink="">
      <xdr:nvSpPr>
        <xdr:cNvPr id="204" name="テキスト ボックス 203"/>
        <xdr:cNvSpPr txBox="1"/>
      </xdr:nvSpPr>
      <xdr:spPr>
        <a:xfrm>
          <a:off x="895428" y="13457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81432</xdr:rowOff>
    </xdr:from>
    <xdr:to>
      <xdr:col>24</xdr:col>
      <xdr:colOff>62865</xdr:colOff>
      <xdr:row>99</xdr:row>
      <xdr:rowOff>120968</xdr:rowOff>
    </xdr:to>
    <xdr:cxnSp macro="">
      <xdr:nvCxnSpPr>
        <xdr:cNvPr id="229" name="直線コネクタ 228"/>
        <xdr:cNvCxnSpPr/>
      </xdr:nvCxnSpPr>
      <xdr:spPr>
        <a:xfrm flipV="1">
          <a:off x="4633595" y="15511932"/>
          <a:ext cx="1270" cy="1582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124795</xdr:rowOff>
    </xdr:from>
    <xdr:ext cx="534377" cy="259045"/>
    <xdr:sp macro="" textlink="">
      <xdr:nvSpPr>
        <xdr:cNvPr id="230" name="扶助費最小値テキスト"/>
        <xdr:cNvSpPr txBox="1"/>
      </xdr:nvSpPr>
      <xdr:spPr>
        <a:xfrm>
          <a:off x="4686300" y="17098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120968</xdr:rowOff>
    </xdr:from>
    <xdr:to>
      <xdr:col>24</xdr:col>
      <xdr:colOff>152400</xdr:colOff>
      <xdr:row>99</xdr:row>
      <xdr:rowOff>120968</xdr:rowOff>
    </xdr:to>
    <xdr:cxnSp macro="">
      <xdr:nvCxnSpPr>
        <xdr:cNvPr id="231" name="直線コネクタ 230"/>
        <xdr:cNvCxnSpPr/>
      </xdr:nvCxnSpPr>
      <xdr:spPr>
        <a:xfrm>
          <a:off x="4546600" y="1709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28109</xdr:rowOff>
    </xdr:from>
    <xdr:ext cx="599010" cy="259045"/>
    <xdr:sp macro="" textlink="">
      <xdr:nvSpPr>
        <xdr:cNvPr id="232" name="扶助費最大値テキスト"/>
        <xdr:cNvSpPr txBox="1"/>
      </xdr:nvSpPr>
      <xdr:spPr>
        <a:xfrm>
          <a:off x="4686300" y="15287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178,588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81432</xdr:rowOff>
    </xdr:from>
    <xdr:to>
      <xdr:col>24</xdr:col>
      <xdr:colOff>152400</xdr:colOff>
      <xdr:row>90</xdr:row>
      <xdr:rowOff>81432</xdr:rowOff>
    </xdr:to>
    <xdr:cxnSp macro="">
      <xdr:nvCxnSpPr>
        <xdr:cNvPr id="233" name="直線コネクタ 232"/>
        <xdr:cNvCxnSpPr/>
      </xdr:nvCxnSpPr>
      <xdr:spPr>
        <a:xfrm>
          <a:off x="4546600" y="15511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162649</xdr:rowOff>
    </xdr:from>
    <xdr:to>
      <xdr:col>24</xdr:col>
      <xdr:colOff>63500</xdr:colOff>
      <xdr:row>96</xdr:row>
      <xdr:rowOff>167678</xdr:rowOff>
    </xdr:to>
    <xdr:cxnSp macro="">
      <xdr:nvCxnSpPr>
        <xdr:cNvPr id="234" name="直線コネクタ 233"/>
        <xdr:cNvCxnSpPr/>
      </xdr:nvCxnSpPr>
      <xdr:spPr>
        <a:xfrm>
          <a:off x="3797300" y="16621849"/>
          <a:ext cx="8382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43820</xdr:rowOff>
    </xdr:from>
    <xdr:ext cx="534377" cy="259045"/>
    <xdr:sp macro="" textlink="">
      <xdr:nvSpPr>
        <xdr:cNvPr id="235" name="扶助費平均値テキスト"/>
        <xdr:cNvSpPr txBox="1"/>
      </xdr:nvSpPr>
      <xdr:spPr>
        <a:xfrm>
          <a:off x="4686300" y="163315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20943</xdr:rowOff>
    </xdr:from>
    <xdr:to>
      <xdr:col>24</xdr:col>
      <xdr:colOff>114300</xdr:colOff>
      <xdr:row>96</xdr:row>
      <xdr:rowOff>122543</xdr:rowOff>
    </xdr:to>
    <xdr:sp macro="" textlink="">
      <xdr:nvSpPr>
        <xdr:cNvPr id="236" name="フローチャート: 判断 235"/>
        <xdr:cNvSpPr/>
      </xdr:nvSpPr>
      <xdr:spPr>
        <a:xfrm>
          <a:off x="4584700" y="16480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155905</xdr:rowOff>
    </xdr:from>
    <xdr:to>
      <xdr:col>19</xdr:col>
      <xdr:colOff>177800</xdr:colOff>
      <xdr:row>96</xdr:row>
      <xdr:rowOff>162649</xdr:rowOff>
    </xdr:to>
    <xdr:cxnSp macro="">
      <xdr:nvCxnSpPr>
        <xdr:cNvPr id="237" name="直線コネクタ 236"/>
        <xdr:cNvCxnSpPr/>
      </xdr:nvCxnSpPr>
      <xdr:spPr>
        <a:xfrm>
          <a:off x="2908300" y="16615105"/>
          <a:ext cx="889000" cy="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31217</xdr:rowOff>
    </xdr:from>
    <xdr:to>
      <xdr:col>20</xdr:col>
      <xdr:colOff>38100</xdr:colOff>
      <xdr:row>96</xdr:row>
      <xdr:rowOff>132817</xdr:rowOff>
    </xdr:to>
    <xdr:sp macro="" textlink="">
      <xdr:nvSpPr>
        <xdr:cNvPr id="238" name="フローチャート: 判断 237"/>
        <xdr:cNvSpPr/>
      </xdr:nvSpPr>
      <xdr:spPr>
        <a:xfrm>
          <a:off x="3746500" y="16490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149344</xdr:rowOff>
    </xdr:from>
    <xdr:ext cx="534377" cy="259045"/>
    <xdr:sp macro="" textlink="">
      <xdr:nvSpPr>
        <xdr:cNvPr id="239" name="テキスト ボックス 238"/>
        <xdr:cNvSpPr txBox="1"/>
      </xdr:nvSpPr>
      <xdr:spPr>
        <a:xfrm>
          <a:off x="3530111" y="16265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155905</xdr:rowOff>
    </xdr:from>
    <xdr:to>
      <xdr:col>15</xdr:col>
      <xdr:colOff>50800</xdr:colOff>
      <xdr:row>97</xdr:row>
      <xdr:rowOff>47231</xdr:rowOff>
    </xdr:to>
    <xdr:cxnSp macro="">
      <xdr:nvCxnSpPr>
        <xdr:cNvPr id="240" name="直線コネクタ 239"/>
        <xdr:cNvCxnSpPr/>
      </xdr:nvCxnSpPr>
      <xdr:spPr>
        <a:xfrm flipV="1">
          <a:off x="2019300" y="16615105"/>
          <a:ext cx="889000" cy="6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31877</xdr:rowOff>
    </xdr:from>
    <xdr:to>
      <xdr:col>15</xdr:col>
      <xdr:colOff>101600</xdr:colOff>
      <xdr:row>96</xdr:row>
      <xdr:rowOff>133477</xdr:rowOff>
    </xdr:to>
    <xdr:sp macro="" textlink="">
      <xdr:nvSpPr>
        <xdr:cNvPr id="241" name="フローチャート: 判断 240"/>
        <xdr:cNvSpPr/>
      </xdr:nvSpPr>
      <xdr:spPr>
        <a:xfrm>
          <a:off x="28575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150004</xdr:rowOff>
    </xdr:from>
    <xdr:ext cx="534377" cy="259045"/>
    <xdr:sp macro="" textlink="">
      <xdr:nvSpPr>
        <xdr:cNvPr id="242" name="テキスト ボックス 241"/>
        <xdr:cNvSpPr txBox="1"/>
      </xdr:nvSpPr>
      <xdr:spPr>
        <a:xfrm>
          <a:off x="2641111" y="1626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47231</xdr:rowOff>
    </xdr:from>
    <xdr:to>
      <xdr:col>10</xdr:col>
      <xdr:colOff>114300</xdr:colOff>
      <xdr:row>97</xdr:row>
      <xdr:rowOff>76403</xdr:rowOff>
    </xdr:to>
    <xdr:cxnSp macro="">
      <xdr:nvCxnSpPr>
        <xdr:cNvPr id="243" name="直線コネクタ 242"/>
        <xdr:cNvCxnSpPr/>
      </xdr:nvCxnSpPr>
      <xdr:spPr>
        <a:xfrm flipV="1">
          <a:off x="1130300" y="16677881"/>
          <a:ext cx="889000" cy="29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33820</xdr:rowOff>
    </xdr:from>
    <xdr:to>
      <xdr:col>10</xdr:col>
      <xdr:colOff>165100</xdr:colOff>
      <xdr:row>97</xdr:row>
      <xdr:rowOff>135420</xdr:rowOff>
    </xdr:to>
    <xdr:sp macro="" textlink="">
      <xdr:nvSpPr>
        <xdr:cNvPr id="244" name="フローチャート: 判断 243"/>
        <xdr:cNvSpPr/>
      </xdr:nvSpPr>
      <xdr:spPr>
        <a:xfrm>
          <a:off x="1968500" y="16664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126547</xdr:rowOff>
    </xdr:from>
    <xdr:ext cx="534377" cy="259045"/>
    <xdr:sp macro="" textlink="">
      <xdr:nvSpPr>
        <xdr:cNvPr id="245" name="テキスト ボックス 244"/>
        <xdr:cNvSpPr txBox="1"/>
      </xdr:nvSpPr>
      <xdr:spPr>
        <a:xfrm>
          <a:off x="1752111" y="1675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129997</xdr:rowOff>
    </xdr:from>
    <xdr:to>
      <xdr:col>6</xdr:col>
      <xdr:colOff>38100</xdr:colOff>
      <xdr:row>98</xdr:row>
      <xdr:rowOff>60147</xdr:rowOff>
    </xdr:to>
    <xdr:sp macro="" textlink="">
      <xdr:nvSpPr>
        <xdr:cNvPr id="246" name="フローチャート: 判断 245"/>
        <xdr:cNvSpPr/>
      </xdr:nvSpPr>
      <xdr:spPr>
        <a:xfrm>
          <a:off x="1079500" y="1676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51274</xdr:rowOff>
    </xdr:from>
    <xdr:ext cx="534377" cy="259045"/>
    <xdr:sp macro="" textlink="">
      <xdr:nvSpPr>
        <xdr:cNvPr id="247" name="テキスト ボックス 246"/>
        <xdr:cNvSpPr txBox="1"/>
      </xdr:nvSpPr>
      <xdr:spPr>
        <a:xfrm>
          <a:off x="863111" y="16853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116878</xdr:rowOff>
    </xdr:from>
    <xdr:to>
      <xdr:col>24</xdr:col>
      <xdr:colOff>114300</xdr:colOff>
      <xdr:row>97</xdr:row>
      <xdr:rowOff>47028</xdr:rowOff>
    </xdr:to>
    <xdr:sp macro="" textlink="">
      <xdr:nvSpPr>
        <xdr:cNvPr id="253" name="楕円 252"/>
        <xdr:cNvSpPr/>
      </xdr:nvSpPr>
      <xdr:spPr>
        <a:xfrm>
          <a:off x="4584700" y="16576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95305</xdr:rowOff>
    </xdr:from>
    <xdr:ext cx="534377" cy="259045"/>
    <xdr:sp macro="" textlink="">
      <xdr:nvSpPr>
        <xdr:cNvPr id="254" name="扶助費該当値テキスト"/>
        <xdr:cNvSpPr txBox="1"/>
      </xdr:nvSpPr>
      <xdr:spPr>
        <a:xfrm>
          <a:off x="4686300" y="16554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111849</xdr:rowOff>
    </xdr:from>
    <xdr:to>
      <xdr:col>20</xdr:col>
      <xdr:colOff>38100</xdr:colOff>
      <xdr:row>97</xdr:row>
      <xdr:rowOff>41999</xdr:rowOff>
    </xdr:to>
    <xdr:sp macro="" textlink="">
      <xdr:nvSpPr>
        <xdr:cNvPr id="255" name="楕円 254"/>
        <xdr:cNvSpPr/>
      </xdr:nvSpPr>
      <xdr:spPr>
        <a:xfrm>
          <a:off x="3746500" y="16571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33126</xdr:rowOff>
    </xdr:from>
    <xdr:ext cx="534377" cy="259045"/>
    <xdr:sp macro="" textlink="">
      <xdr:nvSpPr>
        <xdr:cNvPr id="256" name="テキスト ボックス 255"/>
        <xdr:cNvSpPr txBox="1"/>
      </xdr:nvSpPr>
      <xdr:spPr>
        <a:xfrm>
          <a:off x="3530111" y="16663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105105</xdr:rowOff>
    </xdr:from>
    <xdr:to>
      <xdr:col>15</xdr:col>
      <xdr:colOff>101600</xdr:colOff>
      <xdr:row>97</xdr:row>
      <xdr:rowOff>35255</xdr:rowOff>
    </xdr:to>
    <xdr:sp macro="" textlink="">
      <xdr:nvSpPr>
        <xdr:cNvPr id="257" name="楕円 256"/>
        <xdr:cNvSpPr/>
      </xdr:nvSpPr>
      <xdr:spPr>
        <a:xfrm>
          <a:off x="2857500" y="1656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26382</xdr:rowOff>
    </xdr:from>
    <xdr:ext cx="534377" cy="259045"/>
    <xdr:sp macro="" textlink="">
      <xdr:nvSpPr>
        <xdr:cNvPr id="258" name="テキスト ボックス 257"/>
        <xdr:cNvSpPr txBox="1"/>
      </xdr:nvSpPr>
      <xdr:spPr>
        <a:xfrm>
          <a:off x="2641111" y="1665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167881</xdr:rowOff>
    </xdr:from>
    <xdr:to>
      <xdr:col>10</xdr:col>
      <xdr:colOff>165100</xdr:colOff>
      <xdr:row>97</xdr:row>
      <xdr:rowOff>98031</xdr:rowOff>
    </xdr:to>
    <xdr:sp macro="" textlink="">
      <xdr:nvSpPr>
        <xdr:cNvPr id="259" name="楕円 258"/>
        <xdr:cNvSpPr/>
      </xdr:nvSpPr>
      <xdr:spPr>
        <a:xfrm>
          <a:off x="1968500" y="16627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114558</xdr:rowOff>
    </xdr:from>
    <xdr:ext cx="534377" cy="259045"/>
    <xdr:sp macro="" textlink="">
      <xdr:nvSpPr>
        <xdr:cNvPr id="260" name="テキスト ボックス 259"/>
        <xdr:cNvSpPr txBox="1"/>
      </xdr:nvSpPr>
      <xdr:spPr>
        <a:xfrm>
          <a:off x="1752111" y="1640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25603</xdr:rowOff>
    </xdr:from>
    <xdr:to>
      <xdr:col>6</xdr:col>
      <xdr:colOff>38100</xdr:colOff>
      <xdr:row>97</xdr:row>
      <xdr:rowOff>127203</xdr:rowOff>
    </xdr:to>
    <xdr:sp macro="" textlink="">
      <xdr:nvSpPr>
        <xdr:cNvPr id="261" name="楕円 260"/>
        <xdr:cNvSpPr/>
      </xdr:nvSpPr>
      <xdr:spPr>
        <a:xfrm>
          <a:off x="1079500" y="16656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143730</xdr:rowOff>
    </xdr:from>
    <xdr:ext cx="534377" cy="259045"/>
    <xdr:sp macro="" textlink="">
      <xdr:nvSpPr>
        <xdr:cNvPr id="262" name="テキスト ボックス 261"/>
        <xdr:cNvSpPr txBox="1"/>
      </xdr:nvSpPr>
      <xdr:spPr>
        <a:xfrm>
          <a:off x="863111" y="16431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8" name="テキスト ボックス 277"/>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80" name="テキスト ボックス 279"/>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46553</xdr:rowOff>
    </xdr:from>
    <xdr:to>
      <xdr:col>54</xdr:col>
      <xdr:colOff>189865</xdr:colOff>
      <xdr:row>38</xdr:row>
      <xdr:rowOff>109951</xdr:rowOff>
    </xdr:to>
    <xdr:cxnSp macro="">
      <xdr:nvCxnSpPr>
        <xdr:cNvPr id="286" name="直線コネクタ 285"/>
        <xdr:cNvCxnSpPr/>
      </xdr:nvCxnSpPr>
      <xdr:spPr>
        <a:xfrm flipV="1">
          <a:off x="10475595" y="5361503"/>
          <a:ext cx="1270" cy="1263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113778</xdr:rowOff>
    </xdr:from>
    <xdr:ext cx="534377" cy="259045"/>
    <xdr:sp macro="" textlink="">
      <xdr:nvSpPr>
        <xdr:cNvPr id="287" name="補助費等最小値テキスト"/>
        <xdr:cNvSpPr txBox="1"/>
      </xdr:nvSpPr>
      <xdr:spPr>
        <a:xfrm>
          <a:off x="10528300" y="662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109951</xdr:rowOff>
    </xdr:from>
    <xdr:to>
      <xdr:col>55</xdr:col>
      <xdr:colOff>88900</xdr:colOff>
      <xdr:row>38</xdr:row>
      <xdr:rowOff>109951</xdr:rowOff>
    </xdr:to>
    <xdr:cxnSp macro="">
      <xdr:nvCxnSpPr>
        <xdr:cNvPr id="288" name="直線コネクタ 287"/>
        <xdr:cNvCxnSpPr/>
      </xdr:nvCxnSpPr>
      <xdr:spPr>
        <a:xfrm>
          <a:off x="10388600" y="66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164680</xdr:rowOff>
    </xdr:from>
    <xdr:ext cx="599010" cy="259045"/>
    <xdr:sp macro="" textlink="">
      <xdr:nvSpPr>
        <xdr:cNvPr id="289" name="補助費等最大値テキスト"/>
        <xdr:cNvSpPr txBox="1"/>
      </xdr:nvSpPr>
      <xdr:spPr>
        <a:xfrm>
          <a:off x="10528300" y="51367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46553</xdr:rowOff>
    </xdr:from>
    <xdr:to>
      <xdr:col>55</xdr:col>
      <xdr:colOff>88900</xdr:colOff>
      <xdr:row>31</xdr:row>
      <xdr:rowOff>46553</xdr:rowOff>
    </xdr:to>
    <xdr:cxnSp macro="">
      <xdr:nvCxnSpPr>
        <xdr:cNvPr id="290" name="直線コネクタ 289"/>
        <xdr:cNvCxnSpPr/>
      </xdr:nvCxnSpPr>
      <xdr:spPr>
        <a:xfrm>
          <a:off x="10388600" y="536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110782</xdr:rowOff>
    </xdr:from>
    <xdr:to>
      <xdr:col>55</xdr:col>
      <xdr:colOff>0</xdr:colOff>
      <xdr:row>36</xdr:row>
      <xdr:rowOff>114364</xdr:rowOff>
    </xdr:to>
    <xdr:cxnSp macro="">
      <xdr:nvCxnSpPr>
        <xdr:cNvPr id="291" name="直線コネクタ 290"/>
        <xdr:cNvCxnSpPr/>
      </xdr:nvCxnSpPr>
      <xdr:spPr>
        <a:xfrm>
          <a:off x="9639300" y="6282982"/>
          <a:ext cx="838200" cy="3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169430</xdr:rowOff>
    </xdr:from>
    <xdr:ext cx="534377" cy="259045"/>
    <xdr:sp macro="" textlink="">
      <xdr:nvSpPr>
        <xdr:cNvPr id="292" name="補助費等平均値テキスト"/>
        <xdr:cNvSpPr txBox="1"/>
      </xdr:nvSpPr>
      <xdr:spPr>
        <a:xfrm>
          <a:off x="10528300" y="59987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146553</xdr:rowOff>
    </xdr:from>
    <xdr:to>
      <xdr:col>55</xdr:col>
      <xdr:colOff>50800</xdr:colOff>
      <xdr:row>36</xdr:row>
      <xdr:rowOff>76703</xdr:rowOff>
    </xdr:to>
    <xdr:sp macro="" textlink="">
      <xdr:nvSpPr>
        <xdr:cNvPr id="293" name="フローチャート: 判断 292"/>
        <xdr:cNvSpPr/>
      </xdr:nvSpPr>
      <xdr:spPr>
        <a:xfrm>
          <a:off x="10426700" y="6147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110782</xdr:rowOff>
    </xdr:from>
    <xdr:to>
      <xdr:col>50</xdr:col>
      <xdr:colOff>114300</xdr:colOff>
      <xdr:row>36</xdr:row>
      <xdr:rowOff>137528</xdr:rowOff>
    </xdr:to>
    <xdr:cxnSp macro="">
      <xdr:nvCxnSpPr>
        <xdr:cNvPr id="294" name="直線コネクタ 293"/>
        <xdr:cNvCxnSpPr/>
      </xdr:nvCxnSpPr>
      <xdr:spPr>
        <a:xfrm flipV="1">
          <a:off x="8750300" y="6282982"/>
          <a:ext cx="889000" cy="267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155849</xdr:rowOff>
    </xdr:from>
    <xdr:to>
      <xdr:col>50</xdr:col>
      <xdr:colOff>165100</xdr:colOff>
      <xdr:row>36</xdr:row>
      <xdr:rowOff>85999</xdr:rowOff>
    </xdr:to>
    <xdr:sp macro="" textlink="">
      <xdr:nvSpPr>
        <xdr:cNvPr id="295" name="フローチャート: 判断 294"/>
        <xdr:cNvSpPr/>
      </xdr:nvSpPr>
      <xdr:spPr>
        <a:xfrm>
          <a:off x="9588500" y="6156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102526</xdr:rowOff>
    </xdr:from>
    <xdr:ext cx="534377" cy="259045"/>
    <xdr:sp macro="" textlink="">
      <xdr:nvSpPr>
        <xdr:cNvPr id="296" name="テキスト ボックス 295"/>
        <xdr:cNvSpPr txBox="1"/>
      </xdr:nvSpPr>
      <xdr:spPr>
        <a:xfrm>
          <a:off x="9372111" y="5931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137528</xdr:rowOff>
    </xdr:from>
    <xdr:to>
      <xdr:col>45</xdr:col>
      <xdr:colOff>177800</xdr:colOff>
      <xdr:row>37</xdr:row>
      <xdr:rowOff>46081</xdr:rowOff>
    </xdr:to>
    <xdr:cxnSp macro="">
      <xdr:nvCxnSpPr>
        <xdr:cNvPr id="297" name="直線コネクタ 296"/>
        <xdr:cNvCxnSpPr/>
      </xdr:nvCxnSpPr>
      <xdr:spPr>
        <a:xfrm flipV="1">
          <a:off x="7861300" y="6309728"/>
          <a:ext cx="889000" cy="8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16236</xdr:rowOff>
    </xdr:from>
    <xdr:to>
      <xdr:col>46</xdr:col>
      <xdr:colOff>38100</xdr:colOff>
      <xdr:row>36</xdr:row>
      <xdr:rowOff>117836</xdr:rowOff>
    </xdr:to>
    <xdr:sp macro="" textlink="">
      <xdr:nvSpPr>
        <xdr:cNvPr id="298" name="フローチャート: 判断 297"/>
        <xdr:cNvSpPr/>
      </xdr:nvSpPr>
      <xdr:spPr>
        <a:xfrm>
          <a:off x="8699500" y="6188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134363</xdr:rowOff>
    </xdr:from>
    <xdr:ext cx="534377" cy="259045"/>
    <xdr:sp macro="" textlink="">
      <xdr:nvSpPr>
        <xdr:cNvPr id="299" name="テキスト ボックス 298"/>
        <xdr:cNvSpPr txBox="1"/>
      </xdr:nvSpPr>
      <xdr:spPr>
        <a:xfrm>
          <a:off x="8483111" y="596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46081</xdr:rowOff>
    </xdr:from>
    <xdr:to>
      <xdr:col>41</xdr:col>
      <xdr:colOff>50800</xdr:colOff>
      <xdr:row>37</xdr:row>
      <xdr:rowOff>97241</xdr:rowOff>
    </xdr:to>
    <xdr:cxnSp macro="">
      <xdr:nvCxnSpPr>
        <xdr:cNvPr id="300" name="直線コネクタ 299"/>
        <xdr:cNvCxnSpPr/>
      </xdr:nvCxnSpPr>
      <xdr:spPr>
        <a:xfrm flipV="1">
          <a:off x="6972300" y="6389731"/>
          <a:ext cx="889000" cy="51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2154</xdr:rowOff>
    </xdr:from>
    <xdr:to>
      <xdr:col>41</xdr:col>
      <xdr:colOff>101600</xdr:colOff>
      <xdr:row>36</xdr:row>
      <xdr:rowOff>103754</xdr:rowOff>
    </xdr:to>
    <xdr:sp macro="" textlink="">
      <xdr:nvSpPr>
        <xdr:cNvPr id="301" name="フローチャート: 判断 300"/>
        <xdr:cNvSpPr/>
      </xdr:nvSpPr>
      <xdr:spPr>
        <a:xfrm>
          <a:off x="7810500" y="6174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120281</xdr:rowOff>
    </xdr:from>
    <xdr:ext cx="534377" cy="259045"/>
    <xdr:sp macro="" textlink="">
      <xdr:nvSpPr>
        <xdr:cNvPr id="302" name="テキスト ボックス 301"/>
        <xdr:cNvSpPr txBox="1"/>
      </xdr:nvSpPr>
      <xdr:spPr>
        <a:xfrm>
          <a:off x="7594111" y="5949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59464</xdr:rowOff>
    </xdr:from>
    <xdr:to>
      <xdr:col>36</xdr:col>
      <xdr:colOff>165100</xdr:colOff>
      <xdr:row>36</xdr:row>
      <xdr:rowOff>161064</xdr:rowOff>
    </xdr:to>
    <xdr:sp macro="" textlink="">
      <xdr:nvSpPr>
        <xdr:cNvPr id="303" name="フローチャート: 判断 302"/>
        <xdr:cNvSpPr/>
      </xdr:nvSpPr>
      <xdr:spPr>
        <a:xfrm>
          <a:off x="6921500" y="623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6141</xdr:rowOff>
    </xdr:from>
    <xdr:ext cx="534377" cy="259045"/>
    <xdr:sp macro="" textlink="">
      <xdr:nvSpPr>
        <xdr:cNvPr id="304" name="テキスト ボックス 303"/>
        <xdr:cNvSpPr txBox="1"/>
      </xdr:nvSpPr>
      <xdr:spPr>
        <a:xfrm>
          <a:off x="6705111" y="6006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63564</xdr:rowOff>
    </xdr:from>
    <xdr:to>
      <xdr:col>55</xdr:col>
      <xdr:colOff>50800</xdr:colOff>
      <xdr:row>36</xdr:row>
      <xdr:rowOff>165164</xdr:rowOff>
    </xdr:to>
    <xdr:sp macro="" textlink="">
      <xdr:nvSpPr>
        <xdr:cNvPr id="310" name="楕円 309"/>
        <xdr:cNvSpPr/>
      </xdr:nvSpPr>
      <xdr:spPr>
        <a:xfrm>
          <a:off x="10426700" y="6235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41991</xdr:rowOff>
    </xdr:from>
    <xdr:ext cx="534377" cy="259045"/>
    <xdr:sp macro="" textlink="">
      <xdr:nvSpPr>
        <xdr:cNvPr id="311" name="補助費等該当値テキスト"/>
        <xdr:cNvSpPr txBox="1"/>
      </xdr:nvSpPr>
      <xdr:spPr>
        <a:xfrm>
          <a:off x="10528300" y="6214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59982</xdr:rowOff>
    </xdr:from>
    <xdr:to>
      <xdr:col>50</xdr:col>
      <xdr:colOff>165100</xdr:colOff>
      <xdr:row>36</xdr:row>
      <xdr:rowOff>161582</xdr:rowOff>
    </xdr:to>
    <xdr:sp macro="" textlink="">
      <xdr:nvSpPr>
        <xdr:cNvPr id="312" name="楕円 311"/>
        <xdr:cNvSpPr/>
      </xdr:nvSpPr>
      <xdr:spPr>
        <a:xfrm>
          <a:off x="9588500" y="6232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152709</xdr:rowOff>
    </xdr:from>
    <xdr:ext cx="534377" cy="259045"/>
    <xdr:sp macro="" textlink="">
      <xdr:nvSpPr>
        <xdr:cNvPr id="313" name="テキスト ボックス 312"/>
        <xdr:cNvSpPr txBox="1"/>
      </xdr:nvSpPr>
      <xdr:spPr>
        <a:xfrm>
          <a:off x="9372111" y="6324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86728</xdr:rowOff>
    </xdr:from>
    <xdr:to>
      <xdr:col>46</xdr:col>
      <xdr:colOff>38100</xdr:colOff>
      <xdr:row>37</xdr:row>
      <xdr:rowOff>16878</xdr:rowOff>
    </xdr:to>
    <xdr:sp macro="" textlink="">
      <xdr:nvSpPr>
        <xdr:cNvPr id="314" name="楕円 313"/>
        <xdr:cNvSpPr/>
      </xdr:nvSpPr>
      <xdr:spPr>
        <a:xfrm>
          <a:off x="8699500" y="625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8005</xdr:rowOff>
    </xdr:from>
    <xdr:ext cx="534377" cy="259045"/>
    <xdr:sp macro="" textlink="">
      <xdr:nvSpPr>
        <xdr:cNvPr id="315" name="テキスト ボックス 314"/>
        <xdr:cNvSpPr txBox="1"/>
      </xdr:nvSpPr>
      <xdr:spPr>
        <a:xfrm>
          <a:off x="8483111" y="6351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166731</xdr:rowOff>
    </xdr:from>
    <xdr:to>
      <xdr:col>41</xdr:col>
      <xdr:colOff>101600</xdr:colOff>
      <xdr:row>37</xdr:row>
      <xdr:rowOff>96881</xdr:rowOff>
    </xdr:to>
    <xdr:sp macro="" textlink="">
      <xdr:nvSpPr>
        <xdr:cNvPr id="316" name="楕円 315"/>
        <xdr:cNvSpPr/>
      </xdr:nvSpPr>
      <xdr:spPr>
        <a:xfrm>
          <a:off x="7810500" y="633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88008</xdr:rowOff>
    </xdr:from>
    <xdr:ext cx="534377" cy="259045"/>
    <xdr:sp macro="" textlink="">
      <xdr:nvSpPr>
        <xdr:cNvPr id="317" name="テキスト ボックス 316"/>
        <xdr:cNvSpPr txBox="1"/>
      </xdr:nvSpPr>
      <xdr:spPr>
        <a:xfrm>
          <a:off x="7594111" y="6431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46441</xdr:rowOff>
    </xdr:from>
    <xdr:to>
      <xdr:col>36</xdr:col>
      <xdr:colOff>165100</xdr:colOff>
      <xdr:row>37</xdr:row>
      <xdr:rowOff>148041</xdr:rowOff>
    </xdr:to>
    <xdr:sp macro="" textlink="">
      <xdr:nvSpPr>
        <xdr:cNvPr id="318" name="楕円 317"/>
        <xdr:cNvSpPr/>
      </xdr:nvSpPr>
      <xdr:spPr>
        <a:xfrm>
          <a:off x="6921500" y="63900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139168</xdr:rowOff>
    </xdr:from>
    <xdr:ext cx="534377" cy="259045"/>
    <xdr:sp macro="" textlink="">
      <xdr:nvSpPr>
        <xdr:cNvPr id="319" name="テキスト ボックス 318"/>
        <xdr:cNvSpPr txBox="1"/>
      </xdr:nvSpPr>
      <xdr:spPr>
        <a:xfrm>
          <a:off x="6705111" y="6482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153800</xdr:rowOff>
    </xdr:from>
    <xdr:to>
      <xdr:col>54</xdr:col>
      <xdr:colOff>189865</xdr:colOff>
      <xdr:row>58</xdr:row>
      <xdr:rowOff>72130</xdr:rowOff>
    </xdr:to>
    <xdr:cxnSp macro="">
      <xdr:nvCxnSpPr>
        <xdr:cNvPr id="341" name="直線コネクタ 340"/>
        <xdr:cNvCxnSpPr/>
      </xdr:nvCxnSpPr>
      <xdr:spPr>
        <a:xfrm flipV="1">
          <a:off x="10475595" y="8897750"/>
          <a:ext cx="1270" cy="11184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75957</xdr:rowOff>
    </xdr:from>
    <xdr:ext cx="534377" cy="259045"/>
    <xdr:sp macro="" textlink="">
      <xdr:nvSpPr>
        <xdr:cNvPr id="342" name="普通建設事業費最小値テキスト"/>
        <xdr:cNvSpPr txBox="1"/>
      </xdr:nvSpPr>
      <xdr:spPr>
        <a:xfrm>
          <a:off x="10528300" y="1002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72130</xdr:rowOff>
    </xdr:from>
    <xdr:to>
      <xdr:col>55</xdr:col>
      <xdr:colOff>88900</xdr:colOff>
      <xdr:row>58</xdr:row>
      <xdr:rowOff>72130</xdr:rowOff>
    </xdr:to>
    <xdr:cxnSp macro="">
      <xdr:nvCxnSpPr>
        <xdr:cNvPr id="343" name="直線コネクタ 342"/>
        <xdr:cNvCxnSpPr/>
      </xdr:nvCxnSpPr>
      <xdr:spPr>
        <a:xfrm>
          <a:off x="10388600" y="10016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100477</xdr:rowOff>
    </xdr:from>
    <xdr:ext cx="599010" cy="259045"/>
    <xdr:sp macro="" textlink="">
      <xdr:nvSpPr>
        <xdr:cNvPr id="344" name="普通建設事業費最大値テキスト"/>
        <xdr:cNvSpPr txBox="1"/>
      </xdr:nvSpPr>
      <xdr:spPr>
        <a:xfrm>
          <a:off x="10528300" y="8672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153800</xdr:rowOff>
    </xdr:from>
    <xdr:to>
      <xdr:col>55</xdr:col>
      <xdr:colOff>88900</xdr:colOff>
      <xdr:row>51</xdr:row>
      <xdr:rowOff>153800</xdr:rowOff>
    </xdr:to>
    <xdr:cxnSp macro="">
      <xdr:nvCxnSpPr>
        <xdr:cNvPr id="345" name="直線コネクタ 344"/>
        <xdr:cNvCxnSpPr/>
      </xdr:nvCxnSpPr>
      <xdr:spPr>
        <a:xfrm>
          <a:off x="10388600" y="8897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166606</xdr:rowOff>
    </xdr:from>
    <xdr:to>
      <xdr:col>55</xdr:col>
      <xdr:colOff>0</xdr:colOff>
      <xdr:row>56</xdr:row>
      <xdr:rowOff>48717</xdr:rowOff>
    </xdr:to>
    <xdr:cxnSp macro="">
      <xdr:nvCxnSpPr>
        <xdr:cNvPr id="346" name="直線コネクタ 345"/>
        <xdr:cNvCxnSpPr/>
      </xdr:nvCxnSpPr>
      <xdr:spPr>
        <a:xfrm>
          <a:off x="9639300" y="9424906"/>
          <a:ext cx="838200" cy="225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20816</xdr:rowOff>
    </xdr:from>
    <xdr:ext cx="534377" cy="259045"/>
    <xdr:sp macro="" textlink="">
      <xdr:nvSpPr>
        <xdr:cNvPr id="347" name="普通建設事業費平均値テキスト"/>
        <xdr:cNvSpPr txBox="1"/>
      </xdr:nvSpPr>
      <xdr:spPr>
        <a:xfrm>
          <a:off x="10528300" y="96220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42389</xdr:rowOff>
    </xdr:from>
    <xdr:to>
      <xdr:col>55</xdr:col>
      <xdr:colOff>50800</xdr:colOff>
      <xdr:row>56</xdr:row>
      <xdr:rowOff>143989</xdr:rowOff>
    </xdr:to>
    <xdr:sp macro="" textlink="">
      <xdr:nvSpPr>
        <xdr:cNvPr id="348" name="フローチャート: 判断 347"/>
        <xdr:cNvSpPr/>
      </xdr:nvSpPr>
      <xdr:spPr>
        <a:xfrm>
          <a:off x="10426700" y="964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37113</xdr:rowOff>
    </xdr:from>
    <xdr:to>
      <xdr:col>50</xdr:col>
      <xdr:colOff>114300</xdr:colOff>
      <xdr:row>54</xdr:row>
      <xdr:rowOff>166606</xdr:rowOff>
    </xdr:to>
    <xdr:cxnSp macro="">
      <xdr:nvCxnSpPr>
        <xdr:cNvPr id="349" name="直線コネクタ 348"/>
        <xdr:cNvCxnSpPr/>
      </xdr:nvCxnSpPr>
      <xdr:spPr>
        <a:xfrm>
          <a:off x="8750300" y="9123963"/>
          <a:ext cx="889000" cy="300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25038</xdr:rowOff>
    </xdr:from>
    <xdr:to>
      <xdr:col>50</xdr:col>
      <xdr:colOff>165100</xdr:colOff>
      <xdr:row>56</xdr:row>
      <xdr:rowOff>126638</xdr:rowOff>
    </xdr:to>
    <xdr:sp macro="" textlink="">
      <xdr:nvSpPr>
        <xdr:cNvPr id="350" name="フローチャート: 判断 349"/>
        <xdr:cNvSpPr/>
      </xdr:nvSpPr>
      <xdr:spPr>
        <a:xfrm>
          <a:off x="9588500" y="962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117765</xdr:rowOff>
    </xdr:from>
    <xdr:ext cx="534377" cy="259045"/>
    <xdr:sp macro="" textlink="">
      <xdr:nvSpPr>
        <xdr:cNvPr id="351" name="テキスト ボックス 350"/>
        <xdr:cNvSpPr txBox="1"/>
      </xdr:nvSpPr>
      <xdr:spPr>
        <a:xfrm>
          <a:off x="9372111" y="97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37113</xdr:rowOff>
    </xdr:from>
    <xdr:to>
      <xdr:col>45</xdr:col>
      <xdr:colOff>177800</xdr:colOff>
      <xdr:row>55</xdr:row>
      <xdr:rowOff>32139</xdr:rowOff>
    </xdr:to>
    <xdr:cxnSp macro="">
      <xdr:nvCxnSpPr>
        <xdr:cNvPr id="352" name="直線コネクタ 351"/>
        <xdr:cNvCxnSpPr/>
      </xdr:nvCxnSpPr>
      <xdr:spPr>
        <a:xfrm flipV="1">
          <a:off x="7861300" y="9123963"/>
          <a:ext cx="889000" cy="337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51044</xdr:rowOff>
    </xdr:from>
    <xdr:to>
      <xdr:col>46</xdr:col>
      <xdr:colOff>38100</xdr:colOff>
      <xdr:row>56</xdr:row>
      <xdr:rowOff>152644</xdr:rowOff>
    </xdr:to>
    <xdr:sp macro="" textlink="">
      <xdr:nvSpPr>
        <xdr:cNvPr id="353" name="フローチャート: 判断 352"/>
        <xdr:cNvSpPr/>
      </xdr:nvSpPr>
      <xdr:spPr>
        <a:xfrm>
          <a:off x="86995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143771</xdr:rowOff>
    </xdr:from>
    <xdr:ext cx="534377" cy="259045"/>
    <xdr:sp macro="" textlink="">
      <xdr:nvSpPr>
        <xdr:cNvPr id="354" name="テキスト ボックス 353"/>
        <xdr:cNvSpPr txBox="1"/>
      </xdr:nvSpPr>
      <xdr:spPr>
        <a:xfrm>
          <a:off x="8483111" y="9744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32139</xdr:rowOff>
    </xdr:from>
    <xdr:to>
      <xdr:col>41</xdr:col>
      <xdr:colOff>50800</xdr:colOff>
      <xdr:row>55</xdr:row>
      <xdr:rowOff>162729</xdr:rowOff>
    </xdr:to>
    <xdr:cxnSp macro="">
      <xdr:nvCxnSpPr>
        <xdr:cNvPr id="355" name="直線コネクタ 354"/>
        <xdr:cNvCxnSpPr/>
      </xdr:nvCxnSpPr>
      <xdr:spPr>
        <a:xfrm flipV="1">
          <a:off x="6972300" y="9461889"/>
          <a:ext cx="889000" cy="130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29583</xdr:rowOff>
    </xdr:from>
    <xdr:to>
      <xdr:col>41</xdr:col>
      <xdr:colOff>101600</xdr:colOff>
      <xdr:row>56</xdr:row>
      <xdr:rowOff>131183</xdr:rowOff>
    </xdr:to>
    <xdr:sp macro="" textlink="">
      <xdr:nvSpPr>
        <xdr:cNvPr id="356" name="フローチャート: 判断 355"/>
        <xdr:cNvSpPr/>
      </xdr:nvSpPr>
      <xdr:spPr>
        <a:xfrm>
          <a:off x="7810500" y="96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122310</xdr:rowOff>
    </xdr:from>
    <xdr:ext cx="534377" cy="259045"/>
    <xdr:sp macro="" textlink="">
      <xdr:nvSpPr>
        <xdr:cNvPr id="357" name="テキスト ボックス 356"/>
        <xdr:cNvSpPr txBox="1"/>
      </xdr:nvSpPr>
      <xdr:spPr>
        <a:xfrm>
          <a:off x="7594111" y="97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49475</xdr:rowOff>
    </xdr:from>
    <xdr:to>
      <xdr:col>36</xdr:col>
      <xdr:colOff>165100</xdr:colOff>
      <xdr:row>56</xdr:row>
      <xdr:rowOff>151075</xdr:rowOff>
    </xdr:to>
    <xdr:sp macro="" textlink="">
      <xdr:nvSpPr>
        <xdr:cNvPr id="358" name="フローチャート: 判断 357"/>
        <xdr:cNvSpPr/>
      </xdr:nvSpPr>
      <xdr:spPr>
        <a:xfrm>
          <a:off x="6921500" y="9650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142202</xdr:rowOff>
    </xdr:from>
    <xdr:ext cx="534377" cy="259045"/>
    <xdr:sp macro="" textlink="">
      <xdr:nvSpPr>
        <xdr:cNvPr id="359" name="テキスト ボックス 358"/>
        <xdr:cNvSpPr txBox="1"/>
      </xdr:nvSpPr>
      <xdr:spPr>
        <a:xfrm>
          <a:off x="6705111" y="9743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169367</xdr:rowOff>
    </xdr:from>
    <xdr:to>
      <xdr:col>55</xdr:col>
      <xdr:colOff>50800</xdr:colOff>
      <xdr:row>56</xdr:row>
      <xdr:rowOff>99517</xdr:rowOff>
    </xdr:to>
    <xdr:sp macro="" textlink="">
      <xdr:nvSpPr>
        <xdr:cNvPr id="365" name="楕円 364"/>
        <xdr:cNvSpPr/>
      </xdr:nvSpPr>
      <xdr:spPr>
        <a:xfrm>
          <a:off x="10426700" y="95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20794</xdr:rowOff>
    </xdr:from>
    <xdr:ext cx="534377" cy="259045"/>
    <xdr:sp macro="" textlink="">
      <xdr:nvSpPr>
        <xdr:cNvPr id="366" name="普通建設事業費該当値テキスト"/>
        <xdr:cNvSpPr txBox="1"/>
      </xdr:nvSpPr>
      <xdr:spPr>
        <a:xfrm>
          <a:off x="10528300" y="9450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115806</xdr:rowOff>
    </xdr:from>
    <xdr:to>
      <xdr:col>50</xdr:col>
      <xdr:colOff>165100</xdr:colOff>
      <xdr:row>55</xdr:row>
      <xdr:rowOff>45956</xdr:rowOff>
    </xdr:to>
    <xdr:sp macro="" textlink="">
      <xdr:nvSpPr>
        <xdr:cNvPr id="367" name="楕円 366"/>
        <xdr:cNvSpPr/>
      </xdr:nvSpPr>
      <xdr:spPr>
        <a:xfrm>
          <a:off x="9588500" y="9374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62483</xdr:rowOff>
    </xdr:from>
    <xdr:ext cx="599010" cy="259045"/>
    <xdr:sp macro="" textlink="">
      <xdr:nvSpPr>
        <xdr:cNvPr id="368" name="テキスト ボックス 367"/>
        <xdr:cNvSpPr txBox="1"/>
      </xdr:nvSpPr>
      <xdr:spPr>
        <a:xfrm>
          <a:off x="9339795" y="9149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157763</xdr:rowOff>
    </xdr:from>
    <xdr:to>
      <xdr:col>46</xdr:col>
      <xdr:colOff>38100</xdr:colOff>
      <xdr:row>53</xdr:row>
      <xdr:rowOff>87913</xdr:rowOff>
    </xdr:to>
    <xdr:sp macro="" textlink="">
      <xdr:nvSpPr>
        <xdr:cNvPr id="369" name="楕円 368"/>
        <xdr:cNvSpPr/>
      </xdr:nvSpPr>
      <xdr:spPr>
        <a:xfrm>
          <a:off x="8699500" y="9073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104440</xdr:rowOff>
    </xdr:from>
    <xdr:ext cx="599010" cy="259045"/>
    <xdr:sp macro="" textlink="">
      <xdr:nvSpPr>
        <xdr:cNvPr id="370" name="テキスト ボックス 369"/>
        <xdr:cNvSpPr txBox="1"/>
      </xdr:nvSpPr>
      <xdr:spPr>
        <a:xfrm>
          <a:off x="8450795" y="8848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152789</xdr:rowOff>
    </xdr:from>
    <xdr:to>
      <xdr:col>41</xdr:col>
      <xdr:colOff>101600</xdr:colOff>
      <xdr:row>55</xdr:row>
      <xdr:rowOff>82939</xdr:rowOff>
    </xdr:to>
    <xdr:sp macro="" textlink="">
      <xdr:nvSpPr>
        <xdr:cNvPr id="371" name="楕円 370"/>
        <xdr:cNvSpPr/>
      </xdr:nvSpPr>
      <xdr:spPr>
        <a:xfrm>
          <a:off x="7810500" y="9411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99466</xdr:rowOff>
    </xdr:from>
    <xdr:ext cx="599010" cy="259045"/>
    <xdr:sp macro="" textlink="">
      <xdr:nvSpPr>
        <xdr:cNvPr id="372" name="テキスト ボックス 371"/>
        <xdr:cNvSpPr txBox="1"/>
      </xdr:nvSpPr>
      <xdr:spPr>
        <a:xfrm>
          <a:off x="7561795" y="9186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111929</xdr:rowOff>
    </xdr:from>
    <xdr:to>
      <xdr:col>36</xdr:col>
      <xdr:colOff>165100</xdr:colOff>
      <xdr:row>56</xdr:row>
      <xdr:rowOff>42079</xdr:rowOff>
    </xdr:to>
    <xdr:sp macro="" textlink="">
      <xdr:nvSpPr>
        <xdr:cNvPr id="373" name="楕円 372"/>
        <xdr:cNvSpPr/>
      </xdr:nvSpPr>
      <xdr:spPr>
        <a:xfrm>
          <a:off x="6921500" y="954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58606</xdr:rowOff>
    </xdr:from>
    <xdr:ext cx="599010" cy="259045"/>
    <xdr:sp macro="" textlink="">
      <xdr:nvSpPr>
        <xdr:cNvPr id="374" name="テキスト ボックス 373"/>
        <xdr:cNvSpPr txBox="1"/>
      </xdr:nvSpPr>
      <xdr:spPr>
        <a:xfrm>
          <a:off x="6672795" y="9316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5" name="直線コネクタ 38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6" name="テキスト ボックス 38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7" name="直線コネクタ 38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8" name="テキスト ボックス 38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9" name="直線コネクタ 38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0" name="テキスト ボックス 389"/>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1" name="直線コネクタ 39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2" name="テキスト ボックス 391"/>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3" name="直線コネクタ 39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4" name="テキスト ボックス 393"/>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5" name="直線コネクタ 39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6" name="テキスト ボックス 395"/>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33493</xdr:rowOff>
    </xdr:from>
    <xdr:to>
      <xdr:col>54</xdr:col>
      <xdr:colOff>189865</xdr:colOff>
      <xdr:row>79</xdr:row>
      <xdr:rowOff>44450</xdr:rowOff>
    </xdr:to>
    <xdr:cxnSp macro="">
      <xdr:nvCxnSpPr>
        <xdr:cNvPr id="398" name="直線コネクタ 397"/>
        <xdr:cNvCxnSpPr/>
      </xdr:nvCxnSpPr>
      <xdr:spPr>
        <a:xfrm flipV="1">
          <a:off x="10475595" y="12377893"/>
          <a:ext cx="1270" cy="12111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9"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0" name="直線コネクタ 399"/>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151620</xdr:rowOff>
    </xdr:from>
    <xdr:ext cx="599010" cy="259045"/>
    <xdr:sp macro="" textlink="">
      <xdr:nvSpPr>
        <xdr:cNvPr id="401" name="普通建設事業費 （ うち新規整備　）最大値テキスト"/>
        <xdr:cNvSpPr txBox="1"/>
      </xdr:nvSpPr>
      <xdr:spPr>
        <a:xfrm>
          <a:off x="10528300" y="12153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33493</xdr:rowOff>
    </xdr:from>
    <xdr:to>
      <xdr:col>55</xdr:col>
      <xdr:colOff>88900</xdr:colOff>
      <xdr:row>72</xdr:row>
      <xdr:rowOff>33493</xdr:rowOff>
    </xdr:to>
    <xdr:cxnSp macro="">
      <xdr:nvCxnSpPr>
        <xdr:cNvPr id="402" name="直線コネクタ 401"/>
        <xdr:cNvCxnSpPr/>
      </xdr:nvCxnSpPr>
      <xdr:spPr>
        <a:xfrm>
          <a:off x="10388600" y="123778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36990</xdr:rowOff>
    </xdr:from>
    <xdr:to>
      <xdr:col>55</xdr:col>
      <xdr:colOff>0</xdr:colOff>
      <xdr:row>77</xdr:row>
      <xdr:rowOff>127127</xdr:rowOff>
    </xdr:to>
    <xdr:cxnSp macro="">
      <xdr:nvCxnSpPr>
        <xdr:cNvPr id="403" name="直線コネクタ 402"/>
        <xdr:cNvCxnSpPr/>
      </xdr:nvCxnSpPr>
      <xdr:spPr>
        <a:xfrm>
          <a:off x="9639300" y="13067190"/>
          <a:ext cx="838200" cy="261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128050</xdr:rowOff>
    </xdr:from>
    <xdr:ext cx="534377" cy="259045"/>
    <xdr:sp macro="" textlink="">
      <xdr:nvSpPr>
        <xdr:cNvPr id="404" name="普通建設事業費 （ うち新規整備　）平均値テキスト"/>
        <xdr:cNvSpPr txBox="1"/>
      </xdr:nvSpPr>
      <xdr:spPr>
        <a:xfrm>
          <a:off x="10528300" y="133297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149623</xdr:rowOff>
    </xdr:from>
    <xdr:to>
      <xdr:col>55</xdr:col>
      <xdr:colOff>50800</xdr:colOff>
      <xdr:row>78</xdr:row>
      <xdr:rowOff>79773</xdr:rowOff>
    </xdr:to>
    <xdr:sp macro="" textlink="">
      <xdr:nvSpPr>
        <xdr:cNvPr id="405" name="フローチャート: 判断 404"/>
        <xdr:cNvSpPr/>
      </xdr:nvSpPr>
      <xdr:spPr>
        <a:xfrm>
          <a:off x="10426700" y="13351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2242</xdr:rowOff>
    </xdr:from>
    <xdr:to>
      <xdr:col>50</xdr:col>
      <xdr:colOff>114300</xdr:colOff>
      <xdr:row>76</xdr:row>
      <xdr:rowOff>36990</xdr:rowOff>
    </xdr:to>
    <xdr:cxnSp macro="">
      <xdr:nvCxnSpPr>
        <xdr:cNvPr id="406" name="直線コネクタ 405"/>
        <xdr:cNvCxnSpPr/>
      </xdr:nvCxnSpPr>
      <xdr:spPr>
        <a:xfrm>
          <a:off x="8750300" y="12175192"/>
          <a:ext cx="889000" cy="891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130719</xdr:rowOff>
    </xdr:from>
    <xdr:to>
      <xdr:col>50</xdr:col>
      <xdr:colOff>165100</xdr:colOff>
      <xdr:row>78</xdr:row>
      <xdr:rowOff>60869</xdr:rowOff>
    </xdr:to>
    <xdr:sp macro="" textlink="">
      <xdr:nvSpPr>
        <xdr:cNvPr id="407" name="フローチャート: 判断 406"/>
        <xdr:cNvSpPr/>
      </xdr:nvSpPr>
      <xdr:spPr>
        <a:xfrm>
          <a:off x="9588500" y="13332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51996</xdr:rowOff>
    </xdr:from>
    <xdr:ext cx="534377" cy="259045"/>
    <xdr:sp macro="" textlink="">
      <xdr:nvSpPr>
        <xdr:cNvPr id="408" name="テキスト ボックス 407"/>
        <xdr:cNvSpPr txBox="1"/>
      </xdr:nvSpPr>
      <xdr:spPr>
        <a:xfrm>
          <a:off x="9372111" y="13425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71</xdr:row>
      <xdr:rowOff>2242</xdr:rowOff>
    </xdr:from>
    <xdr:to>
      <xdr:col>45</xdr:col>
      <xdr:colOff>177800</xdr:colOff>
      <xdr:row>75</xdr:row>
      <xdr:rowOff>9878</xdr:rowOff>
    </xdr:to>
    <xdr:cxnSp macro="">
      <xdr:nvCxnSpPr>
        <xdr:cNvPr id="409" name="直線コネクタ 408"/>
        <xdr:cNvCxnSpPr/>
      </xdr:nvCxnSpPr>
      <xdr:spPr>
        <a:xfrm flipV="1">
          <a:off x="7861300" y="12175192"/>
          <a:ext cx="889000" cy="693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110038</xdr:rowOff>
    </xdr:from>
    <xdr:to>
      <xdr:col>46</xdr:col>
      <xdr:colOff>38100</xdr:colOff>
      <xdr:row>78</xdr:row>
      <xdr:rowOff>40188</xdr:rowOff>
    </xdr:to>
    <xdr:sp macro="" textlink="">
      <xdr:nvSpPr>
        <xdr:cNvPr id="410" name="フローチャート: 判断 409"/>
        <xdr:cNvSpPr/>
      </xdr:nvSpPr>
      <xdr:spPr>
        <a:xfrm>
          <a:off x="86995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31315</xdr:rowOff>
    </xdr:from>
    <xdr:ext cx="534377" cy="259045"/>
    <xdr:sp macro="" textlink="">
      <xdr:nvSpPr>
        <xdr:cNvPr id="411" name="テキスト ボックス 410"/>
        <xdr:cNvSpPr txBox="1"/>
      </xdr:nvSpPr>
      <xdr:spPr>
        <a:xfrm>
          <a:off x="8483111" y="1340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9878</xdr:rowOff>
    </xdr:from>
    <xdr:to>
      <xdr:col>41</xdr:col>
      <xdr:colOff>50800</xdr:colOff>
      <xdr:row>75</xdr:row>
      <xdr:rowOff>62609</xdr:rowOff>
    </xdr:to>
    <xdr:cxnSp macro="">
      <xdr:nvCxnSpPr>
        <xdr:cNvPr id="412" name="直線コネクタ 411"/>
        <xdr:cNvCxnSpPr/>
      </xdr:nvCxnSpPr>
      <xdr:spPr>
        <a:xfrm flipV="1">
          <a:off x="6972300" y="12868628"/>
          <a:ext cx="889000" cy="52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145083</xdr:rowOff>
    </xdr:from>
    <xdr:to>
      <xdr:col>41</xdr:col>
      <xdr:colOff>101600</xdr:colOff>
      <xdr:row>77</xdr:row>
      <xdr:rowOff>75233</xdr:rowOff>
    </xdr:to>
    <xdr:sp macro="" textlink="">
      <xdr:nvSpPr>
        <xdr:cNvPr id="413" name="フローチャート: 判断 412"/>
        <xdr:cNvSpPr/>
      </xdr:nvSpPr>
      <xdr:spPr>
        <a:xfrm>
          <a:off x="7810500" y="1317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66360</xdr:rowOff>
    </xdr:from>
    <xdr:ext cx="534377" cy="259045"/>
    <xdr:sp macro="" textlink="">
      <xdr:nvSpPr>
        <xdr:cNvPr id="414" name="テキスト ボックス 413"/>
        <xdr:cNvSpPr txBox="1"/>
      </xdr:nvSpPr>
      <xdr:spPr>
        <a:xfrm>
          <a:off x="7594111" y="13268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63587</xdr:rowOff>
    </xdr:from>
    <xdr:to>
      <xdr:col>36</xdr:col>
      <xdr:colOff>165100</xdr:colOff>
      <xdr:row>77</xdr:row>
      <xdr:rowOff>165187</xdr:rowOff>
    </xdr:to>
    <xdr:sp macro="" textlink="">
      <xdr:nvSpPr>
        <xdr:cNvPr id="415" name="フローチャート: 判断 414"/>
        <xdr:cNvSpPr/>
      </xdr:nvSpPr>
      <xdr:spPr>
        <a:xfrm>
          <a:off x="6921500" y="1326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156314</xdr:rowOff>
    </xdr:from>
    <xdr:ext cx="534377" cy="259045"/>
    <xdr:sp macro="" textlink="">
      <xdr:nvSpPr>
        <xdr:cNvPr id="416" name="テキスト ボックス 415"/>
        <xdr:cNvSpPr txBox="1"/>
      </xdr:nvSpPr>
      <xdr:spPr>
        <a:xfrm>
          <a:off x="6705111" y="1335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76327</xdr:rowOff>
    </xdr:from>
    <xdr:to>
      <xdr:col>55</xdr:col>
      <xdr:colOff>50800</xdr:colOff>
      <xdr:row>78</xdr:row>
      <xdr:rowOff>6477</xdr:rowOff>
    </xdr:to>
    <xdr:sp macro="" textlink="">
      <xdr:nvSpPr>
        <xdr:cNvPr id="422" name="楕円 421"/>
        <xdr:cNvSpPr/>
      </xdr:nvSpPr>
      <xdr:spPr>
        <a:xfrm>
          <a:off x="10426700" y="13277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99204</xdr:rowOff>
    </xdr:from>
    <xdr:ext cx="534377" cy="259045"/>
    <xdr:sp macro="" textlink="">
      <xdr:nvSpPr>
        <xdr:cNvPr id="423" name="普通建設事業費 （ うち新規整備　）該当値テキスト"/>
        <xdr:cNvSpPr txBox="1"/>
      </xdr:nvSpPr>
      <xdr:spPr>
        <a:xfrm>
          <a:off x="10528300" y="13129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157640</xdr:rowOff>
    </xdr:from>
    <xdr:to>
      <xdr:col>50</xdr:col>
      <xdr:colOff>165100</xdr:colOff>
      <xdr:row>76</xdr:row>
      <xdr:rowOff>87790</xdr:rowOff>
    </xdr:to>
    <xdr:sp macro="" textlink="">
      <xdr:nvSpPr>
        <xdr:cNvPr id="424" name="楕円 423"/>
        <xdr:cNvSpPr/>
      </xdr:nvSpPr>
      <xdr:spPr>
        <a:xfrm>
          <a:off x="9588500" y="1301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104317</xdr:rowOff>
    </xdr:from>
    <xdr:ext cx="534377" cy="259045"/>
    <xdr:sp macro="" textlink="">
      <xdr:nvSpPr>
        <xdr:cNvPr id="425" name="テキスト ボックス 424"/>
        <xdr:cNvSpPr txBox="1"/>
      </xdr:nvSpPr>
      <xdr:spPr>
        <a:xfrm>
          <a:off x="9372111" y="12791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70</xdr:row>
      <xdr:rowOff>122892</xdr:rowOff>
    </xdr:from>
    <xdr:to>
      <xdr:col>46</xdr:col>
      <xdr:colOff>38100</xdr:colOff>
      <xdr:row>71</xdr:row>
      <xdr:rowOff>53042</xdr:rowOff>
    </xdr:to>
    <xdr:sp macro="" textlink="">
      <xdr:nvSpPr>
        <xdr:cNvPr id="426" name="楕円 425"/>
        <xdr:cNvSpPr/>
      </xdr:nvSpPr>
      <xdr:spPr>
        <a:xfrm>
          <a:off x="8699500" y="12124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69</xdr:row>
      <xdr:rowOff>69569</xdr:rowOff>
    </xdr:from>
    <xdr:ext cx="599010" cy="259045"/>
    <xdr:sp macro="" textlink="">
      <xdr:nvSpPr>
        <xdr:cNvPr id="427" name="テキスト ボックス 426"/>
        <xdr:cNvSpPr txBox="1"/>
      </xdr:nvSpPr>
      <xdr:spPr>
        <a:xfrm>
          <a:off x="8450795" y="11899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130528</xdr:rowOff>
    </xdr:from>
    <xdr:to>
      <xdr:col>41</xdr:col>
      <xdr:colOff>101600</xdr:colOff>
      <xdr:row>75</xdr:row>
      <xdr:rowOff>60678</xdr:rowOff>
    </xdr:to>
    <xdr:sp macro="" textlink="">
      <xdr:nvSpPr>
        <xdr:cNvPr id="428" name="楕円 427"/>
        <xdr:cNvSpPr/>
      </xdr:nvSpPr>
      <xdr:spPr>
        <a:xfrm>
          <a:off x="7810500" y="12817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77205</xdr:rowOff>
    </xdr:from>
    <xdr:ext cx="534377" cy="259045"/>
    <xdr:sp macro="" textlink="">
      <xdr:nvSpPr>
        <xdr:cNvPr id="429" name="テキスト ボックス 428"/>
        <xdr:cNvSpPr txBox="1"/>
      </xdr:nvSpPr>
      <xdr:spPr>
        <a:xfrm>
          <a:off x="7594111" y="12593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11809</xdr:rowOff>
    </xdr:from>
    <xdr:to>
      <xdr:col>36</xdr:col>
      <xdr:colOff>165100</xdr:colOff>
      <xdr:row>75</xdr:row>
      <xdr:rowOff>113409</xdr:rowOff>
    </xdr:to>
    <xdr:sp macro="" textlink="">
      <xdr:nvSpPr>
        <xdr:cNvPr id="430" name="楕円 429"/>
        <xdr:cNvSpPr/>
      </xdr:nvSpPr>
      <xdr:spPr>
        <a:xfrm>
          <a:off x="6921500" y="12870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73</xdr:row>
      <xdr:rowOff>129936</xdr:rowOff>
    </xdr:from>
    <xdr:ext cx="534377" cy="259045"/>
    <xdr:sp macro="" textlink="">
      <xdr:nvSpPr>
        <xdr:cNvPr id="431" name="テキスト ボックス 430"/>
        <xdr:cNvSpPr txBox="1"/>
      </xdr:nvSpPr>
      <xdr:spPr>
        <a:xfrm>
          <a:off x="6705111" y="12645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2" name="正方形/長方形 43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3" name="正方形/長方形 43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4" name="正方形/長方形 43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5" name="正方形/長方形 43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6" name="正方形/長方形 43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7" name="正方形/長方形 43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8" name="正方形/長方形 43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9" name="正方形/長方形 43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0" name="テキスト ボックス 43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1" name="直線コネクタ 44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2" name="直線コネクタ 44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3" name="テキスト ボックス 44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4" name="直線コネクタ 44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5" name="テキスト ボックス 44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6" name="直線コネクタ 44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7" name="テキスト ボックス 44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8" name="直線コネクタ 44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9" name="テキスト ボックス 44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0" name="直線コネクタ 44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1" name="テキスト ボックス 450"/>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2" name="直線コネクタ 45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3" name="テキスト ボックス 45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5" name="テキスト ボックス 45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142748</xdr:rowOff>
    </xdr:from>
    <xdr:to>
      <xdr:col>54</xdr:col>
      <xdr:colOff>189865</xdr:colOff>
      <xdr:row>99</xdr:row>
      <xdr:rowOff>92849</xdr:rowOff>
    </xdr:to>
    <xdr:cxnSp macro="">
      <xdr:nvCxnSpPr>
        <xdr:cNvPr id="457" name="直線コネクタ 456"/>
        <xdr:cNvCxnSpPr/>
      </xdr:nvCxnSpPr>
      <xdr:spPr>
        <a:xfrm flipV="1">
          <a:off x="10475595" y="15573248"/>
          <a:ext cx="1270" cy="1493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96676</xdr:rowOff>
    </xdr:from>
    <xdr:ext cx="378565" cy="259045"/>
    <xdr:sp macro="" textlink="">
      <xdr:nvSpPr>
        <xdr:cNvPr id="458" name="普通建設事業費 （ うち更新整備　）最小値テキスト"/>
        <xdr:cNvSpPr txBox="1"/>
      </xdr:nvSpPr>
      <xdr:spPr>
        <a:xfrm>
          <a:off x="10528300" y="170702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92849</xdr:rowOff>
    </xdr:from>
    <xdr:to>
      <xdr:col>55</xdr:col>
      <xdr:colOff>88900</xdr:colOff>
      <xdr:row>99</xdr:row>
      <xdr:rowOff>92849</xdr:rowOff>
    </xdr:to>
    <xdr:cxnSp macro="">
      <xdr:nvCxnSpPr>
        <xdr:cNvPr id="459" name="直線コネクタ 458"/>
        <xdr:cNvCxnSpPr/>
      </xdr:nvCxnSpPr>
      <xdr:spPr>
        <a:xfrm>
          <a:off x="10388600" y="17066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89425</xdr:rowOff>
    </xdr:from>
    <xdr:ext cx="599010" cy="259045"/>
    <xdr:sp macro="" textlink="">
      <xdr:nvSpPr>
        <xdr:cNvPr id="460" name="普通建設事業費 （ うち更新整備　）最大値テキスト"/>
        <xdr:cNvSpPr txBox="1"/>
      </xdr:nvSpPr>
      <xdr:spPr>
        <a:xfrm>
          <a:off x="10528300" y="153484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137,720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142748</xdr:rowOff>
    </xdr:from>
    <xdr:to>
      <xdr:col>55</xdr:col>
      <xdr:colOff>88900</xdr:colOff>
      <xdr:row>90</xdr:row>
      <xdr:rowOff>142748</xdr:rowOff>
    </xdr:to>
    <xdr:cxnSp macro="">
      <xdr:nvCxnSpPr>
        <xdr:cNvPr id="461" name="直線コネクタ 460"/>
        <xdr:cNvCxnSpPr/>
      </xdr:nvCxnSpPr>
      <xdr:spPr>
        <a:xfrm>
          <a:off x="10388600" y="155732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133429</xdr:rowOff>
    </xdr:from>
    <xdr:to>
      <xdr:col>55</xdr:col>
      <xdr:colOff>0</xdr:colOff>
      <xdr:row>97</xdr:row>
      <xdr:rowOff>73471</xdr:rowOff>
    </xdr:to>
    <xdr:cxnSp macro="">
      <xdr:nvCxnSpPr>
        <xdr:cNvPr id="462" name="直線コネクタ 461"/>
        <xdr:cNvCxnSpPr/>
      </xdr:nvCxnSpPr>
      <xdr:spPr>
        <a:xfrm>
          <a:off x="9639300" y="16421179"/>
          <a:ext cx="838200" cy="282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101502</xdr:rowOff>
    </xdr:from>
    <xdr:ext cx="534377" cy="259045"/>
    <xdr:sp macro="" textlink="">
      <xdr:nvSpPr>
        <xdr:cNvPr id="463" name="普通建設事業費 （ うち更新整備　）平均値テキスト"/>
        <xdr:cNvSpPr txBox="1"/>
      </xdr:nvSpPr>
      <xdr:spPr>
        <a:xfrm>
          <a:off x="10528300" y="163892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78625</xdr:rowOff>
    </xdr:from>
    <xdr:to>
      <xdr:col>55</xdr:col>
      <xdr:colOff>50800</xdr:colOff>
      <xdr:row>97</xdr:row>
      <xdr:rowOff>8775</xdr:rowOff>
    </xdr:to>
    <xdr:sp macro="" textlink="">
      <xdr:nvSpPr>
        <xdr:cNvPr id="464" name="フローチャート: 判断 463"/>
        <xdr:cNvSpPr/>
      </xdr:nvSpPr>
      <xdr:spPr>
        <a:xfrm>
          <a:off x="10426700" y="1653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95</xdr:row>
      <xdr:rowOff>133429</xdr:rowOff>
    </xdr:from>
    <xdr:to>
      <xdr:col>50</xdr:col>
      <xdr:colOff>114300</xdr:colOff>
      <xdr:row>98</xdr:row>
      <xdr:rowOff>125506</xdr:rowOff>
    </xdr:to>
    <xdr:cxnSp macro="">
      <xdr:nvCxnSpPr>
        <xdr:cNvPr id="465" name="直線コネクタ 464"/>
        <xdr:cNvCxnSpPr/>
      </xdr:nvCxnSpPr>
      <xdr:spPr>
        <a:xfrm flipV="1">
          <a:off x="8750300" y="16421179"/>
          <a:ext cx="889000" cy="506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66846</xdr:rowOff>
    </xdr:from>
    <xdr:to>
      <xdr:col>50</xdr:col>
      <xdr:colOff>165100</xdr:colOff>
      <xdr:row>96</xdr:row>
      <xdr:rowOff>168446</xdr:rowOff>
    </xdr:to>
    <xdr:sp macro="" textlink="">
      <xdr:nvSpPr>
        <xdr:cNvPr id="466" name="フローチャート: 判断 465"/>
        <xdr:cNvSpPr/>
      </xdr:nvSpPr>
      <xdr:spPr>
        <a:xfrm>
          <a:off x="9588500" y="16526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159573</xdr:rowOff>
    </xdr:from>
    <xdr:ext cx="534377" cy="259045"/>
    <xdr:sp macro="" textlink="">
      <xdr:nvSpPr>
        <xdr:cNvPr id="467" name="テキスト ボックス 466"/>
        <xdr:cNvSpPr txBox="1"/>
      </xdr:nvSpPr>
      <xdr:spPr>
        <a:xfrm>
          <a:off x="9372111" y="16618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125506</xdr:rowOff>
    </xdr:from>
    <xdr:to>
      <xdr:col>45</xdr:col>
      <xdr:colOff>177800</xdr:colOff>
      <xdr:row>99</xdr:row>
      <xdr:rowOff>58579</xdr:rowOff>
    </xdr:to>
    <xdr:cxnSp macro="">
      <xdr:nvCxnSpPr>
        <xdr:cNvPr id="468" name="直線コネクタ 467"/>
        <xdr:cNvCxnSpPr/>
      </xdr:nvCxnSpPr>
      <xdr:spPr>
        <a:xfrm flipV="1">
          <a:off x="7861300" y="16927606"/>
          <a:ext cx="889000" cy="10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136982</xdr:rowOff>
    </xdr:from>
    <xdr:to>
      <xdr:col>46</xdr:col>
      <xdr:colOff>38100</xdr:colOff>
      <xdr:row>97</xdr:row>
      <xdr:rowOff>67132</xdr:rowOff>
    </xdr:to>
    <xdr:sp macro="" textlink="">
      <xdr:nvSpPr>
        <xdr:cNvPr id="469" name="フローチャート: 判断 468"/>
        <xdr:cNvSpPr/>
      </xdr:nvSpPr>
      <xdr:spPr>
        <a:xfrm>
          <a:off x="8699500" y="16596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83659</xdr:rowOff>
    </xdr:from>
    <xdr:ext cx="534377" cy="259045"/>
    <xdr:sp macro="" textlink="">
      <xdr:nvSpPr>
        <xdr:cNvPr id="470" name="テキスト ボックス 469"/>
        <xdr:cNvSpPr txBox="1"/>
      </xdr:nvSpPr>
      <xdr:spPr>
        <a:xfrm>
          <a:off x="8483111" y="16371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58579</xdr:rowOff>
    </xdr:from>
    <xdr:to>
      <xdr:col>41</xdr:col>
      <xdr:colOff>50800</xdr:colOff>
      <xdr:row>99</xdr:row>
      <xdr:rowOff>70914</xdr:rowOff>
    </xdr:to>
    <xdr:cxnSp macro="">
      <xdr:nvCxnSpPr>
        <xdr:cNvPr id="471" name="直線コネクタ 470"/>
        <xdr:cNvCxnSpPr/>
      </xdr:nvCxnSpPr>
      <xdr:spPr>
        <a:xfrm flipV="1">
          <a:off x="6972300" y="17032129"/>
          <a:ext cx="889000" cy="12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129111</xdr:rowOff>
    </xdr:from>
    <xdr:to>
      <xdr:col>41</xdr:col>
      <xdr:colOff>101600</xdr:colOff>
      <xdr:row>98</xdr:row>
      <xdr:rowOff>59261</xdr:rowOff>
    </xdr:to>
    <xdr:sp macro="" textlink="">
      <xdr:nvSpPr>
        <xdr:cNvPr id="472" name="フローチャート: 判断 471"/>
        <xdr:cNvSpPr/>
      </xdr:nvSpPr>
      <xdr:spPr>
        <a:xfrm>
          <a:off x="7810500" y="167597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75788</xdr:rowOff>
    </xdr:from>
    <xdr:ext cx="534377" cy="259045"/>
    <xdr:sp macro="" textlink="">
      <xdr:nvSpPr>
        <xdr:cNvPr id="473" name="テキスト ボックス 472"/>
        <xdr:cNvSpPr txBox="1"/>
      </xdr:nvSpPr>
      <xdr:spPr>
        <a:xfrm>
          <a:off x="7594111" y="1653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23586</xdr:rowOff>
    </xdr:from>
    <xdr:to>
      <xdr:col>36</xdr:col>
      <xdr:colOff>165100</xdr:colOff>
      <xdr:row>97</xdr:row>
      <xdr:rowOff>125186</xdr:rowOff>
    </xdr:to>
    <xdr:sp macro="" textlink="">
      <xdr:nvSpPr>
        <xdr:cNvPr id="474" name="フローチャート: 判断 473"/>
        <xdr:cNvSpPr/>
      </xdr:nvSpPr>
      <xdr:spPr>
        <a:xfrm>
          <a:off x="6921500" y="16654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141713</xdr:rowOff>
    </xdr:from>
    <xdr:ext cx="534377" cy="259045"/>
    <xdr:sp macro="" textlink="">
      <xdr:nvSpPr>
        <xdr:cNvPr id="475" name="テキスト ボックス 474"/>
        <xdr:cNvSpPr txBox="1"/>
      </xdr:nvSpPr>
      <xdr:spPr>
        <a:xfrm>
          <a:off x="6705111" y="16429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22671</xdr:rowOff>
    </xdr:from>
    <xdr:to>
      <xdr:col>55</xdr:col>
      <xdr:colOff>50800</xdr:colOff>
      <xdr:row>97</xdr:row>
      <xdr:rowOff>124271</xdr:rowOff>
    </xdr:to>
    <xdr:sp macro="" textlink="">
      <xdr:nvSpPr>
        <xdr:cNvPr id="481" name="楕円 480"/>
        <xdr:cNvSpPr/>
      </xdr:nvSpPr>
      <xdr:spPr>
        <a:xfrm>
          <a:off x="10426700" y="16653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1098</xdr:rowOff>
    </xdr:from>
    <xdr:ext cx="534377" cy="259045"/>
    <xdr:sp macro="" textlink="">
      <xdr:nvSpPr>
        <xdr:cNvPr id="482" name="普通建設事業費 （ うち更新整備　）該当値テキスト"/>
        <xdr:cNvSpPr txBox="1"/>
      </xdr:nvSpPr>
      <xdr:spPr>
        <a:xfrm>
          <a:off x="10528300" y="16631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82629</xdr:rowOff>
    </xdr:from>
    <xdr:to>
      <xdr:col>50</xdr:col>
      <xdr:colOff>165100</xdr:colOff>
      <xdr:row>96</xdr:row>
      <xdr:rowOff>12779</xdr:rowOff>
    </xdr:to>
    <xdr:sp macro="" textlink="">
      <xdr:nvSpPr>
        <xdr:cNvPr id="483" name="楕円 482"/>
        <xdr:cNvSpPr/>
      </xdr:nvSpPr>
      <xdr:spPr>
        <a:xfrm>
          <a:off x="9588500" y="16370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29306</xdr:rowOff>
    </xdr:from>
    <xdr:ext cx="534377" cy="259045"/>
    <xdr:sp macro="" textlink="">
      <xdr:nvSpPr>
        <xdr:cNvPr id="484" name="テキスト ボックス 483"/>
        <xdr:cNvSpPr txBox="1"/>
      </xdr:nvSpPr>
      <xdr:spPr>
        <a:xfrm>
          <a:off x="9372111" y="16145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74706</xdr:rowOff>
    </xdr:from>
    <xdr:to>
      <xdr:col>46</xdr:col>
      <xdr:colOff>38100</xdr:colOff>
      <xdr:row>99</xdr:row>
      <xdr:rowOff>4856</xdr:rowOff>
    </xdr:to>
    <xdr:sp macro="" textlink="">
      <xdr:nvSpPr>
        <xdr:cNvPr id="485" name="楕円 484"/>
        <xdr:cNvSpPr/>
      </xdr:nvSpPr>
      <xdr:spPr>
        <a:xfrm>
          <a:off x="8699500" y="1687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167433</xdr:rowOff>
    </xdr:from>
    <xdr:ext cx="534377" cy="259045"/>
    <xdr:sp macro="" textlink="">
      <xdr:nvSpPr>
        <xdr:cNvPr id="486" name="テキスト ボックス 485"/>
        <xdr:cNvSpPr txBox="1"/>
      </xdr:nvSpPr>
      <xdr:spPr>
        <a:xfrm>
          <a:off x="8483111" y="16969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7779</xdr:rowOff>
    </xdr:from>
    <xdr:to>
      <xdr:col>41</xdr:col>
      <xdr:colOff>101600</xdr:colOff>
      <xdr:row>99</xdr:row>
      <xdr:rowOff>109379</xdr:rowOff>
    </xdr:to>
    <xdr:sp macro="" textlink="">
      <xdr:nvSpPr>
        <xdr:cNvPr id="487" name="楕円 486"/>
        <xdr:cNvSpPr/>
      </xdr:nvSpPr>
      <xdr:spPr>
        <a:xfrm>
          <a:off x="7810500" y="16981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99</xdr:row>
      <xdr:rowOff>100506</xdr:rowOff>
    </xdr:from>
    <xdr:ext cx="469744" cy="259045"/>
    <xdr:sp macro="" textlink="">
      <xdr:nvSpPr>
        <xdr:cNvPr id="488" name="テキスト ボックス 487"/>
        <xdr:cNvSpPr txBox="1"/>
      </xdr:nvSpPr>
      <xdr:spPr>
        <a:xfrm>
          <a:off x="7626428" y="17074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20114</xdr:rowOff>
    </xdr:from>
    <xdr:to>
      <xdr:col>36</xdr:col>
      <xdr:colOff>165100</xdr:colOff>
      <xdr:row>99</xdr:row>
      <xdr:rowOff>121714</xdr:rowOff>
    </xdr:to>
    <xdr:sp macro="" textlink="">
      <xdr:nvSpPr>
        <xdr:cNvPr id="489" name="楕円 488"/>
        <xdr:cNvSpPr/>
      </xdr:nvSpPr>
      <xdr:spPr>
        <a:xfrm>
          <a:off x="6921500" y="1699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99</xdr:row>
      <xdr:rowOff>112841</xdr:rowOff>
    </xdr:from>
    <xdr:ext cx="469744" cy="259045"/>
    <xdr:sp macro="" textlink="">
      <xdr:nvSpPr>
        <xdr:cNvPr id="490" name="テキスト ボックス 489"/>
        <xdr:cNvSpPr txBox="1"/>
      </xdr:nvSpPr>
      <xdr:spPr>
        <a:xfrm>
          <a:off x="6737428" y="170863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2" name="正方形/長方形 49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3" name="正方形/長方形 49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4" name="正方形/長方形 49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5" name="正方形/長方形 49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6" name="正方形/長方形 49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7" name="正方形/長方形 49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8" name="正方形/長方形 49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9" name="テキスト ボックス 49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0" name="直線コネクタ 49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1" name="直線コネクタ 50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2" name="テキスト ボックス 50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3" name="直線コネクタ 50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4" name="テキスト ボックス 50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5" name="直線コネクタ 50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6" name="テキスト ボックス 50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7" name="直線コネクタ 50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8" name="テキスト ボックス 50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9" name="直線コネクタ 50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0" name="テキスト ボックス 509"/>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62624</xdr:rowOff>
    </xdr:from>
    <xdr:to>
      <xdr:col>85</xdr:col>
      <xdr:colOff>126364</xdr:colOff>
      <xdr:row>39</xdr:row>
      <xdr:rowOff>44450</xdr:rowOff>
    </xdr:to>
    <xdr:cxnSp macro="">
      <xdr:nvCxnSpPr>
        <xdr:cNvPr id="514" name="直線コネクタ 513"/>
        <xdr:cNvCxnSpPr/>
      </xdr:nvCxnSpPr>
      <xdr:spPr>
        <a:xfrm flipV="1">
          <a:off x="16317595" y="5377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1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6" name="直線コネクタ 51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9301</xdr:rowOff>
    </xdr:from>
    <xdr:ext cx="599010" cy="259045"/>
    <xdr:sp macro="" textlink="">
      <xdr:nvSpPr>
        <xdr:cNvPr id="517" name="災害復旧事業費最大値テキスト"/>
        <xdr:cNvSpPr txBox="1"/>
      </xdr:nvSpPr>
      <xdr:spPr>
        <a:xfrm>
          <a:off x="16370300" y="5152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106,569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62624</xdr:rowOff>
    </xdr:from>
    <xdr:to>
      <xdr:col>86</xdr:col>
      <xdr:colOff>25400</xdr:colOff>
      <xdr:row>31</xdr:row>
      <xdr:rowOff>62624</xdr:rowOff>
    </xdr:to>
    <xdr:cxnSp macro="">
      <xdr:nvCxnSpPr>
        <xdr:cNvPr id="518" name="直線コネクタ 517"/>
        <xdr:cNvCxnSpPr/>
      </xdr:nvCxnSpPr>
      <xdr:spPr>
        <a:xfrm>
          <a:off x="16230600" y="5377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140703</xdr:rowOff>
    </xdr:from>
    <xdr:to>
      <xdr:col>85</xdr:col>
      <xdr:colOff>127000</xdr:colOff>
      <xdr:row>39</xdr:row>
      <xdr:rowOff>10401</xdr:rowOff>
    </xdr:to>
    <xdr:cxnSp macro="">
      <xdr:nvCxnSpPr>
        <xdr:cNvPr id="519" name="直線コネクタ 518"/>
        <xdr:cNvCxnSpPr/>
      </xdr:nvCxnSpPr>
      <xdr:spPr>
        <a:xfrm flipV="1">
          <a:off x="15481300" y="665580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72280</xdr:rowOff>
    </xdr:from>
    <xdr:ext cx="469744" cy="259045"/>
    <xdr:sp macro="" textlink="">
      <xdr:nvSpPr>
        <xdr:cNvPr id="520" name="災害復旧事業費平均値テキスト"/>
        <xdr:cNvSpPr txBox="1"/>
      </xdr:nvSpPr>
      <xdr:spPr>
        <a:xfrm>
          <a:off x="16370300" y="6415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49403</xdr:rowOff>
    </xdr:from>
    <xdr:to>
      <xdr:col>85</xdr:col>
      <xdr:colOff>177800</xdr:colOff>
      <xdr:row>38</xdr:row>
      <xdr:rowOff>151003</xdr:rowOff>
    </xdr:to>
    <xdr:sp macro="" textlink="">
      <xdr:nvSpPr>
        <xdr:cNvPr id="521" name="フローチャート: 判断 520"/>
        <xdr:cNvSpPr/>
      </xdr:nvSpPr>
      <xdr:spPr>
        <a:xfrm>
          <a:off x="16268700" y="656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10401</xdr:rowOff>
    </xdr:from>
    <xdr:to>
      <xdr:col>81</xdr:col>
      <xdr:colOff>50800</xdr:colOff>
      <xdr:row>39</xdr:row>
      <xdr:rowOff>27394</xdr:rowOff>
    </xdr:to>
    <xdr:cxnSp macro="">
      <xdr:nvCxnSpPr>
        <xdr:cNvPr id="522" name="直線コネクタ 521"/>
        <xdr:cNvCxnSpPr/>
      </xdr:nvCxnSpPr>
      <xdr:spPr>
        <a:xfrm flipV="1">
          <a:off x="14592300" y="6696951"/>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97345</xdr:rowOff>
    </xdr:from>
    <xdr:to>
      <xdr:col>81</xdr:col>
      <xdr:colOff>101600</xdr:colOff>
      <xdr:row>39</xdr:row>
      <xdr:rowOff>27495</xdr:rowOff>
    </xdr:to>
    <xdr:sp macro="" textlink="">
      <xdr:nvSpPr>
        <xdr:cNvPr id="523" name="フローチャート: 判断 522"/>
        <xdr:cNvSpPr/>
      </xdr:nvSpPr>
      <xdr:spPr>
        <a:xfrm>
          <a:off x="15430500" y="6612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44023</xdr:rowOff>
    </xdr:from>
    <xdr:ext cx="469744" cy="259045"/>
    <xdr:sp macro="" textlink="">
      <xdr:nvSpPr>
        <xdr:cNvPr id="524" name="テキスト ボックス 523"/>
        <xdr:cNvSpPr txBox="1"/>
      </xdr:nvSpPr>
      <xdr:spPr>
        <a:xfrm>
          <a:off x="15246428" y="6387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27394</xdr:rowOff>
    </xdr:from>
    <xdr:to>
      <xdr:col>76</xdr:col>
      <xdr:colOff>114300</xdr:colOff>
      <xdr:row>39</xdr:row>
      <xdr:rowOff>33439</xdr:rowOff>
    </xdr:to>
    <xdr:cxnSp macro="">
      <xdr:nvCxnSpPr>
        <xdr:cNvPr id="525" name="直線コネクタ 524"/>
        <xdr:cNvCxnSpPr/>
      </xdr:nvCxnSpPr>
      <xdr:spPr>
        <a:xfrm flipV="1">
          <a:off x="13703300" y="6713944"/>
          <a:ext cx="889000" cy="6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111785</xdr:rowOff>
    </xdr:from>
    <xdr:to>
      <xdr:col>76</xdr:col>
      <xdr:colOff>165100</xdr:colOff>
      <xdr:row>39</xdr:row>
      <xdr:rowOff>41935</xdr:rowOff>
    </xdr:to>
    <xdr:sp macro="" textlink="">
      <xdr:nvSpPr>
        <xdr:cNvPr id="526" name="フローチャート: 判断 525"/>
        <xdr:cNvSpPr/>
      </xdr:nvSpPr>
      <xdr:spPr>
        <a:xfrm>
          <a:off x="14541500" y="6626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58462</xdr:rowOff>
    </xdr:from>
    <xdr:ext cx="469744" cy="259045"/>
    <xdr:sp macro="" textlink="">
      <xdr:nvSpPr>
        <xdr:cNvPr id="527" name="テキスト ボックス 526"/>
        <xdr:cNvSpPr txBox="1"/>
      </xdr:nvSpPr>
      <xdr:spPr>
        <a:xfrm>
          <a:off x="14357428" y="6402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112535</xdr:rowOff>
    </xdr:from>
    <xdr:to>
      <xdr:col>71</xdr:col>
      <xdr:colOff>177800</xdr:colOff>
      <xdr:row>39</xdr:row>
      <xdr:rowOff>33439</xdr:rowOff>
    </xdr:to>
    <xdr:cxnSp macro="">
      <xdr:nvCxnSpPr>
        <xdr:cNvPr id="528" name="直線コネクタ 527"/>
        <xdr:cNvCxnSpPr/>
      </xdr:nvCxnSpPr>
      <xdr:spPr>
        <a:xfrm>
          <a:off x="12814300" y="6627635"/>
          <a:ext cx="889000" cy="923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133680</xdr:rowOff>
    </xdr:from>
    <xdr:to>
      <xdr:col>72</xdr:col>
      <xdr:colOff>38100</xdr:colOff>
      <xdr:row>39</xdr:row>
      <xdr:rowOff>63830</xdr:rowOff>
    </xdr:to>
    <xdr:sp macro="" textlink="">
      <xdr:nvSpPr>
        <xdr:cNvPr id="529" name="フローチャート: 判断 528"/>
        <xdr:cNvSpPr/>
      </xdr:nvSpPr>
      <xdr:spPr>
        <a:xfrm>
          <a:off x="13652500" y="66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80357</xdr:rowOff>
    </xdr:from>
    <xdr:ext cx="469744" cy="259045"/>
    <xdr:sp macro="" textlink="">
      <xdr:nvSpPr>
        <xdr:cNvPr id="530" name="テキスト ボックス 529"/>
        <xdr:cNvSpPr txBox="1"/>
      </xdr:nvSpPr>
      <xdr:spPr>
        <a:xfrm>
          <a:off x="13468428" y="6424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108420</xdr:rowOff>
    </xdr:from>
    <xdr:to>
      <xdr:col>67</xdr:col>
      <xdr:colOff>101600</xdr:colOff>
      <xdr:row>39</xdr:row>
      <xdr:rowOff>38570</xdr:rowOff>
    </xdr:to>
    <xdr:sp macro="" textlink="">
      <xdr:nvSpPr>
        <xdr:cNvPr id="531" name="フローチャート: 判断 530"/>
        <xdr:cNvSpPr/>
      </xdr:nvSpPr>
      <xdr:spPr>
        <a:xfrm>
          <a:off x="12763500" y="66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39</xdr:row>
      <xdr:rowOff>29697</xdr:rowOff>
    </xdr:from>
    <xdr:ext cx="469744" cy="259045"/>
    <xdr:sp macro="" textlink="">
      <xdr:nvSpPr>
        <xdr:cNvPr id="532" name="テキスト ボックス 531"/>
        <xdr:cNvSpPr txBox="1"/>
      </xdr:nvSpPr>
      <xdr:spPr>
        <a:xfrm>
          <a:off x="12579428" y="6716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89903</xdr:rowOff>
    </xdr:from>
    <xdr:to>
      <xdr:col>85</xdr:col>
      <xdr:colOff>177800</xdr:colOff>
      <xdr:row>39</xdr:row>
      <xdr:rowOff>20053</xdr:rowOff>
    </xdr:to>
    <xdr:sp macro="" textlink="">
      <xdr:nvSpPr>
        <xdr:cNvPr id="538" name="楕円 537"/>
        <xdr:cNvSpPr/>
      </xdr:nvSpPr>
      <xdr:spPr>
        <a:xfrm>
          <a:off x="16268700" y="66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27830</xdr:rowOff>
    </xdr:from>
    <xdr:ext cx="469744" cy="259045"/>
    <xdr:sp macro="" textlink="">
      <xdr:nvSpPr>
        <xdr:cNvPr id="539" name="災害復旧事業費該当値テキスト"/>
        <xdr:cNvSpPr txBox="1"/>
      </xdr:nvSpPr>
      <xdr:spPr>
        <a:xfrm>
          <a:off x="16370300" y="6542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131051</xdr:rowOff>
    </xdr:from>
    <xdr:to>
      <xdr:col>81</xdr:col>
      <xdr:colOff>101600</xdr:colOff>
      <xdr:row>39</xdr:row>
      <xdr:rowOff>61201</xdr:rowOff>
    </xdr:to>
    <xdr:sp macro="" textlink="">
      <xdr:nvSpPr>
        <xdr:cNvPr id="540" name="楕円 539"/>
        <xdr:cNvSpPr/>
      </xdr:nvSpPr>
      <xdr:spPr>
        <a:xfrm>
          <a:off x="15430500" y="66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52328</xdr:rowOff>
    </xdr:from>
    <xdr:ext cx="469744" cy="259045"/>
    <xdr:sp macro="" textlink="">
      <xdr:nvSpPr>
        <xdr:cNvPr id="541" name="テキスト ボックス 540"/>
        <xdr:cNvSpPr txBox="1"/>
      </xdr:nvSpPr>
      <xdr:spPr>
        <a:xfrm>
          <a:off x="15246428" y="6738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148044</xdr:rowOff>
    </xdr:from>
    <xdr:to>
      <xdr:col>76</xdr:col>
      <xdr:colOff>165100</xdr:colOff>
      <xdr:row>39</xdr:row>
      <xdr:rowOff>78194</xdr:rowOff>
    </xdr:to>
    <xdr:sp macro="" textlink="">
      <xdr:nvSpPr>
        <xdr:cNvPr id="542" name="楕円 541"/>
        <xdr:cNvSpPr/>
      </xdr:nvSpPr>
      <xdr:spPr>
        <a:xfrm>
          <a:off x="14541500" y="66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69321</xdr:rowOff>
    </xdr:from>
    <xdr:ext cx="469744" cy="259045"/>
    <xdr:sp macro="" textlink="">
      <xdr:nvSpPr>
        <xdr:cNvPr id="543" name="テキスト ボックス 542"/>
        <xdr:cNvSpPr txBox="1"/>
      </xdr:nvSpPr>
      <xdr:spPr>
        <a:xfrm>
          <a:off x="14357428" y="6755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154089</xdr:rowOff>
    </xdr:from>
    <xdr:to>
      <xdr:col>72</xdr:col>
      <xdr:colOff>38100</xdr:colOff>
      <xdr:row>39</xdr:row>
      <xdr:rowOff>84239</xdr:rowOff>
    </xdr:to>
    <xdr:sp macro="" textlink="">
      <xdr:nvSpPr>
        <xdr:cNvPr id="544" name="楕円 543"/>
        <xdr:cNvSpPr/>
      </xdr:nvSpPr>
      <xdr:spPr>
        <a:xfrm>
          <a:off x="13652500" y="6669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75366</xdr:rowOff>
    </xdr:from>
    <xdr:ext cx="378565" cy="259045"/>
    <xdr:sp macro="" textlink="">
      <xdr:nvSpPr>
        <xdr:cNvPr id="545" name="テキスト ボックス 544"/>
        <xdr:cNvSpPr txBox="1"/>
      </xdr:nvSpPr>
      <xdr:spPr>
        <a:xfrm>
          <a:off x="13514017" y="676191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61735</xdr:rowOff>
    </xdr:from>
    <xdr:to>
      <xdr:col>67</xdr:col>
      <xdr:colOff>101600</xdr:colOff>
      <xdr:row>38</xdr:row>
      <xdr:rowOff>163335</xdr:rowOff>
    </xdr:to>
    <xdr:sp macro="" textlink="">
      <xdr:nvSpPr>
        <xdr:cNvPr id="546" name="楕円 545"/>
        <xdr:cNvSpPr/>
      </xdr:nvSpPr>
      <xdr:spPr>
        <a:xfrm>
          <a:off x="12763500" y="657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8412</xdr:rowOff>
    </xdr:from>
    <xdr:ext cx="469744" cy="259045"/>
    <xdr:sp macro="" textlink="">
      <xdr:nvSpPr>
        <xdr:cNvPr id="547" name="テキスト ボックス 546"/>
        <xdr:cNvSpPr txBox="1"/>
      </xdr:nvSpPr>
      <xdr:spPr>
        <a:xfrm>
          <a:off x="12579428" y="6352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56</xdr:row>
      <xdr:rowOff>35577</xdr:rowOff>
    </xdr:from>
    <xdr:ext cx="312906" cy="259045"/>
    <xdr:sp macro="" textlink="">
      <xdr:nvSpPr>
        <xdr:cNvPr id="561" name="テキスト ボックス 56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53</xdr:row>
      <xdr:rowOff>168927</xdr:rowOff>
    </xdr:from>
    <xdr:ext cx="312906" cy="259045"/>
    <xdr:sp macro="" textlink="">
      <xdr:nvSpPr>
        <xdr:cNvPr id="563" name="テキスト ボックス 56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51</xdr:row>
      <xdr:rowOff>130827</xdr:rowOff>
    </xdr:from>
    <xdr:ext cx="312906" cy="259045"/>
    <xdr:sp macro="" textlink="">
      <xdr:nvSpPr>
        <xdr:cNvPr id="565" name="テキスト ボックス 56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131594</xdr:colOff>
      <xdr:row>49</xdr:row>
      <xdr:rowOff>92727</xdr:rowOff>
    </xdr:from>
    <xdr:ext cx="312906" cy="259045"/>
    <xdr:sp macro="" textlink="">
      <xdr:nvSpPr>
        <xdr:cNvPr id="567" name="テキスト ボックス 566"/>
        <xdr:cNvSpPr txBox="1"/>
      </xdr:nvSpPr>
      <xdr:spPr>
        <a:xfrm>
          <a:off x="12133094" y="849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9" name="テキスト ボックス 56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44450</xdr:rowOff>
    </xdr:from>
    <xdr:to>
      <xdr:col>85</xdr:col>
      <xdr:colOff>126364</xdr:colOff>
      <xdr:row>59</xdr:row>
      <xdr:rowOff>44450</xdr:rowOff>
    </xdr:to>
    <xdr:cxnSp macro="">
      <xdr:nvCxnSpPr>
        <xdr:cNvPr id="571" name="直線コネクタ 570"/>
        <xdr:cNvCxnSpPr/>
      </xdr:nvCxnSpPr>
      <xdr:spPr>
        <a:xfrm flipV="1">
          <a:off x="16317595" y="8788400"/>
          <a:ext cx="1269"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249299" cy="259045"/>
    <xdr:sp macro="" textlink="">
      <xdr:nvSpPr>
        <xdr:cNvPr id="572" name="失業対策事業費最小値テキスト"/>
        <xdr:cNvSpPr txBox="1"/>
      </xdr:nvSpPr>
      <xdr:spPr>
        <a:xfrm>
          <a:off x="16370300" y="10195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44450</xdr:rowOff>
    </xdr:from>
    <xdr:to>
      <xdr:col>86</xdr:col>
      <xdr:colOff>25400</xdr:colOff>
      <xdr:row>59</xdr:row>
      <xdr:rowOff>44450</xdr:rowOff>
    </xdr:to>
    <xdr:cxnSp macro="">
      <xdr:nvCxnSpPr>
        <xdr:cNvPr id="573" name="直線コネクタ 57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162577</xdr:rowOff>
    </xdr:from>
    <xdr:ext cx="313932" cy="259045"/>
    <xdr:sp macro="" textlink="">
      <xdr:nvSpPr>
        <xdr:cNvPr id="574" name="失業対策事業費最大値テキスト"/>
        <xdr:cNvSpPr txBox="1"/>
      </xdr:nvSpPr>
      <xdr:spPr>
        <a:xfrm>
          <a:off x="16370300" y="8563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44450</xdr:rowOff>
    </xdr:from>
    <xdr:to>
      <xdr:col>86</xdr:col>
      <xdr:colOff>25400</xdr:colOff>
      <xdr:row>51</xdr:row>
      <xdr:rowOff>44450</xdr:rowOff>
    </xdr:to>
    <xdr:cxnSp macro="">
      <xdr:nvCxnSpPr>
        <xdr:cNvPr id="575" name="直線コネクタ 574"/>
        <xdr:cNvCxnSpPr/>
      </xdr:nvCxnSpPr>
      <xdr:spPr>
        <a:xfrm>
          <a:off x="16230600" y="878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59</xdr:row>
      <xdr:rowOff>44450</xdr:rowOff>
    </xdr:from>
    <xdr:to>
      <xdr:col>85</xdr:col>
      <xdr:colOff>127000</xdr:colOff>
      <xdr:row>59</xdr:row>
      <xdr:rowOff>44450</xdr:rowOff>
    </xdr:to>
    <xdr:cxnSp macro="">
      <xdr:nvCxnSpPr>
        <xdr:cNvPr id="576" name="直線コネクタ 57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168927</xdr:rowOff>
    </xdr:from>
    <xdr:ext cx="249299" cy="259045"/>
    <xdr:sp macro="" textlink="">
      <xdr:nvSpPr>
        <xdr:cNvPr id="577" name="失業対策事業費平均値テキスト"/>
        <xdr:cNvSpPr txBox="1"/>
      </xdr:nvSpPr>
      <xdr:spPr>
        <a:xfrm>
          <a:off x="16370300" y="994157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146050</xdr:rowOff>
    </xdr:from>
    <xdr:to>
      <xdr:col>85</xdr:col>
      <xdr:colOff>177800</xdr:colOff>
      <xdr:row>59</xdr:row>
      <xdr:rowOff>76200</xdr:rowOff>
    </xdr:to>
    <xdr:sp macro="" textlink="">
      <xdr:nvSpPr>
        <xdr:cNvPr id="578" name="フローチャート: 判断 577"/>
        <xdr:cNvSpPr/>
      </xdr:nvSpPr>
      <xdr:spPr>
        <a:xfrm>
          <a:off x="162687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44450</xdr:rowOff>
    </xdr:from>
    <xdr:to>
      <xdr:col>81</xdr:col>
      <xdr:colOff>50800</xdr:colOff>
      <xdr:row>59</xdr:row>
      <xdr:rowOff>44450</xdr:rowOff>
    </xdr:to>
    <xdr:cxnSp macro="">
      <xdr:nvCxnSpPr>
        <xdr:cNvPr id="579" name="直線コネクタ 57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146050</xdr:rowOff>
    </xdr:from>
    <xdr:to>
      <xdr:col>81</xdr:col>
      <xdr:colOff>101600</xdr:colOff>
      <xdr:row>59</xdr:row>
      <xdr:rowOff>76200</xdr:rowOff>
    </xdr:to>
    <xdr:sp macro="" textlink="">
      <xdr:nvSpPr>
        <xdr:cNvPr id="580" name="フローチャート: 判断 579"/>
        <xdr:cNvSpPr/>
      </xdr:nvSpPr>
      <xdr:spPr>
        <a:xfrm>
          <a:off x="15430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92727</xdr:rowOff>
    </xdr:from>
    <xdr:ext cx="249299" cy="259045"/>
    <xdr:sp macro="" textlink="">
      <xdr:nvSpPr>
        <xdr:cNvPr id="581" name="テキスト ボックス 580"/>
        <xdr:cNvSpPr txBox="1"/>
      </xdr:nvSpPr>
      <xdr:spPr>
        <a:xfrm>
          <a:off x="15356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59</xdr:row>
      <xdr:rowOff>44450</xdr:rowOff>
    </xdr:from>
    <xdr:to>
      <xdr:col>76</xdr:col>
      <xdr:colOff>114300</xdr:colOff>
      <xdr:row>59</xdr:row>
      <xdr:rowOff>44450</xdr:rowOff>
    </xdr:to>
    <xdr:cxnSp macro="">
      <xdr:nvCxnSpPr>
        <xdr:cNvPr id="582" name="直線コネクタ 58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146050</xdr:rowOff>
    </xdr:from>
    <xdr:to>
      <xdr:col>76</xdr:col>
      <xdr:colOff>165100</xdr:colOff>
      <xdr:row>59</xdr:row>
      <xdr:rowOff>76200</xdr:rowOff>
    </xdr:to>
    <xdr:sp macro="" textlink="">
      <xdr:nvSpPr>
        <xdr:cNvPr id="583" name="フローチャート: 判断 582"/>
        <xdr:cNvSpPr/>
      </xdr:nvSpPr>
      <xdr:spPr>
        <a:xfrm>
          <a:off x="14541500" y="10090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57</xdr:row>
      <xdr:rowOff>92727</xdr:rowOff>
    </xdr:from>
    <xdr:ext cx="249299" cy="259045"/>
    <xdr:sp macro="" textlink="">
      <xdr:nvSpPr>
        <xdr:cNvPr id="584" name="テキスト ボックス 583"/>
        <xdr:cNvSpPr txBox="1"/>
      </xdr:nvSpPr>
      <xdr:spPr>
        <a:xfrm>
          <a:off x="14467650" y="9865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59</xdr:row>
      <xdr:rowOff>44450</xdr:rowOff>
    </xdr:from>
    <xdr:to>
      <xdr:col>71</xdr:col>
      <xdr:colOff>177800</xdr:colOff>
      <xdr:row>59</xdr:row>
      <xdr:rowOff>44450</xdr:rowOff>
    </xdr:to>
    <xdr:cxnSp macro="">
      <xdr:nvCxnSpPr>
        <xdr:cNvPr id="585" name="直線コネクタ 58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165100</xdr:rowOff>
    </xdr:from>
    <xdr:to>
      <xdr:col>72</xdr:col>
      <xdr:colOff>38100</xdr:colOff>
      <xdr:row>59</xdr:row>
      <xdr:rowOff>95250</xdr:rowOff>
    </xdr:to>
    <xdr:sp macro="" textlink="">
      <xdr:nvSpPr>
        <xdr:cNvPr id="586" name="フローチャート: 判断 585"/>
        <xdr:cNvSpPr/>
      </xdr:nvSpPr>
      <xdr:spPr>
        <a:xfrm>
          <a:off x="13652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86377</xdr:rowOff>
    </xdr:from>
    <xdr:ext cx="249299" cy="259045"/>
    <xdr:sp macro="" textlink="">
      <xdr:nvSpPr>
        <xdr:cNvPr id="587" name="テキスト ボックス 586"/>
        <xdr:cNvSpPr txBox="1"/>
      </xdr:nvSpPr>
      <xdr:spPr>
        <a:xfrm>
          <a:off x="1357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588" name="フローチャート: 判断 587"/>
        <xdr:cNvSpPr/>
      </xdr:nvSpPr>
      <xdr:spPr>
        <a:xfrm>
          <a:off x="12763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86377</xdr:rowOff>
    </xdr:from>
    <xdr:ext cx="249299" cy="259045"/>
    <xdr:sp macro="" textlink="">
      <xdr:nvSpPr>
        <xdr:cNvPr id="589" name="テキスト ボックス 588"/>
        <xdr:cNvSpPr txBox="1"/>
      </xdr:nvSpPr>
      <xdr:spPr>
        <a:xfrm>
          <a:off x="1268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165100</xdr:rowOff>
    </xdr:from>
    <xdr:to>
      <xdr:col>85</xdr:col>
      <xdr:colOff>177800</xdr:colOff>
      <xdr:row>59</xdr:row>
      <xdr:rowOff>95250</xdr:rowOff>
    </xdr:to>
    <xdr:sp macro="" textlink="">
      <xdr:nvSpPr>
        <xdr:cNvPr id="595" name="楕円 59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124477</xdr:rowOff>
    </xdr:from>
    <xdr:ext cx="249299" cy="259045"/>
    <xdr:sp macro="" textlink="">
      <xdr:nvSpPr>
        <xdr:cNvPr id="596" name="失業対策事業費該当値テキスト"/>
        <xdr:cNvSpPr txBox="1"/>
      </xdr:nvSpPr>
      <xdr:spPr>
        <a:xfrm>
          <a:off x="16370300" y="100685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165100</xdr:rowOff>
    </xdr:from>
    <xdr:to>
      <xdr:col>81</xdr:col>
      <xdr:colOff>101600</xdr:colOff>
      <xdr:row>59</xdr:row>
      <xdr:rowOff>95250</xdr:rowOff>
    </xdr:to>
    <xdr:sp macro="" textlink="">
      <xdr:nvSpPr>
        <xdr:cNvPr id="597" name="楕円 59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86377</xdr:rowOff>
    </xdr:from>
    <xdr:ext cx="249299" cy="259045"/>
    <xdr:sp macro="" textlink="">
      <xdr:nvSpPr>
        <xdr:cNvPr id="598" name="テキスト ボックス 597"/>
        <xdr:cNvSpPr txBox="1"/>
      </xdr:nvSpPr>
      <xdr:spPr>
        <a:xfrm>
          <a:off x="15356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165100</xdr:rowOff>
    </xdr:from>
    <xdr:to>
      <xdr:col>76</xdr:col>
      <xdr:colOff>165100</xdr:colOff>
      <xdr:row>59</xdr:row>
      <xdr:rowOff>95250</xdr:rowOff>
    </xdr:to>
    <xdr:sp macro="" textlink="">
      <xdr:nvSpPr>
        <xdr:cNvPr id="599" name="楕円 59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86377</xdr:rowOff>
    </xdr:from>
    <xdr:ext cx="249299" cy="259045"/>
    <xdr:sp macro="" textlink="">
      <xdr:nvSpPr>
        <xdr:cNvPr id="600" name="テキスト ボックス 599"/>
        <xdr:cNvSpPr txBox="1"/>
      </xdr:nvSpPr>
      <xdr:spPr>
        <a:xfrm>
          <a:off x="14467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165100</xdr:rowOff>
    </xdr:from>
    <xdr:to>
      <xdr:col>72</xdr:col>
      <xdr:colOff>38100</xdr:colOff>
      <xdr:row>59</xdr:row>
      <xdr:rowOff>95250</xdr:rowOff>
    </xdr:to>
    <xdr:sp macro="" textlink="">
      <xdr:nvSpPr>
        <xdr:cNvPr id="601" name="楕円 60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57</xdr:row>
      <xdr:rowOff>111777</xdr:rowOff>
    </xdr:from>
    <xdr:ext cx="249299" cy="259045"/>
    <xdr:sp macro="" textlink="">
      <xdr:nvSpPr>
        <xdr:cNvPr id="602" name="テキスト ボックス 601"/>
        <xdr:cNvSpPr txBox="1"/>
      </xdr:nvSpPr>
      <xdr:spPr>
        <a:xfrm>
          <a:off x="13578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165100</xdr:rowOff>
    </xdr:from>
    <xdr:to>
      <xdr:col>67</xdr:col>
      <xdr:colOff>101600</xdr:colOff>
      <xdr:row>59</xdr:row>
      <xdr:rowOff>95250</xdr:rowOff>
    </xdr:to>
    <xdr:sp macro="" textlink="">
      <xdr:nvSpPr>
        <xdr:cNvPr id="603" name="楕円 60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57</xdr:row>
      <xdr:rowOff>111777</xdr:rowOff>
    </xdr:from>
    <xdr:ext cx="249299" cy="259045"/>
    <xdr:sp macro="" textlink="">
      <xdr:nvSpPr>
        <xdr:cNvPr id="604" name="テキスト ボックス 603"/>
        <xdr:cNvSpPr txBox="1"/>
      </xdr:nvSpPr>
      <xdr:spPr>
        <a:xfrm>
          <a:off x="12689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5" name="直線コネクタ 61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6" name="テキスト ボックス 61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7" name="直線コネクタ 61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18" name="テキスト ボックス 61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9" name="直線コネクタ 61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0" name="テキスト ボックス 61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1" name="直線コネクタ 62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2" name="テキスト ボックス 62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3" name="直線コネクタ 62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4" name="テキスト ボックス 62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5" name="直線コネクタ 62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6" name="テキスト ボックス 62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69</xdr:row>
      <xdr:rowOff>162964</xdr:rowOff>
    </xdr:from>
    <xdr:to>
      <xdr:col>85</xdr:col>
      <xdr:colOff>126364</xdr:colOff>
      <xdr:row>78</xdr:row>
      <xdr:rowOff>119191</xdr:rowOff>
    </xdr:to>
    <xdr:cxnSp macro="">
      <xdr:nvCxnSpPr>
        <xdr:cNvPr id="628" name="直線コネクタ 627"/>
        <xdr:cNvCxnSpPr/>
      </xdr:nvCxnSpPr>
      <xdr:spPr>
        <a:xfrm flipV="1">
          <a:off x="16317595" y="11993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123018</xdr:rowOff>
    </xdr:from>
    <xdr:ext cx="534377" cy="259045"/>
    <xdr:sp macro="" textlink="">
      <xdr:nvSpPr>
        <xdr:cNvPr id="629" name="公債費最小値テキスト"/>
        <xdr:cNvSpPr txBox="1"/>
      </xdr:nvSpPr>
      <xdr:spPr>
        <a:xfrm>
          <a:off x="16370300" y="13496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119191</xdr:rowOff>
    </xdr:from>
    <xdr:to>
      <xdr:col>86</xdr:col>
      <xdr:colOff>25400</xdr:colOff>
      <xdr:row>78</xdr:row>
      <xdr:rowOff>119191</xdr:rowOff>
    </xdr:to>
    <xdr:cxnSp macro="">
      <xdr:nvCxnSpPr>
        <xdr:cNvPr id="630" name="直線コネクタ 629"/>
        <xdr:cNvCxnSpPr/>
      </xdr:nvCxnSpPr>
      <xdr:spPr>
        <a:xfrm>
          <a:off x="16230600" y="13492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109641</xdr:rowOff>
    </xdr:from>
    <xdr:ext cx="599010" cy="259045"/>
    <xdr:sp macro="" textlink="">
      <xdr:nvSpPr>
        <xdr:cNvPr id="631" name="公債費最大値テキスト"/>
        <xdr:cNvSpPr txBox="1"/>
      </xdr:nvSpPr>
      <xdr:spPr>
        <a:xfrm>
          <a:off x="16370300" y="11768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69</xdr:row>
      <xdr:rowOff>162964</xdr:rowOff>
    </xdr:from>
    <xdr:to>
      <xdr:col>86</xdr:col>
      <xdr:colOff>25400</xdr:colOff>
      <xdr:row>69</xdr:row>
      <xdr:rowOff>162964</xdr:rowOff>
    </xdr:to>
    <xdr:cxnSp macro="">
      <xdr:nvCxnSpPr>
        <xdr:cNvPr id="632" name="直線コネクタ 631"/>
        <xdr:cNvCxnSpPr/>
      </xdr:nvCxnSpPr>
      <xdr:spPr>
        <a:xfrm>
          <a:off x="16230600" y="11993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25891</xdr:rowOff>
    </xdr:from>
    <xdr:to>
      <xdr:col>85</xdr:col>
      <xdr:colOff>127000</xdr:colOff>
      <xdr:row>77</xdr:row>
      <xdr:rowOff>26974</xdr:rowOff>
    </xdr:to>
    <xdr:cxnSp macro="">
      <xdr:nvCxnSpPr>
        <xdr:cNvPr id="633" name="直線コネクタ 632"/>
        <xdr:cNvCxnSpPr/>
      </xdr:nvCxnSpPr>
      <xdr:spPr>
        <a:xfrm>
          <a:off x="15481300" y="13227541"/>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48910</xdr:rowOff>
    </xdr:from>
    <xdr:ext cx="534377" cy="259045"/>
    <xdr:sp macro="" textlink="">
      <xdr:nvSpPr>
        <xdr:cNvPr id="634" name="公債費平均値テキスト"/>
        <xdr:cNvSpPr txBox="1"/>
      </xdr:nvSpPr>
      <xdr:spPr>
        <a:xfrm>
          <a:off x="16370300" y="132505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70483</xdr:rowOff>
    </xdr:from>
    <xdr:to>
      <xdr:col>85</xdr:col>
      <xdr:colOff>177800</xdr:colOff>
      <xdr:row>78</xdr:row>
      <xdr:rowOff>633</xdr:rowOff>
    </xdr:to>
    <xdr:sp macro="" textlink="">
      <xdr:nvSpPr>
        <xdr:cNvPr id="635" name="フローチャート: 判断 634"/>
        <xdr:cNvSpPr/>
      </xdr:nvSpPr>
      <xdr:spPr>
        <a:xfrm>
          <a:off x="16268700" y="13272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25891</xdr:rowOff>
    </xdr:from>
    <xdr:to>
      <xdr:col>81</xdr:col>
      <xdr:colOff>50800</xdr:colOff>
      <xdr:row>77</xdr:row>
      <xdr:rowOff>36130</xdr:rowOff>
    </xdr:to>
    <xdr:cxnSp macro="">
      <xdr:nvCxnSpPr>
        <xdr:cNvPr id="636" name="直線コネクタ 635"/>
        <xdr:cNvCxnSpPr/>
      </xdr:nvCxnSpPr>
      <xdr:spPr>
        <a:xfrm flipV="1">
          <a:off x="14592300" y="13227541"/>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69625</xdr:rowOff>
    </xdr:from>
    <xdr:to>
      <xdr:col>81</xdr:col>
      <xdr:colOff>101600</xdr:colOff>
      <xdr:row>77</xdr:row>
      <xdr:rowOff>171225</xdr:rowOff>
    </xdr:to>
    <xdr:sp macro="" textlink="">
      <xdr:nvSpPr>
        <xdr:cNvPr id="637" name="フローチャート: 判断 636"/>
        <xdr:cNvSpPr/>
      </xdr:nvSpPr>
      <xdr:spPr>
        <a:xfrm>
          <a:off x="15430500" y="1327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162352</xdr:rowOff>
    </xdr:from>
    <xdr:ext cx="534377" cy="259045"/>
    <xdr:sp macro="" textlink="">
      <xdr:nvSpPr>
        <xdr:cNvPr id="638" name="テキスト ボックス 637"/>
        <xdr:cNvSpPr txBox="1"/>
      </xdr:nvSpPr>
      <xdr:spPr>
        <a:xfrm>
          <a:off x="15214111" y="1336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36130</xdr:rowOff>
    </xdr:from>
    <xdr:to>
      <xdr:col>76</xdr:col>
      <xdr:colOff>114300</xdr:colOff>
      <xdr:row>77</xdr:row>
      <xdr:rowOff>43117</xdr:rowOff>
    </xdr:to>
    <xdr:cxnSp macro="">
      <xdr:nvCxnSpPr>
        <xdr:cNvPr id="639" name="直線コネクタ 638"/>
        <xdr:cNvCxnSpPr/>
      </xdr:nvCxnSpPr>
      <xdr:spPr>
        <a:xfrm flipV="1">
          <a:off x="13703300" y="13237780"/>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66566</xdr:rowOff>
    </xdr:from>
    <xdr:to>
      <xdr:col>76</xdr:col>
      <xdr:colOff>165100</xdr:colOff>
      <xdr:row>77</xdr:row>
      <xdr:rowOff>168166</xdr:rowOff>
    </xdr:to>
    <xdr:sp macro="" textlink="">
      <xdr:nvSpPr>
        <xdr:cNvPr id="640" name="フローチャート: 判断 639"/>
        <xdr:cNvSpPr/>
      </xdr:nvSpPr>
      <xdr:spPr>
        <a:xfrm>
          <a:off x="145415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159293</xdr:rowOff>
    </xdr:from>
    <xdr:ext cx="534377" cy="259045"/>
    <xdr:sp macro="" textlink="">
      <xdr:nvSpPr>
        <xdr:cNvPr id="641" name="テキスト ボックス 640"/>
        <xdr:cNvSpPr txBox="1"/>
      </xdr:nvSpPr>
      <xdr:spPr>
        <a:xfrm>
          <a:off x="14325111" y="133609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43117</xdr:rowOff>
    </xdr:from>
    <xdr:to>
      <xdr:col>71</xdr:col>
      <xdr:colOff>177800</xdr:colOff>
      <xdr:row>77</xdr:row>
      <xdr:rowOff>53259</xdr:rowOff>
    </xdr:to>
    <xdr:cxnSp macro="">
      <xdr:nvCxnSpPr>
        <xdr:cNvPr id="642" name="直線コネクタ 641"/>
        <xdr:cNvCxnSpPr/>
      </xdr:nvCxnSpPr>
      <xdr:spPr>
        <a:xfrm flipV="1">
          <a:off x="12814300" y="13244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84686</xdr:rowOff>
    </xdr:from>
    <xdr:to>
      <xdr:col>72</xdr:col>
      <xdr:colOff>38100</xdr:colOff>
      <xdr:row>78</xdr:row>
      <xdr:rowOff>14836</xdr:rowOff>
    </xdr:to>
    <xdr:sp macro="" textlink="">
      <xdr:nvSpPr>
        <xdr:cNvPr id="643" name="フローチャート: 判断 642"/>
        <xdr:cNvSpPr/>
      </xdr:nvSpPr>
      <xdr:spPr>
        <a:xfrm>
          <a:off x="13652500" y="1328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5963</xdr:rowOff>
    </xdr:from>
    <xdr:ext cx="534377" cy="259045"/>
    <xdr:sp macro="" textlink="">
      <xdr:nvSpPr>
        <xdr:cNvPr id="644" name="テキスト ボックス 643"/>
        <xdr:cNvSpPr txBox="1"/>
      </xdr:nvSpPr>
      <xdr:spPr>
        <a:xfrm>
          <a:off x="13436111" y="1337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90288</xdr:rowOff>
    </xdr:from>
    <xdr:to>
      <xdr:col>67</xdr:col>
      <xdr:colOff>101600</xdr:colOff>
      <xdr:row>78</xdr:row>
      <xdr:rowOff>20438</xdr:rowOff>
    </xdr:to>
    <xdr:sp macro="" textlink="">
      <xdr:nvSpPr>
        <xdr:cNvPr id="645" name="フローチャート: 判断 644"/>
        <xdr:cNvSpPr/>
      </xdr:nvSpPr>
      <xdr:spPr>
        <a:xfrm>
          <a:off x="12763500" y="13291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11565</xdr:rowOff>
    </xdr:from>
    <xdr:ext cx="534377" cy="259045"/>
    <xdr:sp macro="" textlink="">
      <xdr:nvSpPr>
        <xdr:cNvPr id="646" name="テキスト ボックス 645"/>
        <xdr:cNvSpPr txBox="1"/>
      </xdr:nvSpPr>
      <xdr:spPr>
        <a:xfrm>
          <a:off x="12547111" y="13384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7" name="テキスト ボックス 64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8" name="テキスト ボックス 64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9" name="テキスト ボックス 64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0" name="テキスト ボックス 64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1" name="テキスト ボックス 65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147624</xdr:rowOff>
    </xdr:from>
    <xdr:to>
      <xdr:col>85</xdr:col>
      <xdr:colOff>177800</xdr:colOff>
      <xdr:row>77</xdr:row>
      <xdr:rowOff>77774</xdr:rowOff>
    </xdr:to>
    <xdr:sp macro="" textlink="">
      <xdr:nvSpPr>
        <xdr:cNvPr id="652" name="楕円 651"/>
        <xdr:cNvSpPr/>
      </xdr:nvSpPr>
      <xdr:spPr>
        <a:xfrm>
          <a:off x="16268700" y="131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170501</xdr:rowOff>
    </xdr:from>
    <xdr:ext cx="534377" cy="259045"/>
    <xdr:sp macro="" textlink="">
      <xdr:nvSpPr>
        <xdr:cNvPr id="653" name="公債費該当値テキスト"/>
        <xdr:cNvSpPr txBox="1"/>
      </xdr:nvSpPr>
      <xdr:spPr>
        <a:xfrm>
          <a:off x="16370300" y="13029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146541</xdr:rowOff>
    </xdr:from>
    <xdr:to>
      <xdr:col>81</xdr:col>
      <xdr:colOff>101600</xdr:colOff>
      <xdr:row>77</xdr:row>
      <xdr:rowOff>76691</xdr:rowOff>
    </xdr:to>
    <xdr:sp macro="" textlink="">
      <xdr:nvSpPr>
        <xdr:cNvPr id="654" name="楕円 653"/>
        <xdr:cNvSpPr/>
      </xdr:nvSpPr>
      <xdr:spPr>
        <a:xfrm>
          <a:off x="15430500" y="13176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93218</xdr:rowOff>
    </xdr:from>
    <xdr:ext cx="534377" cy="259045"/>
    <xdr:sp macro="" textlink="">
      <xdr:nvSpPr>
        <xdr:cNvPr id="655" name="テキスト ボックス 654"/>
        <xdr:cNvSpPr txBox="1"/>
      </xdr:nvSpPr>
      <xdr:spPr>
        <a:xfrm>
          <a:off x="15214111" y="129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156780</xdr:rowOff>
    </xdr:from>
    <xdr:to>
      <xdr:col>76</xdr:col>
      <xdr:colOff>165100</xdr:colOff>
      <xdr:row>77</xdr:row>
      <xdr:rowOff>86930</xdr:rowOff>
    </xdr:to>
    <xdr:sp macro="" textlink="">
      <xdr:nvSpPr>
        <xdr:cNvPr id="656" name="楕円 655"/>
        <xdr:cNvSpPr/>
      </xdr:nvSpPr>
      <xdr:spPr>
        <a:xfrm>
          <a:off x="14541500" y="1318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103456</xdr:rowOff>
    </xdr:from>
    <xdr:ext cx="534377" cy="259045"/>
    <xdr:sp macro="" textlink="">
      <xdr:nvSpPr>
        <xdr:cNvPr id="657" name="テキスト ボックス 656"/>
        <xdr:cNvSpPr txBox="1"/>
      </xdr:nvSpPr>
      <xdr:spPr>
        <a:xfrm>
          <a:off x="14325111" y="1296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163767</xdr:rowOff>
    </xdr:from>
    <xdr:to>
      <xdr:col>72</xdr:col>
      <xdr:colOff>38100</xdr:colOff>
      <xdr:row>77</xdr:row>
      <xdr:rowOff>93917</xdr:rowOff>
    </xdr:to>
    <xdr:sp macro="" textlink="">
      <xdr:nvSpPr>
        <xdr:cNvPr id="658" name="楕円 657"/>
        <xdr:cNvSpPr/>
      </xdr:nvSpPr>
      <xdr:spPr>
        <a:xfrm>
          <a:off x="13652500" y="13193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110444</xdr:rowOff>
    </xdr:from>
    <xdr:ext cx="534377" cy="259045"/>
    <xdr:sp macro="" textlink="">
      <xdr:nvSpPr>
        <xdr:cNvPr id="659" name="テキスト ボックス 658"/>
        <xdr:cNvSpPr txBox="1"/>
      </xdr:nvSpPr>
      <xdr:spPr>
        <a:xfrm>
          <a:off x="13436111" y="12969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2459</xdr:rowOff>
    </xdr:from>
    <xdr:to>
      <xdr:col>67</xdr:col>
      <xdr:colOff>101600</xdr:colOff>
      <xdr:row>77</xdr:row>
      <xdr:rowOff>104059</xdr:rowOff>
    </xdr:to>
    <xdr:sp macro="" textlink="">
      <xdr:nvSpPr>
        <xdr:cNvPr id="660" name="楕円 659"/>
        <xdr:cNvSpPr/>
      </xdr:nvSpPr>
      <xdr:spPr>
        <a:xfrm>
          <a:off x="12763500" y="13204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120586</xdr:rowOff>
    </xdr:from>
    <xdr:ext cx="534377" cy="259045"/>
    <xdr:sp macro="" textlink="">
      <xdr:nvSpPr>
        <xdr:cNvPr id="661" name="テキスト ボックス 660"/>
        <xdr:cNvSpPr txBox="1"/>
      </xdr:nvSpPr>
      <xdr:spPr>
        <a:xfrm>
          <a:off x="12547111" y="12979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2" name="正方形/長方形 66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3" name="正方形/長方形 66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4" name="正方形/長方形 66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5" name="正方形/長方形 66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6" name="正方形/長方形 66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7" name="正方形/長方形 66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8" name="正方形/長方形 66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9" name="正方形/長方形 66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0" name="テキスト ボックス 66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1" name="直線コネクタ 67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72" name="直線コネクタ 671"/>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73" name="テキスト ボックス 672"/>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4" name="直線コネクタ 673"/>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75" name="テキスト ボックス 674"/>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76" name="直線コネクタ 675"/>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90</xdr:row>
      <xdr:rowOff>111777</xdr:rowOff>
    </xdr:from>
    <xdr:ext cx="595419" cy="259045"/>
    <xdr:sp macro="" textlink="">
      <xdr:nvSpPr>
        <xdr:cNvPr id="677" name="テキスト ボックス 676"/>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37367</xdr:rowOff>
    </xdr:from>
    <xdr:to>
      <xdr:col>85</xdr:col>
      <xdr:colOff>126364</xdr:colOff>
      <xdr:row>98</xdr:row>
      <xdr:rowOff>25372</xdr:rowOff>
    </xdr:to>
    <xdr:cxnSp macro="">
      <xdr:nvCxnSpPr>
        <xdr:cNvPr id="681" name="直線コネクタ 680"/>
        <xdr:cNvCxnSpPr/>
      </xdr:nvCxnSpPr>
      <xdr:spPr>
        <a:xfrm flipV="1">
          <a:off x="16317595" y="15639317"/>
          <a:ext cx="1269" cy="1188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29199</xdr:rowOff>
    </xdr:from>
    <xdr:ext cx="249299" cy="259045"/>
    <xdr:sp macro="" textlink="">
      <xdr:nvSpPr>
        <xdr:cNvPr id="682" name="積立金最小値テキスト"/>
        <xdr:cNvSpPr txBox="1"/>
      </xdr:nvSpPr>
      <xdr:spPr>
        <a:xfrm>
          <a:off x="16370300" y="1683129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25372</xdr:rowOff>
    </xdr:from>
    <xdr:to>
      <xdr:col>86</xdr:col>
      <xdr:colOff>25400</xdr:colOff>
      <xdr:row>98</xdr:row>
      <xdr:rowOff>25372</xdr:rowOff>
    </xdr:to>
    <xdr:cxnSp macro="">
      <xdr:nvCxnSpPr>
        <xdr:cNvPr id="683" name="直線コネクタ 682"/>
        <xdr:cNvCxnSpPr/>
      </xdr:nvCxnSpPr>
      <xdr:spPr>
        <a:xfrm>
          <a:off x="16230600" y="168274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155494</xdr:rowOff>
    </xdr:from>
    <xdr:ext cx="599010" cy="259045"/>
    <xdr:sp macro="" textlink="">
      <xdr:nvSpPr>
        <xdr:cNvPr id="684" name="積立金最大値テキスト"/>
        <xdr:cNvSpPr txBox="1"/>
      </xdr:nvSpPr>
      <xdr:spPr>
        <a:xfrm>
          <a:off x="16370300" y="15414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37367</xdr:rowOff>
    </xdr:from>
    <xdr:to>
      <xdr:col>86</xdr:col>
      <xdr:colOff>25400</xdr:colOff>
      <xdr:row>91</xdr:row>
      <xdr:rowOff>37367</xdr:rowOff>
    </xdr:to>
    <xdr:cxnSp macro="">
      <xdr:nvCxnSpPr>
        <xdr:cNvPr id="685" name="直線コネクタ 684"/>
        <xdr:cNvCxnSpPr/>
      </xdr:nvCxnSpPr>
      <xdr:spPr>
        <a:xfrm>
          <a:off x="16230600" y="15639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102524</xdr:rowOff>
    </xdr:from>
    <xdr:to>
      <xdr:col>85</xdr:col>
      <xdr:colOff>127000</xdr:colOff>
      <xdr:row>97</xdr:row>
      <xdr:rowOff>105079</xdr:rowOff>
    </xdr:to>
    <xdr:cxnSp macro="">
      <xdr:nvCxnSpPr>
        <xdr:cNvPr id="686" name="直線コネクタ 685"/>
        <xdr:cNvCxnSpPr/>
      </xdr:nvCxnSpPr>
      <xdr:spPr>
        <a:xfrm flipV="1">
          <a:off x="15481300" y="16733174"/>
          <a:ext cx="838200" cy="2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45809</xdr:rowOff>
    </xdr:from>
    <xdr:ext cx="534377" cy="259045"/>
    <xdr:sp macro="" textlink="">
      <xdr:nvSpPr>
        <xdr:cNvPr id="687" name="積立金平均値テキスト"/>
        <xdr:cNvSpPr txBox="1"/>
      </xdr:nvSpPr>
      <xdr:spPr>
        <a:xfrm>
          <a:off x="16370300" y="165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22932</xdr:rowOff>
    </xdr:from>
    <xdr:to>
      <xdr:col>85</xdr:col>
      <xdr:colOff>177800</xdr:colOff>
      <xdr:row>97</xdr:row>
      <xdr:rowOff>124532</xdr:rowOff>
    </xdr:to>
    <xdr:sp macro="" textlink="">
      <xdr:nvSpPr>
        <xdr:cNvPr id="688" name="フローチャート: 判断 687"/>
        <xdr:cNvSpPr/>
      </xdr:nvSpPr>
      <xdr:spPr>
        <a:xfrm>
          <a:off x="16268700" y="166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105079</xdr:rowOff>
    </xdr:from>
    <xdr:to>
      <xdr:col>81</xdr:col>
      <xdr:colOff>50800</xdr:colOff>
      <xdr:row>97</xdr:row>
      <xdr:rowOff>127172</xdr:rowOff>
    </xdr:to>
    <xdr:cxnSp macro="">
      <xdr:nvCxnSpPr>
        <xdr:cNvPr id="689" name="直線コネクタ 688"/>
        <xdr:cNvCxnSpPr/>
      </xdr:nvCxnSpPr>
      <xdr:spPr>
        <a:xfrm flipV="1">
          <a:off x="14592300" y="16735729"/>
          <a:ext cx="889000" cy="22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30516</xdr:rowOff>
    </xdr:from>
    <xdr:to>
      <xdr:col>81</xdr:col>
      <xdr:colOff>101600</xdr:colOff>
      <xdr:row>97</xdr:row>
      <xdr:rowOff>132116</xdr:rowOff>
    </xdr:to>
    <xdr:sp macro="" textlink="">
      <xdr:nvSpPr>
        <xdr:cNvPr id="690" name="フローチャート: 判断 689"/>
        <xdr:cNvSpPr/>
      </xdr:nvSpPr>
      <xdr:spPr>
        <a:xfrm>
          <a:off x="15430500" y="1666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148643</xdr:rowOff>
    </xdr:from>
    <xdr:ext cx="534377" cy="259045"/>
    <xdr:sp macro="" textlink="">
      <xdr:nvSpPr>
        <xdr:cNvPr id="691" name="テキスト ボックス 690"/>
        <xdr:cNvSpPr txBox="1"/>
      </xdr:nvSpPr>
      <xdr:spPr>
        <a:xfrm>
          <a:off x="15214111" y="16436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165669</xdr:rowOff>
    </xdr:from>
    <xdr:to>
      <xdr:col>76</xdr:col>
      <xdr:colOff>114300</xdr:colOff>
      <xdr:row>97</xdr:row>
      <xdr:rowOff>127172</xdr:rowOff>
    </xdr:to>
    <xdr:cxnSp macro="">
      <xdr:nvCxnSpPr>
        <xdr:cNvPr id="692" name="直線コネクタ 691"/>
        <xdr:cNvCxnSpPr/>
      </xdr:nvCxnSpPr>
      <xdr:spPr>
        <a:xfrm>
          <a:off x="13703300" y="16624869"/>
          <a:ext cx="889000" cy="132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25406</xdr:rowOff>
    </xdr:from>
    <xdr:to>
      <xdr:col>76</xdr:col>
      <xdr:colOff>165100</xdr:colOff>
      <xdr:row>97</xdr:row>
      <xdr:rowOff>127006</xdr:rowOff>
    </xdr:to>
    <xdr:sp macro="" textlink="">
      <xdr:nvSpPr>
        <xdr:cNvPr id="693" name="フローチャート: 判断 692"/>
        <xdr:cNvSpPr/>
      </xdr:nvSpPr>
      <xdr:spPr>
        <a:xfrm>
          <a:off x="14541500" y="1665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143533</xdr:rowOff>
    </xdr:from>
    <xdr:ext cx="534377" cy="259045"/>
    <xdr:sp macro="" textlink="">
      <xdr:nvSpPr>
        <xdr:cNvPr id="694" name="テキスト ボックス 693"/>
        <xdr:cNvSpPr txBox="1"/>
      </xdr:nvSpPr>
      <xdr:spPr>
        <a:xfrm>
          <a:off x="14325111" y="16431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165669</xdr:rowOff>
    </xdr:from>
    <xdr:to>
      <xdr:col>71</xdr:col>
      <xdr:colOff>177800</xdr:colOff>
      <xdr:row>97</xdr:row>
      <xdr:rowOff>99924</xdr:rowOff>
    </xdr:to>
    <xdr:cxnSp macro="">
      <xdr:nvCxnSpPr>
        <xdr:cNvPr id="695" name="直線コネクタ 694"/>
        <xdr:cNvCxnSpPr/>
      </xdr:nvCxnSpPr>
      <xdr:spPr>
        <a:xfrm flipV="1">
          <a:off x="12814300" y="16624869"/>
          <a:ext cx="889000" cy="1057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16331</xdr:rowOff>
    </xdr:from>
    <xdr:to>
      <xdr:col>72</xdr:col>
      <xdr:colOff>38100</xdr:colOff>
      <xdr:row>97</xdr:row>
      <xdr:rowOff>117931</xdr:rowOff>
    </xdr:to>
    <xdr:sp macro="" textlink="">
      <xdr:nvSpPr>
        <xdr:cNvPr id="696" name="フローチャート: 判断 695"/>
        <xdr:cNvSpPr/>
      </xdr:nvSpPr>
      <xdr:spPr>
        <a:xfrm>
          <a:off x="13652500" y="16646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109058</xdr:rowOff>
    </xdr:from>
    <xdr:ext cx="534377" cy="259045"/>
    <xdr:sp macro="" textlink="">
      <xdr:nvSpPr>
        <xdr:cNvPr id="697" name="テキスト ボックス 696"/>
        <xdr:cNvSpPr txBox="1"/>
      </xdr:nvSpPr>
      <xdr:spPr>
        <a:xfrm>
          <a:off x="13436111" y="16739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69045</xdr:rowOff>
    </xdr:from>
    <xdr:to>
      <xdr:col>67</xdr:col>
      <xdr:colOff>101600</xdr:colOff>
      <xdr:row>97</xdr:row>
      <xdr:rowOff>170645</xdr:rowOff>
    </xdr:to>
    <xdr:sp macro="" textlink="">
      <xdr:nvSpPr>
        <xdr:cNvPr id="698" name="フローチャート: 判断 697"/>
        <xdr:cNvSpPr/>
      </xdr:nvSpPr>
      <xdr:spPr>
        <a:xfrm>
          <a:off x="12763500" y="16699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161772</xdr:rowOff>
    </xdr:from>
    <xdr:ext cx="534377" cy="259045"/>
    <xdr:sp macro="" textlink="">
      <xdr:nvSpPr>
        <xdr:cNvPr id="699" name="テキスト ボックス 698"/>
        <xdr:cNvSpPr txBox="1"/>
      </xdr:nvSpPr>
      <xdr:spPr>
        <a:xfrm>
          <a:off x="12547111" y="16792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51724</xdr:rowOff>
    </xdr:from>
    <xdr:to>
      <xdr:col>85</xdr:col>
      <xdr:colOff>177800</xdr:colOff>
      <xdr:row>97</xdr:row>
      <xdr:rowOff>153324</xdr:rowOff>
    </xdr:to>
    <xdr:sp macro="" textlink="">
      <xdr:nvSpPr>
        <xdr:cNvPr id="705" name="楕円 704"/>
        <xdr:cNvSpPr/>
      </xdr:nvSpPr>
      <xdr:spPr>
        <a:xfrm>
          <a:off x="16268700" y="16682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1359</xdr:rowOff>
    </xdr:from>
    <xdr:ext cx="534377" cy="259045"/>
    <xdr:sp macro="" textlink="">
      <xdr:nvSpPr>
        <xdr:cNvPr id="706" name="積立金該当値テキスト"/>
        <xdr:cNvSpPr txBox="1"/>
      </xdr:nvSpPr>
      <xdr:spPr>
        <a:xfrm>
          <a:off x="16370300" y="16632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54279</xdr:rowOff>
    </xdr:from>
    <xdr:to>
      <xdr:col>81</xdr:col>
      <xdr:colOff>101600</xdr:colOff>
      <xdr:row>97</xdr:row>
      <xdr:rowOff>155879</xdr:rowOff>
    </xdr:to>
    <xdr:sp macro="" textlink="">
      <xdr:nvSpPr>
        <xdr:cNvPr id="707" name="楕円 706"/>
        <xdr:cNvSpPr/>
      </xdr:nvSpPr>
      <xdr:spPr>
        <a:xfrm>
          <a:off x="15430500" y="16684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147006</xdr:rowOff>
    </xdr:from>
    <xdr:ext cx="534377" cy="259045"/>
    <xdr:sp macro="" textlink="">
      <xdr:nvSpPr>
        <xdr:cNvPr id="708" name="テキスト ボックス 707"/>
        <xdr:cNvSpPr txBox="1"/>
      </xdr:nvSpPr>
      <xdr:spPr>
        <a:xfrm>
          <a:off x="15214111" y="16777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76372</xdr:rowOff>
    </xdr:from>
    <xdr:to>
      <xdr:col>76</xdr:col>
      <xdr:colOff>165100</xdr:colOff>
      <xdr:row>98</xdr:row>
      <xdr:rowOff>6522</xdr:rowOff>
    </xdr:to>
    <xdr:sp macro="" textlink="">
      <xdr:nvSpPr>
        <xdr:cNvPr id="709" name="楕円 708"/>
        <xdr:cNvSpPr/>
      </xdr:nvSpPr>
      <xdr:spPr>
        <a:xfrm>
          <a:off x="14541500" y="16707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169099</xdr:rowOff>
    </xdr:from>
    <xdr:ext cx="534377" cy="259045"/>
    <xdr:sp macro="" textlink="">
      <xdr:nvSpPr>
        <xdr:cNvPr id="710" name="テキスト ボックス 709"/>
        <xdr:cNvSpPr txBox="1"/>
      </xdr:nvSpPr>
      <xdr:spPr>
        <a:xfrm>
          <a:off x="14325111" y="16799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114869</xdr:rowOff>
    </xdr:from>
    <xdr:to>
      <xdr:col>72</xdr:col>
      <xdr:colOff>38100</xdr:colOff>
      <xdr:row>97</xdr:row>
      <xdr:rowOff>45019</xdr:rowOff>
    </xdr:to>
    <xdr:sp macro="" textlink="">
      <xdr:nvSpPr>
        <xdr:cNvPr id="711" name="楕円 710"/>
        <xdr:cNvSpPr/>
      </xdr:nvSpPr>
      <xdr:spPr>
        <a:xfrm>
          <a:off x="13652500" y="16574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61546</xdr:rowOff>
    </xdr:from>
    <xdr:ext cx="534377" cy="259045"/>
    <xdr:sp macro="" textlink="">
      <xdr:nvSpPr>
        <xdr:cNvPr id="712" name="テキスト ボックス 711"/>
        <xdr:cNvSpPr txBox="1"/>
      </xdr:nvSpPr>
      <xdr:spPr>
        <a:xfrm>
          <a:off x="13436111" y="16349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49124</xdr:rowOff>
    </xdr:from>
    <xdr:to>
      <xdr:col>67</xdr:col>
      <xdr:colOff>101600</xdr:colOff>
      <xdr:row>97</xdr:row>
      <xdr:rowOff>150724</xdr:rowOff>
    </xdr:to>
    <xdr:sp macro="" textlink="">
      <xdr:nvSpPr>
        <xdr:cNvPr id="713" name="楕円 712"/>
        <xdr:cNvSpPr/>
      </xdr:nvSpPr>
      <xdr:spPr>
        <a:xfrm>
          <a:off x="12763500" y="16679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167251</xdr:rowOff>
    </xdr:from>
    <xdr:ext cx="534377" cy="259045"/>
    <xdr:sp macro="" textlink="">
      <xdr:nvSpPr>
        <xdr:cNvPr id="714" name="テキスト ボックス 713"/>
        <xdr:cNvSpPr txBox="1"/>
      </xdr:nvSpPr>
      <xdr:spPr>
        <a:xfrm>
          <a:off x="12547111" y="16455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8" name="テキスト ボックス 727"/>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30" name="テキスト ボックス 729"/>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2" name="テキスト ボックス 731"/>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131242</xdr:rowOff>
    </xdr:from>
    <xdr:to>
      <xdr:col>116</xdr:col>
      <xdr:colOff>62864</xdr:colOff>
      <xdr:row>39</xdr:row>
      <xdr:rowOff>44450</xdr:rowOff>
    </xdr:to>
    <xdr:cxnSp macro="">
      <xdr:nvCxnSpPr>
        <xdr:cNvPr id="738" name="直線コネクタ 737"/>
        <xdr:cNvCxnSpPr/>
      </xdr:nvCxnSpPr>
      <xdr:spPr>
        <a:xfrm flipV="1">
          <a:off x="22159595" y="5446192"/>
          <a:ext cx="1269" cy="1284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77919</xdr:rowOff>
    </xdr:from>
    <xdr:ext cx="534377" cy="259045"/>
    <xdr:sp macro="" textlink="">
      <xdr:nvSpPr>
        <xdr:cNvPr id="741" name="投資及び出資金最大値テキスト"/>
        <xdr:cNvSpPr txBox="1"/>
      </xdr:nvSpPr>
      <xdr:spPr>
        <a:xfrm>
          <a:off x="22212300" y="5221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131242</xdr:rowOff>
    </xdr:from>
    <xdr:to>
      <xdr:col>116</xdr:col>
      <xdr:colOff>152400</xdr:colOff>
      <xdr:row>31</xdr:row>
      <xdr:rowOff>131242</xdr:rowOff>
    </xdr:to>
    <xdr:cxnSp macro="">
      <xdr:nvCxnSpPr>
        <xdr:cNvPr id="742" name="直線コネクタ 741"/>
        <xdr:cNvCxnSpPr/>
      </xdr:nvCxnSpPr>
      <xdr:spPr>
        <a:xfrm>
          <a:off x="22072600" y="5446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3" name="直線コネクタ 742"/>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97718</xdr:rowOff>
    </xdr:from>
    <xdr:ext cx="469744" cy="259045"/>
    <xdr:sp macro="" textlink="">
      <xdr:nvSpPr>
        <xdr:cNvPr id="744" name="投資及び出資金平均値テキスト"/>
        <xdr:cNvSpPr txBox="1"/>
      </xdr:nvSpPr>
      <xdr:spPr>
        <a:xfrm>
          <a:off x="22212300" y="64413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74841</xdr:rowOff>
    </xdr:from>
    <xdr:to>
      <xdr:col>116</xdr:col>
      <xdr:colOff>114300</xdr:colOff>
      <xdr:row>39</xdr:row>
      <xdr:rowOff>4991</xdr:rowOff>
    </xdr:to>
    <xdr:sp macro="" textlink="">
      <xdr:nvSpPr>
        <xdr:cNvPr id="745" name="フローチャート: 判断 744"/>
        <xdr:cNvSpPr/>
      </xdr:nvSpPr>
      <xdr:spPr>
        <a:xfrm>
          <a:off x="22110700" y="6589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46" name="直線コネクタ 745"/>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82461</xdr:rowOff>
    </xdr:from>
    <xdr:to>
      <xdr:col>112</xdr:col>
      <xdr:colOff>38100</xdr:colOff>
      <xdr:row>39</xdr:row>
      <xdr:rowOff>12611</xdr:rowOff>
    </xdr:to>
    <xdr:sp macro="" textlink="">
      <xdr:nvSpPr>
        <xdr:cNvPr id="747" name="フローチャート: 判断 746"/>
        <xdr:cNvSpPr/>
      </xdr:nvSpPr>
      <xdr:spPr>
        <a:xfrm>
          <a:off x="21272500" y="6597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37</xdr:row>
      <xdr:rowOff>29138</xdr:rowOff>
    </xdr:from>
    <xdr:ext cx="469744" cy="259045"/>
    <xdr:sp macro="" textlink="">
      <xdr:nvSpPr>
        <xdr:cNvPr id="748" name="テキスト ボックス 747"/>
        <xdr:cNvSpPr txBox="1"/>
      </xdr:nvSpPr>
      <xdr:spPr>
        <a:xfrm>
          <a:off x="21088428" y="637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9" name="直線コネクタ 748"/>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90881</xdr:rowOff>
    </xdr:from>
    <xdr:to>
      <xdr:col>107</xdr:col>
      <xdr:colOff>101600</xdr:colOff>
      <xdr:row>39</xdr:row>
      <xdr:rowOff>21031</xdr:rowOff>
    </xdr:to>
    <xdr:sp macro="" textlink="">
      <xdr:nvSpPr>
        <xdr:cNvPr id="750" name="フローチャート: 判断 749"/>
        <xdr:cNvSpPr/>
      </xdr:nvSpPr>
      <xdr:spPr>
        <a:xfrm>
          <a:off x="20383500" y="6605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37558</xdr:rowOff>
    </xdr:from>
    <xdr:ext cx="469744" cy="259045"/>
    <xdr:sp macro="" textlink="">
      <xdr:nvSpPr>
        <xdr:cNvPr id="751" name="テキスト ボックス 750"/>
        <xdr:cNvSpPr txBox="1"/>
      </xdr:nvSpPr>
      <xdr:spPr>
        <a:xfrm>
          <a:off x="20199428" y="6381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43497</xdr:rowOff>
    </xdr:from>
    <xdr:to>
      <xdr:col>102</xdr:col>
      <xdr:colOff>114300</xdr:colOff>
      <xdr:row>39</xdr:row>
      <xdr:rowOff>44450</xdr:rowOff>
    </xdr:to>
    <xdr:cxnSp macro="">
      <xdr:nvCxnSpPr>
        <xdr:cNvPr id="752" name="直線コネクタ 751"/>
        <xdr:cNvCxnSpPr/>
      </xdr:nvCxnSpPr>
      <xdr:spPr>
        <a:xfrm>
          <a:off x="18656300" y="6730047"/>
          <a:ext cx="889000" cy="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57162</xdr:rowOff>
    </xdr:from>
    <xdr:to>
      <xdr:col>102</xdr:col>
      <xdr:colOff>165100</xdr:colOff>
      <xdr:row>38</xdr:row>
      <xdr:rowOff>158762</xdr:rowOff>
    </xdr:to>
    <xdr:sp macro="" textlink="">
      <xdr:nvSpPr>
        <xdr:cNvPr id="753" name="フローチャート: 判断 752"/>
        <xdr:cNvSpPr/>
      </xdr:nvSpPr>
      <xdr:spPr>
        <a:xfrm>
          <a:off x="19494500" y="6572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3840</xdr:rowOff>
    </xdr:from>
    <xdr:ext cx="469744" cy="259045"/>
    <xdr:sp macro="" textlink="">
      <xdr:nvSpPr>
        <xdr:cNvPr id="754" name="テキスト ボックス 753"/>
        <xdr:cNvSpPr txBox="1"/>
      </xdr:nvSpPr>
      <xdr:spPr>
        <a:xfrm>
          <a:off x="19310428" y="634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58610</xdr:rowOff>
    </xdr:from>
    <xdr:to>
      <xdr:col>98</xdr:col>
      <xdr:colOff>38100</xdr:colOff>
      <xdr:row>38</xdr:row>
      <xdr:rowOff>160210</xdr:rowOff>
    </xdr:to>
    <xdr:sp macro="" textlink="">
      <xdr:nvSpPr>
        <xdr:cNvPr id="755" name="フローチャート: 判断 754"/>
        <xdr:cNvSpPr/>
      </xdr:nvSpPr>
      <xdr:spPr>
        <a:xfrm>
          <a:off x="18605500" y="6573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5287</xdr:rowOff>
    </xdr:from>
    <xdr:ext cx="469744" cy="259045"/>
    <xdr:sp macro="" textlink="">
      <xdr:nvSpPr>
        <xdr:cNvPr id="756" name="テキスト ボックス 755"/>
        <xdr:cNvSpPr txBox="1"/>
      </xdr:nvSpPr>
      <xdr:spPr>
        <a:xfrm>
          <a:off x="18421428" y="634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2" name="楕円 761"/>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3"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4" name="楕円 763"/>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65" name="テキスト ボックス 764"/>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66" name="楕円 765"/>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7" name="テキスト ボックス 766"/>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8" name="楕円 767"/>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9" name="テキスト ボックス 768"/>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164147</xdr:rowOff>
    </xdr:from>
    <xdr:to>
      <xdr:col>98</xdr:col>
      <xdr:colOff>38100</xdr:colOff>
      <xdr:row>39</xdr:row>
      <xdr:rowOff>94297</xdr:rowOff>
    </xdr:to>
    <xdr:sp macro="" textlink="">
      <xdr:nvSpPr>
        <xdr:cNvPr id="770" name="楕円 769"/>
        <xdr:cNvSpPr/>
      </xdr:nvSpPr>
      <xdr:spPr>
        <a:xfrm>
          <a:off x="18605500" y="6679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39</xdr:row>
      <xdr:rowOff>85424</xdr:rowOff>
    </xdr:from>
    <xdr:ext cx="313932" cy="259045"/>
    <xdr:sp macro="" textlink="">
      <xdr:nvSpPr>
        <xdr:cNvPr id="771" name="テキスト ボックス 770"/>
        <xdr:cNvSpPr txBox="1"/>
      </xdr:nvSpPr>
      <xdr:spPr>
        <a:xfrm>
          <a:off x="18499333" y="677197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82" name="直線コネクタ 781"/>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83" name="テキスト ボックス 782"/>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84" name="直線コネクタ 783"/>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85" name="テキスト ボックス 784"/>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86" name="直線コネクタ 785"/>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87" name="テキスト ボックス 786"/>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88" name="直線コネクタ 787"/>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89" name="テキスト ボックス 788"/>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108702</xdr:rowOff>
    </xdr:from>
    <xdr:to>
      <xdr:col>116</xdr:col>
      <xdr:colOff>62864</xdr:colOff>
      <xdr:row>58</xdr:row>
      <xdr:rowOff>139700</xdr:rowOff>
    </xdr:to>
    <xdr:cxnSp macro="">
      <xdr:nvCxnSpPr>
        <xdr:cNvPr id="793" name="直線コネクタ 792"/>
        <xdr:cNvCxnSpPr/>
      </xdr:nvCxnSpPr>
      <xdr:spPr>
        <a:xfrm flipV="1">
          <a:off x="22159595" y="8852652"/>
          <a:ext cx="1269" cy="12311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143527</xdr:rowOff>
    </xdr:from>
    <xdr:ext cx="249299" cy="259045"/>
    <xdr:sp macro="" textlink="">
      <xdr:nvSpPr>
        <xdr:cNvPr id="794"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139700</xdr:rowOff>
    </xdr:from>
    <xdr:to>
      <xdr:col>116</xdr:col>
      <xdr:colOff>152400</xdr:colOff>
      <xdr:row>58</xdr:row>
      <xdr:rowOff>139700</xdr:rowOff>
    </xdr:to>
    <xdr:cxnSp macro="">
      <xdr:nvCxnSpPr>
        <xdr:cNvPr id="795" name="直線コネクタ 794"/>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55379</xdr:rowOff>
    </xdr:from>
    <xdr:ext cx="534377" cy="259045"/>
    <xdr:sp macro="" textlink="">
      <xdr:nvSpPr>
        <xdr:cNvPr id="796" name="貸付金最大値テキスト"/>
        <xdr:cNvSpPr txBox="1"/>
      </xdr:nvSpPr>
      <xdr:spPr>
        <a:xfrm>
          <a:off x="22212300" y="8627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53,856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108702</xdr:rowOff>
    </xdr:from>
    <xdr:to>
      <xdr:col>116</xdr:col>
      <xdr:colOff>152400</xdr:colOff>
      <xdr:row>51</xdr:row>
      <xdr:rowOff>108702</xdr:rowOff>
    </xdr:to>
    <xdr:cxnSp macro="">
      <xdr:nvCxnSpPr>
        <xdr:cNvPr id="797" name="直線コネクタ 796"/>
        <xdr:cNvCxnSpPr/>
      </xdr:nvCxnSpPr>
      <xdr:spPr>
        <a:xfrm>
          <a:off x="22072600" y="8852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162468</xdr:rowOff>
    </xdr:from>
    <xdr:to>
      <xdr:col>116</xdr:col>
      <xdr:colOff>63500</xdr:colOff>
      <xdr:row>57</xdr:row>
      <xdr:rowOff>164778</xdr:rowOff>
    </xdr:to>
    <xdr:cxnSp macro="">
      <xdr:nvCxnSpPr>
        <xdr:cNvPr id="798" name="直線コネクタ 797"/>
        <xdr:cNvCxnSpPr/>
      </xdr:nvCxnSpPr>
      <xdr:spPr>
        <a:xfrm flipV="1">
          <a:off x="21323300" y="9935118"/>
          <a:ext cx="838200" cy="23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111058</xdr:rowOff>
    </xdr:from>
    <xdr:ext cx="469744" cy="259045"/>
    <xdr:sp macro="" textlink="">
      <xdr:nvSpPr>
        <xdr:cNvPr id="799" name="貸付金平均値テキスト"/>
        <xdr:cNvSpPr txBox="1"/>
      </xdr:nvSpPr>
      <xdr:spPr>
        <a:xfrm>
          <a:off x="22212300" y="9883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132631</xdr:rowOff>
    </xdr:from>
    <xdr:to>
      <xdr:col>116</xdr:col>
      <xdr:colOff>114300</xdr:colOff>
      <xdr:row>58</xdr:row>
      <xdr:rowOff>62781</xdr:rowOff>
    </xdr:to>
    <xdr:sp macro="" textlink="">
      <xdr:nvSpPr>
        <xdr:cNvPr id="800" name="フローチャート: 判断 799"/>
        <xdr:cNvSpPr/>
      </xdr:nvSpPr>
      <xdr:spPr>
        <a:xfrm>
          <a:off x="22110700" y="9905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164778</xdr:rowOff>
    </xdr:from>
    <xdr:to>
      <xdr:col>111</xdr:col>
      <xdr:colOff>177800</xdr:colOff>
      <xdr:row>57</xdr:row>
      <xdr:rowOff>166057</xdr:rowOff>
    </xdr:to>
    <xdr:cxnSp macro="">
      <xdr:nvCxnSpPr>
        <xdr:cNvPr id="801" name="直線コネクタ 800"/>
        <xdr:cNvCxnSpPr/>
      </xdr:nvCxnSpPr>
      <xdr:spPr>
        <a:xfrm flipV="1">
          <a:off x="20434300" y="9937428"/>
          <a:ext cx="889000" cy="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137340</xdr:rowOff>
    </xdr:from>
    <xdr:to>
      <xdr:col>112</xdr:col>
      <xdr:colOff>38100</xdr:colOff>
      <xdr:row>58</xdr:row>
      <xdr:rowOff>67490</xdr:rowOff>
    </xdr:to>
    <xdr:sp macro="" textlink="">
      <xdr:nvSpPr>
        <xdr:cNvPr id="802" name="フローチャート: 判断 801"/>
        <xdr:cNvSpPr/>
      </xdr:nvSpPr>
      <xdr:spPr>
        <a:xfrm>
          <a:off x="21272500" y="9909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58617</xdr:rowOff>
    </xdr:from>
    <xdr:ext cx="469744" cy="259045"/>
    <xdr:sp macro="" textlink="">
      <xdr:nvSpPr>
        <xdr:cNvPr id="803" name="テキスト ボックス 802"/>
        <xdr:cNvSpPr txBox="1"/>
      </xdr:nvSpPr>
      <xdr:spPr>
        <a:xfrm>
          <a:off x="21088428" y="10002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57</xdr:row>
      <xdr:rowOff>166057</xdr:rowOff>
    </xdr:from>
    <xdr:to>
      <xdr:col>107</xdr:col>
      <xdr:colOff>50800</xdr:colOff>
      <xdr:row>57</xdr:row>
      <xdr:rowOff>166881</xdr:rowOff>
    </xdr:to>
    <xdr:cxnSp macro="">
      <xdr:nvCxnSpPr>
        <xdr:cNvPr id="804" name="直線コネクタ 803"/>
        <xdr:cNvCxnSpPr/>
      </xdr:nvCxnSpPr>
      <xdr:spPr>
        <a:xfrm flipV="1">
          <a:off x="19545300" y="9938707"/>
          <a:ext cx="889000" cy="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128082</xdr:rowOff>
    </xdr:from>
    <xdr:to>
      <xdr:col>107</xdr:col>
      <xdr:colOff>101600</xdr:colOff>
      <xdr:row>58</xdr:row>
      <xdr:rowOff>58232</xdr:rowOff>
    </xdr:to>
    <xdr:sp macro="" textlink="">
      <xdr:nvSpPr>
        <xdr:cNvPr id="805" name="フローチャート: 判断 804"/>
        <xdr:cNvSpPr/>
      </xdr:nvSpPr>
      <xdr:spPr>
        <a:xfrm>
          <a:off x="20383500" y="9900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49359</xdr:rowOff>
    </xdr:from>
    <xdr:ext cx="469744" cy="259045"/>
    <xdr:sp macro="" textlink="">
      <xdr:nvSpPr>
        <xdr:cNvPr id="806" name="テキスト ボックス 805"/>
        <xdr:cNvSpPr txBox="1"/>
      </xdr:nvSpPr>
      <xdr:spPr>
        <a:xfrm>
          <a:off x="20199428" y="99934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57</xdr:row>
      <xdr:rowOff>166881</xdr:rowOff>
    </xdr:from>
    <xdr:to>
      <xdr:col>102</xdr:col>
      <xdr:colOff>114300</xdr:colOff>
      <xdr:row>57</xdr:row>
      <xdr:rowOff>169075</xdr:rowOff>
    </xdr:to>
    <xdr:cxnSp macro="">
      <xdr:nvCxnSpPr>
        <xdr:cNvPr id="807" name="直線コネクタ 806"/>
        <xdr:cNvCxnSpPr/>
      </xdr:nvCxnSpPr>
      <xdr:spPr>
        <a:xfrm flipV="1">
          <a:off x="18656300" y="9939531"/>
          <a:ext cx="889000" cy="21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157091</xdr:rowOff>
    </xdr:from>
    <xdr:to>
      <xdr:col>102</xdr:col>
      <xdr:colOff>165100</xdr:colOff>
      <xdr:row>58</xdr:row>
      <xdr:rowOff>87241</xdr:rowOff>
    </xdr:to>
    <xdr:sp macro="" textlink="">
      <xdr:nvSpPr>
        <xdr:cNvPr id="808" name="フローチャート: 判断 807"/>
        <xdr:cNvSpPr/>
      </xdr:nvSpPr>
      <xdr:spPr>
        <a:xfrm>
          <a:off x="19494500" y="9929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78368</xdr:rowOff>
    </xdr:from>
    <xdr:ext cx="469744" cy="259045"/>
    <xdr:sp macro="" textlink="">
      <xdr:nvSpPr>
        <xdr:cNvPr id="809" name="テキスト ボックス 808"/>
        <xdr:cNvSpPr txBox="1"/>
      </xdr:nvSpPr>
      <xdr:spPr>
        <a:xfrm>
          <a:off x="19310428" y="10022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133043</xdr:rowOff>
    </xdr:from>
    <xdr:to>
      <xdr:col>98</xdr:col>
      <xdr:colOff>38100</xdr:colOff>
      <xdr:row>58</xdr:row>
      <xdr:rowOff>63193</xdr:rowOff>
    </xdr:to>
    <xdr:sp macro="" textlink="">
      <xdr:nvSpPr>
        <xdr:cNvPr id="810" name="フローチャート: 判断 809"/>
        <xdr:cNvSpPr/>
      </xdr:nvSpPr>
      <xdr:spPr>
        <a:xfrm>
          <a:off x="18605500" y="9905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54320</xdr:rowOff>
    </xdr:from>
    <xdr:ext cx="469744" cy="259045"/>
    <xdr:sp macro="" textlink="">
      <xdr:nvSpPr>
        <xdr:cNvPr id="811" name="テキスト ボックス 810"/>
        <xdr:cNvSpPr txBox="1"/>
      </xdr:nvSpPr>
      <xdr:spPr>
        <a:xfrm>
          <a:off x="18421428" y="9998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111668</xdr:rowOff>
    </xdr:from>
    <xdr:to>
      <xdr:col>116</xdr:col>
      <xdr:colOff>114300</xdr:colOff>
      <xdr:row>58</xdr:row>
      <xdr:rowOff>41818</xdr:rowOff>
    </xdr:to>
    <xdr:sp macro="" textlink="">
      <xdr:nvSpPr>
        <xdr:cNvPr id="817" name="楕円 816"/>
        <xdr:cNvSpPr/>
      </xdr:nvSpPr>
      <xdr:spPr>
        <a:xfrm>
          <a:off x="22110700" y="988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134545</xdr:rowOff>
    </xdr:from>
    <xdr:ext cx="469744" cy="259045"/>
    <xdr:sp macro="" textlink="">
      <xdr:nvSpPr>
        <xdr:cNvPr id="818" name="貸付金該当値テキスト"/>
        <xdr:cNvSpPr txBox="1"/>
      </xdr:nvSpPr>
      <xdr:spPr>
        <a:xfrm>
          <a:off x="22212300" y="973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113978</xdr:rowOff>
    </xdr:from>
    <xdr:to>
      <xdr:col>112</xdr:col>
      <xdr:colOff>38100</xdr:colOff>
      <xdr:row>58</xdr:row>
      <xdr:rowOff>44128</xdr:rowOff>
    </xdr:to>
    <xdr:sp macro="" textlink="">
      <xdr:nvSpPr>
        <xdr:cNvPr id="819" name="楕円 818"/>
        <xdr:cNvSpPr/>
      </xdr:nvSpPr>
      <xdr:spPr>
        <a:xfrm>
          <a:off x="21272500" y="98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60655</xdr:rowOff>
    </xdr:from>
    <xdr:ext cx="469744" cy="259045"/>
    <xdr:sp macro="" textlink="">
      <xdr:nvSpPr>
        <xdr:cNvPr id="820" name="テキスト ボックス 819"/>
        <xdr:cNvSpPr txBox="1"/>
      </xdr:nvSpPr>
      <xdr:spPr>
        <a:xfrm>
          <a:off x="21088428" y="966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115257</xdr:rowOff>
    </xdr:from>
    <xdr:to>
      <xdr:col>107</xdr:col>
      <xdr:colOff>101600</xdr:colOff>
      <xdr:row>58</xdr:row>
      <xdr:rowOff>45407</xdr:rowOff>
    </xdr:to>
    <xdr:sp macro="" textlink="">
      <xdr:nvSpPr>
        <xdr:cNvPr id="821" name="楕円 820"/>
        <xdr:cNvSpPr/>
      </xdr:nvSpPr>
      <xdr:spPr>
        <a:xfrm>
          <a:off x="20383500" y="988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61934</xdr:rowOff>
    </xdr:from>
    <xdr:ext cx="469744" cy="259045"/>
    <xdr:sp macro="" textlink="">
      <xdr:nvSpPr>
        <xdr:cNvPr id="822" name="テキスト ボックス 821"/>
        <xdr:cNvSpPr txBox="1"/>
      </xdr:nvSpPr>
      <xdr:spPr>
        <a:xfrm>
          <a:off x="20199428" y="9663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57</xdr:row>
      <xdr:rowOff>116081</xdr:rowOff>
    </xdr:from>
    <xdr:to>
      <xdr:col>102</xdr:col>
      <xdr:colOff>165100</xdr:colOff>
      <xdr:row>58</xdr:row>
      <xdr:rowOff>46231</xdr:rowOff>
    </xdr:to>
    <xdr:sp macro="" textlink="">
      <xdr:nvSpPr>
        <xdr:cNvPr id="823" name="楕円 822"/>
        <xdr:cNvSpPr/>
      </xdr:nvSpPr>
      <xdr:spPr>
        <a:xfrm>
          <a:off x="19494500" y="9888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62758</xdr:rowOff>
    </xdr:from>
    <xdr:ext cx="469744" cy="259045"/>
    <xdr:sp macro="" textlink="">
      <xdr:nvSpPr>
        <xdr:cNvPr id="824" name="テキスト ボックス 823"/>
        <xdr:cNvSpPr txBox="1"/>
      </xdr:nvSpPr>
      <xdr:spPr>
        <a:xfrm>
          <a:off x="19310428" y="9663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118275</xdr:rowOff>
    </xdr:from>
    <xdr:to>
      <xdr:col>98</xdr:col>
      <xdr:colOff>38100</xdr:colOff>
      <xdr:row>58</xdr:row>
      <xdr:rowOff>48425</xdr:rowOff>
    </xdr:to>
    <xdr:sp macro="" textlink="">
      <xdr:nvSpPr>
        <xdr:cNvPr id="825" name="楕円 824"/>
        <xdr:cNvSpPr/>
      </xdr:nvSpPr>
      <xdr:spPr>
        <a:xfrm>
          <a:off x="18605500" y="9890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64952</xdr:rowOff>
    </xdr:from>
    <xdr:ext cx="469744" cy="259045"/>
    <xdr:sp macro="" textlink="">
      <xdr:nvSpPr>
        <xdr:cNvPr id="826" name="テキスト ボックス 825"/>
        <xdr:cNvSpPr txBox="1"/>
      </xdr:nvSpPr>
      <xdr:spPr>
        <a:xfrm>
          <a:off x="18421428" y="9666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8" name="直線コネクタ 837"/>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9" name="テキスト ボックス 838"/>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0" name="直線コネクタ 839"/>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41" name="テキスト ボックス 840"/>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42" name="直線コネクタ 841"/>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43" name="テキスト ボックス 842"/>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4" name="直線コネクタ 843"/>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45" name="テキスト ボックス 844"/>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6" name="直線コネクタ 845"/>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7" name="テキスト ボックス 846"/>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8" name="直線コネクタ 847"/>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9" name="テキスト ボックス 848"/>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10475</xdr:rowOff>
    </xdr:from>
    <xdr:to>
      <xdr:col>116</xdr:col>
      <xdr:colOff>62864</xdr:colOff>
      <xdr:row>78</xdr:row>
      <xdr:rowOff>82697</xdr:rowOff>
    </xdr:to>
    <xdr:cxnSp macro="">
      <xdr:nvCxnSpPr>
        <xdr:cNvPr id="853" name="直線コネクタ 852"/>
        <xdr:cNvCxnSpPr/>
      </xdr:nvCxnSpPr>
      <xdr:spPr>
        <a:xfrm flipV="1">
          <a:off x="22159595" y="12011975"/>
          <a:ext cx="1269" cy="14438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86524</xdr:rowOff>
    </xdr:from>
    <xdr:ext cx="534377" cy="259045"/>
    <xdr:sp macro="" textlink="">
      <xdr:nvSpPr>
        <xdr:cNvPr id="854" name="繰出金最小値テキスト"/>
        <xdr:cNvSpPr txBox="1"/>
      </xdr:nvSpPr>
      <xdr:spPr>
        <a:xfrm>
          <a:off x="22212300" y="1345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82697</xdr:rowOff>
    </xdr:from>
    <xdr:to>
      <xdr:col>116</xdr:col>
      <xdr:colOff>152400</xdr:colOff>
      <xdr:row>78</xdr:row>
      <xdr:rowOff>82697</xdr:rowOff>
    </xdr:to>
    <xdr:cxnSp macro="">
      <xdr:nvCxnSpPr>
        <xdr:cNvPr id="855" name="直線コネクタ 854"/>
        <xdr:cNvCxnSpPr/>
      </xdr:nvCxnSpPr>
      <xdr:spPr>
        <a:xfrm>
          <a:off x="22072600" y="134557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68</xdr:row>
      <xdr:rowOff>128602</xdr:rowOff>
    </xdr:from>
    <xdr:ext cx="599010" cy="259045"/>
    <xdr:sp macro="" textlink="">
      <xdr:nvSpPr>
        <xdr:cNvPr id="856" name="繰出金最大値テキスト"/>
        <xdr:cNvSpPr txBox="1"/>
      </xdr:nvSpPr>
      <xdr:spPr>
        <a:xfrm>
          <a:off x="22212300" y="11787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10475</xdr:rowOff>
    </xdr:from>
    <xdr:to>
      <xdr:col>116</xdr:col>
      <xdr:colOff>152400</xdr:colOff>
      <xdr:row>70</xdr:row>
      <xdr:rowOff>10475</xdr:rowOff>
    </xdr:to>
    <xdr:cxnSp macro="">
      <xdr:nvCxnSpPr>
        <xdr:cNvPr id="857" name="直線コネクタ 856"/>
        <xdr:cNvCxnSpPr/>
      </xdr:nvCxnSpPr>
      <xdr:spPr>
        <a:xfrm>
          <a:off x="22072600" y="12011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96005</xdr:rowOff>
    </xdr:from>
    <xdr:to>
      <xdr:col>116</xdr:col>
      <xdr:colOff>63500</xdr:colOff>
      <xdr:row>74</xdr:row>
      <xdr:rowOff>109492</xdr:rowOff>
    </xdr:to>
    <xdr:cxnSp macro="">
      <xdr:nvCxnSpPr>
        <xdr:cNvPr id="858" name="直線コネクタ 857"/>
        <xdr:cNvCxnSpPr/>
      </xdr:nvCxnSpPr>
      <xdr:spPr>
        <a:xfrm>
          <a:off x="21323300" y="12783305"/>
          <a:ext cx="838200" cy="13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23142</xdr:rowOff>
    </xdr:from>
    <xdr:ext cx="534377" cy="259045"/>
    <xdr:sp macro="" textlink="">
      <xdr:nvSpPr>
        <xdr:cNvPr id="859" name="繰出金平均値テキスト"/>
        <xdr:cNvSpPr txBox="1"/>
      </xdr:nvSpPr>
      <xdr:spPr>
        <a:xfrm>
          <a:off x="22212300" y="1288189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44715</xdr:rowOff>
    </xdr:from>
    <xdr:to>
      <xdr:col>116</xdr:col>
      <xdr:colOff>114300</xdr:colOff>
      <xdr:row>75</xdr:row>
      <xdr:rowOff>146315</xdr:rowOff>
    </xdr:to>
    <xdr:sp macro="" textlink="">
      <xdr:nvSpPr>
        <xdr:cNvPr id="860" name="フローチャート: 判断 859"/>
        <xdr:cNvSpPr/>
      </xdr:nvSpPr>
      <xdr:spPr>
        <a:xfrm>
          <a:off x="22110700" y="129034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74</xdr:row>
      <xdr:rowOff>48130</xdr:rowOff>
    </xdr:from>
    <xdr:to>
      <xdr:col>111</xdr:col>
      <xdr:colOff>177800</xdr:colOff>
      <xdr:row>74</xdr:row>
      <xdr:rowOff>96005</xdr:rowOff>
    </xdr:to>
    <xdr:cxnSp macro="">
      <xdr:nvCxnSpPr>
        <xdr:cNvPr id="861" name="直線コネクタ 860"/>
        <xdr:cNvCxnSpPr/>
      </xdr:nvCxnSpPr>
      <xdr:spPr>
        <a:xfrm>
          <a:off x="20434300" y="12735430"/>
          <a:ext cx="889000" cy="47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29480</xdr:rowOff>
    </xdr:from>
    <xdr:to>
      <xdr:col>112</xdr:col>
      <xdr:colOff>38100</xdr:colOff>
      <xdr:row>75</xdr:row>
      <xdr:rowOff>131080</xdr:rowOff>
    </xdr:to>
    <xdr:sp macro="" textlink="">
      <xdr:nvSpPr>
        <xdr:cNvPr id="862" name="フローチャート: 判断 861"/>
        <xdr:cNvSpPr/>
      </xdr:nvSpPr>
      <xdr:spPr>
        <a:xfrm>
          <a:off x="21272500" y="1288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122207</xdr:rowOff>
    </xdr:from>
    <xdr:ext cx="534377" cy="259045"/>
    <xdr:sp macro="" textlink="">
      <xdr:nvSpPr>
        <xdr:cNvPr id="863" name="テキスト ボックス 862"/>
        <xdr:cNvSpPr txBox="1"/>
      </xdr:nvSpPr>
      <xdr:spPr>
        <a:xfrm>
          <a:off x="21056111" y="12980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74</xdr:row>
      <xdr:rowOff>48130</xdr:rowOff>
    </xdr:from>
    <xdr:to>
      <xdr:col>107</xdr:col>
      <xdr:colOff>50800</xdr:colOff>
      <xdr:row>74</xdr:row>
      <xdr:rowOff>100397</xdr:rowOff>
    </xdr:to>
    <xdr:cxnSp macro="">
      <xdr:nvCxnSpPr>
        <xdr:cNvPr id="864" name="直線コネクタ 863"/>
        <xdr:cNvCxnSpPr/>
      </xdr:nvCxnSpPr>
      <xdr:spPr>
        <a:xfrm flipV="1">
          <a:off x="19545300" y="12735430"/>
          <a:ext cx="889000" cy="52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14197</xdr:rowOff>
    </xdr:from>
    <xdr:to>
      <xdr:col>107</xdr:col>
      <xdr:colOff>101600</xdr:colOff>
      <xdr:row>75</xdr:row>
      <xdr:rowOff>115797</xdr:rowOff>
    </xdr:to>
    <xdr:sp macro="" textlink="">
      <xdr:nvSpPr>
        <xdr:cNvPr id="865" name="フローチャート: 判断 864"/>
        <xdr:cNvSpPr/>
      </xdr:nvSpPr>
      <xdr:spPr>
        <a:xfrm>
          <a:off x="203835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106924</xdr:rowOff>
    </xdr:from>
    <xdr:ext cx="534377" cy="259045"/>
    <xdr:sp macro="" textlink="">
      <xdr:nvSpPr>
        <xdr:cNvPr id="866" name="テキスト ボックス 865"/>
        <xdr:cNvSpPr txBox="1"/>
      </xdr:nvSpPr>
      <xdr:spPr>
        <a:xfrm>
          <a:off x="20167111" y="129656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74</xdr:row>
      <xdr:rowOff>100397</xdr:rowOff>
    </xdr:from>
    <xdr:to>
      <xdr:col>102</xdr:col>
      <xdr:colOff>114300</xdr:colOff>
      <xdr:row>74</xdr:row>
      <xdr:rowOff>140010</xdr:rowOff>
    </xdr:to>
    <xdr:cxnSp macro="">
      <xdr:nvCxnSpPr>
        <xdr:cNvPr id="867" name="直線コネクタ 866"/>
        <xdr:cNvCxnSpPr/>
      </xdr:nvCxnSpPr>
      <xdr:spPr>
        <a:xfrm flipV="1">
          <a:off x="18656300" y="12787697"/>
          <a:ext cx="889000" cy="39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73714</xdr:rowOff>
    </xdr:from>
    <xdr:to>
      <xdr:col>102</xdr:col>
      <xdr:colOff>165100</xdr:colOff>
      <xdr:row>76</xdr:row>
      <xdr:rowOff>3863</xdr:rowOff>
    </xdr:to>
    <xdr:sp macro="" textlink="">
      <xdr:nvSpPr>
        <xdr:cNvPr id="868" name="フローチャート: 判断 867"/>
        <xdr:cNvSpPr/>
      </xdr:nvSpPr>
      <xdr:spPr>
        <a:xfrm>
          <a:off x="19494500" y="1293246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166442</xdr:rowOff>
    </xdr:from>
    <xdr:ext cx="534377" cy="259045"/>
    <xdr:sp macro="" textlink="">
      <xdr:nvSpPr>
        <xdr:cNvPr id="869" name="テキスト ボックス 868"/>
        <xdr:cNvSpPr txBox="1"/>
      </xdr:nvSpPr>
      <xdr:spPr>
        <a:xfrm>
          <a:off x="19278111" y="13025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165694</xdr:rowOff>
    </xdr:from>
    <xdr:to>
      <xdr:col>98</xdr:col>
      <xdr:colOff>38100</xdr:colOff>
      <xdr:row>76</xdr:row>
      <xdr:rowOff>95844</xdr:rowOff>
    </xdr:to>
    <xdr:sp macro="" textlink="">
      <xdr:nvSpPr>
        <xdr:cNvPr id="870" name="フローチャート: 判断 869"/>
        <xdr:cNvSpPr/>
      </xdr:nvSpPr>
      <xdr:spPr>
        <a:xfrm>
          <a:off x="18605500" y="13024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86971</xdr:rowOff>
    </xdr:from>
    <xdr:ext cx="534377" cy="259045"/>
    <xdr:sp macro="" textlink="">
      <xdr:nvSpPr>
        <xdr:cNvPr id="871" name="テキスト ボックス 870"/>
        <xdr:cNvSpPr txBox="1"/>
      </xdr:nvSpPr>
      <xdr:spPr>
        <a:xfrm>
          <a:off x="18389111" y="1311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58692</xdr:rowOff>
    </xdr:from>
    <xdr:to>
      <xdr:col>116</xdr:col>
      <xdr:colOff>114300</xdr:colOff>
      <xdr:row>74</xdr:row>
      <xdr:rowOff>160292</xdr:rowOff>
    </xdr:to>
    <xdr:sp macro="" textlink="">
      <xdr:nvSpPr>
        <xdr:cNvPr id="877" name="楕円 876"/>
        <xdr:cNvSpPr/>
      </xdr:nvSpPr>
      <xdr:spPr>
        <a:xfrm>
          <a:off x="22110700" y="12745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81569</xdr:rowOff>
    </xdr:from>
    <xdr:ext cx="534377" cy="259045"/>
    <xdr:sp macro="" textlink="">
      <xdr:nvSpPr>
        <xdr:cNvPr id="878" name="繰出金該当値テキスト"/>
        <xdr:cNvSpPr txBox="1"/>
      </xdr:nvSpPr>
      <xdr:spPr>
        <a:xfrm>
          <a:off x="22212300" y="12597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71,850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45205</xdr:rowOff>
    </xdr:from>
    <xdr:to>
      <xdr:col>112</xdr:col>
      <xdr:colOff>38100</xdr:colOff>
      <xdr:row>74</xdr:row>
      <xdr:rowOff>146805</xdr:rowOff>
    </xdr:to>
    <xdr:sp macro="" textlink="">
      <xdr:nvSpPr>
        <xdr:cNvPr id="879" name="楕円 878"/>
        <xdr:cNvSpPr/>
      </xdr:nvSpPr>
      <xdr:spPr>
        <a:xfrm>
          <a:off x="21272500" y="12732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163332</xdr:rowOff>
    </xdr:from>
    <xdr:ext cx="534377" cy="259045"/>
    <xdr:sp macro="" textlink="">
      <xdr:nvSpPr>
        <xdr:cNvPr id="880" name="テキスト ボックス 879"/>
        <xdr:cNvSpPr txBox="1"/>
      </xdr:nvSpPr>
      <xdr:spPr>
        <a:xfrm>
          <a:off x="21056111" y="12507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168780</xdr:rowOff>
    </xdr:from>
    <xdr:to>
      <xdr:col>107</xdr:col>
      <xdr:colOff>101600</xdr:colOff>
      <xdr:row>74</xdr:row>
      <xdr:rowOff>98930</xdr:rowOff>
    </xdr:to>
    <xdr:sp macro="" textlink="">
      <xdr:nvSpPr>
        <xdr:cNvPr id="881" name="楕円 880"/>
        <xdr:cNvSpPr/>
      </xdr:nvSpPr>
      <xdr:spPr>
        <a:xfrm>
          <a:off x="20383500" y="1268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72</xdr:row>
      <xdr:rowOff>115457</xdr:rowOff>
    </xdr:from>
    <xdr:ext cx="534377" cy="259045"/>
    <xdr:sp macro="" textlink="">
      <xdr:nvSpPr>
        <xdr:cNvPr id="882" name="テキスト ボックス 881"/>
        <xdr:cNvSpPr txBox="1"/>
      </xdr:nvSpPr>
      <xdr:spPr>
        <a:xfrm>
          <a:off x="20167111" y="12459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49597</xdr:rowOff>
    </xdr:from>
    <xdr:to>
      <xdr:col>102</xdr:col>
      <xdr:colOff>165100</xdr:colOff>
      <xdr:row>74</xdr:row>
      <xdr:rowOff>151197</xdr:rowOff>
    </xdr:to>
    <xdr:sp macro="" textlink="">
      <xdr:nvSpPr>
        <xdr:cNvPr id="883" name="楕円 882"/>
        <xdr:cNvSpPr/>
      </xdr:nvSpPr>
      <xdr:spPr>
        <a:xfrm>
          <a:off x="19494500" y="12736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72</xdr:row>
      <xdr:rowOff>167724</xdr:rowOff>
    </xdr:from>
    <xdr:ext cx="534377" cy="259045"/>
    <xdr:sp macro="" textlink="">
      <xdr:nvSpPr>
        <xdr:cNvPr id="884" name="テキスト ボックス 883"/>
        <xdr:cNvSpPr txBox="1"/>
      </xdr:nvSpPr>
      <xdr:spPr>
        <a:xfrm>
          <a:off x="19278111" y="12512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89210</xdr:rowOff>
    </xdr:from>
    <xdr:to>
      <xdr:col>98</xdr:col>
      <xdr:colOff>38100</xdr:colOff>
      <xdr:row>75</xdr:row>
      <xdr:rowOff>19360</xdr:rowOff>
    </xdr:to>
    <xdr:sp macro="" textlink="">
      <xdr:nvSpPr>
        <xdr:cNvPr id="885" name="楕円 884"/>
        <xdr:cNvSpPr/>
      </xdr:nvSpPr>
      <xdr:spPr>
        <a:xfrm>
          <a:off x="18605500" y="12776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35887</xdr:rowOff>
    </xdr:from>
    <xdr:ext cx="534377" cy="259045"/>
    <xdr:sp macro="" textlink="">
      <xdr:nvSpPr>
        <xdr:cNvPr id="886" name="テキスト ボックス 885"/>
        <xdr:cNvSpPr txBox="1"/>
      </xdr:nvSpPr>
      <xdr:spPr>
        <a:xfrm>
          <a:off x="18389111" y="1255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99</xdr:row>
      <xdr:rowOff>44450</xdr:rowOff>
    </xdr:from>
    <xdr:to>
      <xdr:col>120</xdr:col>
      <xdr:colOff>114300</xdr:colOff>
      <xdr:row>99</xdr:row>
      <xdr:rowOff>44450</xdr:rowOff>
    </xdr:to>
    <xdr:cxnSp macro="">
      <xdr:nvCxnSpPr>
        <xdr:cNvPr id="897" name="直線コネクタ 896"/>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98</xdr:row>
      <xdr:rowOff>73677</xdr:rowOff>
    </xdr:from>
    <xdr:ext cx="248786" cy="259045"/>
    <xdr:sp macro="" textlink="">
      <xdr:nvSpPr>
        <xdr:cNvPr id="898" name="テキスト ボックス 897"/>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6350</xdr:rowOff>
    </xdr:from>
    <xdr:to>
      <xdr:col>120</xdr:col>
      <xdr:colOff>114300</xdr:colOff>
      <xdr:row>97</xdr:row>
      <xdr:rowOff>6350</xdr:rowOff>
    </xdr:to>
    <xdr:cxnSp macro="">
      <xdr:nvCxnSpPr>
        <xdr:cNvPr id="899" name="直線コネクタ 898"/>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35577</xdr:rowOff>
    </xdr:from>
    <xdr:ext cx="467179" cy="259045"/>
    <xdr:sp macro="" textlink="">
      <xdr:nvSpPr>
        <xdr:cNvPr id="900" name="テキスト ボックス 899"/>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94</xdr:row>
      <xdr:rowOff>139700</xdr:rowOff>
    </xdr:from>
    <xdr:to>
      <xdr:col>120</xdr:col>
      <xdr:colOff>114300</xdr:colOff>
      <xdr:row>94</xdr:row>
      <xdr:rowOff>139700</xdr:rowOff>
    </xdr:to>
    <xdr:cxnSp macro="">
      <xdr:nvCxnSpPr>
        <xdr:cNvPr id="901" name="直線コネクタ 90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93</xdr:row>
      <xdr:rowOff>168927</xdr:rowOff>
    </xdr:from>
    <xdr:ext cx="467179" cy="259045"/>
    <xdr:sp macro="" textlink="">
      <xdr:nvSpPr>
        <xdr:cNvPr id="902" name="テキスト ボックス 901"/>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92</xdr:row>
      <xdr:rowOff>101600</xdr:rowOff>
    </xdr:from>
    <xdr:to>
      <xdr:col>120</xdr:col>
      <xdr:colOff>114300</xdr:colOff>
      <xdr:row>92</xdr:row>
      <xdr:rowOff>101600</xdr:rowOff>
    </xdr:to>
    <xdr:cxnSp macro="">
      <xdr:nvCxnSpPr>
        <xdr:cNvPr id="903" name="直線コネクタ 902"/>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91</xdr:row>
      <xdr:rowOff>130827</xdr:rowOff>
    </xdr:from>
    <xdr:ext cx="467179" cy="259045"/>
    <xdr:sp macro="" textlink="">
      <xdr:nvSpPr>
        <xdr:cNvPr id="904" name="テキスト ボックス 903"/>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90</xdr:row>
      <xdr:rowOff>63500</xdr:rowOff>
    </xdr:from>
    <xdr:to>
      <xdr:col>120</xdr:col>
      <xdr:colOff>114300</xdr:colOff>
      <xdr:row>90</xdr:row>
      <xdr:rowOff>63500</xdr:rowOff>
    </xdr:to>
    <xdr:cxnSp macro="">
      <xdr:nvCxnSpPr>
        <xdr:cNvPr id="905" name="直線コネクタ 904"/>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89</xdr:row>
      <xdr:rowOff>92727</xdr:rowOff>
    </xdr:from>
    <xdr:ext cx="531299" cy="259045"/>
    <xdr:sp macro="" textlink="">
      <xdr:nvSpPr>
        <xdr:cNvPr id="906" name="テキスト ボックス 905"/>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7" name="直線コネクタ 90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87</xdr:row>
      <xdr:rowOff>54627</xdr:rowOff>
    </xdr:from>
    <xdr:ext cx="531299" cy="259045"/>
    <xdr:sp macro="" textlink="">
      <xdr:nvSpPr>
        <xdr:cNvPr id="908" name="テキスト ボックス 907"/>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90</xdr:row>
      <xdr:rowOff>30987</xdr:rowOff>
    </xdr:from>
    <xdr:to>
      <xdr:col>116</xdr:col>
      <xdr:colOff>62864</xdr:colOff>
      <xdr:row>99</xdr:row>
      <xdr:rowOff>44450</xdr:rowOff>
    </xdr:to>
    <xdr:cxnSp macro="">
      <xdr:nvCxnSpPr>
        <xdr:cNvPr id="910" name="直線コネクタ 909"/>
        <xdr:cNvCxnSpPr/>
      </xdr:nvCxnSpPr>
      <xdr:spPr>
        <a:xfrm flipV="1">
          <a:off x="22159595" y="15461487"/>
          <a:ext cx="1269" cy="15565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99</xdr:row>
      <xdr:rowOff>90695</xdr:rowOff>
    </xdr:from>
    <xdr:ext cx="249299" cy="259045"/>
    <xdr:sp macro="" textlink="">
      <xdr:nvSpPr>
        <xdr:cNvPr id="911" name="前年度繰上充用金最小値テキスト"/>
        <xdr:cNvSpPr txBox="1"/>
      </xdr:nvSpPr>
      <xdr:spPr>
        <a:xfrm>
          <a:off x="22212300" y="17064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44450</xdr:rowOff>
    </xdr:from>
    <xdr:to>
      <xdr:col>116</xdr:col>
      <xdr:colOff>152400</xdr:colOff>
      <xdr:row>99</xdr:row>
      <xdr:rowOff>44450</xdr:rowOff>
    </xdr:to>
    <xdr:cxnSp macro="">
      <xdr:nvCxnSpPr>
        <xdr:cNvPr id="912" name="直線コネクタ 911"/>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88</xdr:row>
      <xdr:rowOff>149114</xdr:rowOff>
    </xdr:from>
    <xdr:ext cx="534377" cy="259045"/>
    <xdr:sp macro="" textlink="">
      <xdr:nvSpPr>
        <xdr:cNvPr id="913" name="前年度繰上充用金最大値テキスト"/>
        <xdr:cNvSpPr txBox="1"/>
      </xdr:nvSpPr>
      <xdr:spPr>
        <a:xfrm>
          <a:off x="22212300" y="15236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90</xdr:row>
      <xdr:rowOff>30987</xdr:rowOff>
    </xdr:from>
    <xdr:to>
      <xdr:col>116</xdr:col>
      <xdr:colOff>152400</xdr:colOff>
      <xdr:row>90</xdr:row>
      <xdr:rowOff>30987</xdr:rowOff>
    </xdr:to>
    <xdr:cxnSp macro="">
      <xdr:nvCxnSpPr>
        <xdr:cNvPr id="914" name="直線コネクタ 913"/>
        <xdr:cNvCxnSpPr/>
      </xdr:nvCxnSpPr>
      <xdr:spPr>
        <a:xfrm>
          <a:off x="22072600" y="15461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99</xdr:row>
      <xdr:rowOff>44450</xdr:rowOff>
    </xdr:from>
    <xdr:to>
      <xdr:col>116</xdr:col>
      <xdr:colOff>63500</xdr:colOff>
      <xdr:row>99</xdr:row>
      <xdr:rowOff>44450</xdr:rowOff>
    </xdr:to>
    <xdr:cxnSp macro="">
      <xdr:nvCxnSpPr>
        <xdr:cNvPr id="915" name="直線コネクタ 914"/>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98</xdr:row>
      <xdr:rowOff>8145</xdr:rowOff>
    </xdr:from>
    <xdr:ext cx="313932" cy="259045"/>
    <xdr:sp macro="" textlink="">
      <xdr:nvSpPr>
        <xdr:cNvPr id="916" name="前年度繰上充用金平均値テキスト"/>
        <xdr:cNvSpPr txBox="1"/>
      </xdr:nvSpPr>
      <xdr:spPr>
        <a:xfrm>
          <a:off x="22212300" y="16810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156718</xdr:rowOff>
    </xdr:from>
    <xdr:to>
      <xdr:col>116</xdr:col>
      <xdr:colOff>114300</xdr:colOff>
      <xdr:row>99</xdr:row>
      <xdr:rowOff>86868</xdr:rowOff>
    </xdr:to>
    <xdr:sp macro="" textlink="">
      <xdr:nvSpPr>
        <xdr:cNvPr id="917" name="フローチャート: 判断 916"/>
        <xdr:cNvSpPr/>
      </xdr:nvSpPr>
      <xdr:spPr>
        <a:xfrm>
          <a:off x="22110700" y="16958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44450</xdr:rowOff>
    </xdr:from>
    <xdr:to>
      <xdr:col>111</xdr:col>
      <xdr:colOff>177800</xdr:colOff>
      <xdr:row>99</xdr:row>
      <xdr:rowOff>44450</xdr:rowOff>
    </xdr:to>
    <xdr:cxnSp macro="">
      <xdr:nvCxnSpPr>
        <xdr:cNvPr id="918" name="直線コネクタ 917"/>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98</xdr:row>
      <xdr:rowOff>157353</xdr:rowOff>
    </xdr:from>
    <xdr:to>
      <xdr:col>112</xdr:col>
      <xdr:colOff>38100</xdr:colOff>
      <xdr:row>99</xdr:row>
      <xdr:rowOff>87503</xdr:rowOff>
    </xdr:to>
    <xdr:sp macro="" textlink="">
      <xdr:nvSpPr>
        <xdr:cNvPr id="919" name="フローチャート: 判断 918"/>
        <xdr:cNvSpPr/>
      </xdr:nvSpPr>
      <xdr:spPr>
        <a:xfrm>
          <a:off x="21272500" y="16959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97</xdr:row>
      <xdr:rowOff>104030</xdr:rowOff>
    </xdr:from>
    <xdr:ext cx="313932" cy="259045"/>
    <xdr:sp macro="" textlink="">
      <xdr:nvSpPr>
        <xdr:cNvPr id="920" name="テキスト ボックス 919"/>
        <xdr:cNvSpPr txBox="1"/>
      </xdr:nvSpPr>
      <xdr:spPr>
        <a:xfrm>
          <a:off x="21166333" y="16734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99</xdr:row>
      <xdr:rowOff>44450</xdr:rowOff>
    </xdr:from>
    <xdr:to>
      <xdr:col>107</xdr:col>
      <xdr:colOff>50800</xdr:colOff>
      <xdr:row>99</xdr:row>
      <xdr:rowOff>44450</xdr:rowOff>
    </xdr:to>
    <xdr:cxnSp macro="">
      <xdr:nvCxnSpPr>
        <xdr:cNvPr id="921" name="直線コネクタ 920"/>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98</xdr:row>
      <xdr:rowOff>158114</xdr:rowOff>
    </xdr:from>
    <xdr:to>
      <xdr:col>107</xdr:col>
      <xdr:colOff>101600</xdr:colOff>
      <xdr:row>99</xdr:row>
      <xdr:rowOff>88264</xdr:rowOff>
    </xdr:to>
    <xdr:sp macro="" textlink="">
      <xdr:nvSpPr>
        <xdr:cNvPr id="922" name="フローチャート: 判断 921"/>
        <xdr:cNvSpPr/>
      </xdr:nvSpPr>
      <xdr:spPr>
        <a:xfrm>
          <a:off x="203835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97</xdr:row>
      <xdr:rowOff>104791</xdr:rowOff>
    </xdr:from>
    <xdr:ext cx="313932" cy="259045"/>
    <xdr:sp macro="" textlink="">
      <xdr:nvSpPr>
        <xdr:cNvPr id="923" name="テキスト ボックス 922"/>
        <xdr:cNvSpPr txBox="1"/>
      </xdr:nvSpPr>
      <xdr:spPr>
        <a:xfrm>
          <a:off x="20277333" y="1673544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99</xdr:row>
      <xdr:rowOff>44450</xdr:rowOff>
    </xdr:from>
    <xdr:to>
      <xdr:col>102</xdr:col>
      <xdr:colOff>114300</xdr:colOff>
      <xdr:row>99</xdr:row>
      <xdr:rowOff>44450</xdr:rowOff>
    </xdr:to>
    <xdr:cxnSp macro="">
      <xdr:nvCxnSpPr>
        <xdr:cNvPr id="924" name="直線コネクタ 923"/>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98</xdr:row>
      <xdr:rowOff>165100</xdr:rowOff>
    </xdr:from>
    <xdr:to>
      <xdr:col>102</xdr:col>
      <xdr:colOff>165100</xdr:colOff>
      <xdr:row>99</xdr:row>
      <xdr:rowOff>95250</xdr:rowOff>
    </xdr:to>
    <xdr:sp macro="" textlink="">
      <xdr:nvSpPr>
        <xdr:cNvPr id="925" name="フローチャート: 判断 924"/>
        <xdr:cNvSpPr/>
      </xdr:nvSpPr>
      <xdr:spPr>
        <a:xfrm>
          <a:off x="19494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99</xdr:row>
      <xdr:rowOff>86377</xdr:rowOff>
    </xdr:from>
    <xdr:ext cx="249299" cy="259045"/>
    <xdr:sp macro="" textlink="">
      <xdr:nvSpPr>
        <xdr:cNvPr id="926" name="テキスト ボックス 925"/>
        <xdr:cNvSpPr txBox="1"/>
      </xdr:nvSpPr>
      <xdr:spPr>
        <a:xfrm>
          <a:off x="19420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27" name="フローチャート: 判断 926"/>
        <xdr:cNvSpPr/>
      </xdr:nvSpPr>
      <xdr:spPr>
        <a:xfrm>
          <a:off x="18605500" y="1696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99</xdr:row>
      <xdr:rowOff>86377</xdr:rowOff>
    </xdr:from>
    <xdr:ext cx="249299" cy="259045"/>
    <xdr:sp macro="" textlink="">
      <xdr:nvSpPr>
        <xdr:cNvPr id="928" name="テキスト ボックス 927"/>
        <xdr:cNvSpPr txBox="1"/>
      </xdr:nvSpPr>
      <xdr:spPr>
        <a:xfrm>
          <a:off x="18531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9" name="テキスト ボックス 92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0" name="テキスト ボックス 92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1" name="テキスト ボックス 93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2" name="テキスト ボックス 93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3" name="テキスト ボックス 93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98</xdr:row>
      <xdr:rowOff>165100</xdr:rowOff>
    </xdr:from>
    <xdr:to>
      <xdr:col>116</xdr:col>
      <xdr:colOff>114300</xdr:colOff>
      <xdr:row>99</xdr:row>
      <xdr:rowOff>95250</xdr:rowOff>
    </xdr:to>
    <xdr:sp macro="" textlink="">
      <xdr:nvSpPr>
        <xdr:cNvPr id="934" name="楕円 933"/>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98</xdr:row>
      <xdr:rowOff>135145</xdr:rowOff>
    </xdr:from>
    <xdr:ext cx="249299" cy="259045"/>
    <xdr:sp macro="" textlink="">
      <xdr:nvSpPr>
        <xdr:cNvPr id="935" name="前年度繰上充用金該当値テキスト"/>
        <xdr:cNvSpPr txBox="1"/>
      </xdr:nvSpPr>
      <xdr:spPr>
        <a:xfrm>
          <a:off x="22212300" y="16937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98</xdr:row>
      <xdr:rowOff>165100</xdr:rowOff>
    </xdr:from>
    <xdr:to>
      <xdr:col>112</xdr:col>
      <xdr:colOff>38100</xdr:colOff>
      <xdr:row>99</xdr:row>
      <xdr:rowOff>95250</xdr:rowOff>
    </xdr:to>
    <xdr:sp macro="" textlink="">
      <xdr:nvSpPr>
        <xdr:cNvPr id="936" name="楕円 935"/>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99</xdr:row>
      <xdr:rowOff>86377</xdr:rowOff>
    </xdr:from>
    <xdr:ext cx="249299" cy="259045"/>
    <xdr:sp macro="" textlink="">
      <xdr:nvSpPr>
        <xdr:cNvPr id="937" name="テキスト ボックス 936"/>
        <xdr:cNvSpPr txBox="1"/>
      </xdr:nvSpPr>
      <xdr:spPr>
        <a:xfrm>
          <a:off x="21198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98</xdr:row>
      <xdr:rowOff>165100</xdr:rowOff>
    </xdr:from>
    <xdr:to>
      <xdr:col>107</xdr:col>
      <xdr:colOff>101600</xdr:colOff>
      <xdr:row>99</xdr:row>
      <xdr:rowOff>95250</xdr:rowOff>
    </xdr:to>
    <xdr:sp macro="" textlink="">
      <xdr:nvSpPr>
        <xdr:cNvPr id="938" name="楕円 937"/>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99</xdr:row>
      <xdr:rowOff>86377</xdr:rowOff>
    </xdr:from>
    <xdr:ext cx="249299" cy="259045"/>
    <xdr:sp macro="" textlink="">
      <xdr:nvSpPr>
        <xdr:cNvPr id="939" name="テキスト ボックス 938"/>
        <xdr:cNvSpPr txBox="1"/>
      </xdr:nvSpPr>
      <xdr:spPr>
        <a:xfrm>
          <a:off x="20309650"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98</xdr:row>
      <xdr:rowOff>165100</xdr:rowOff>
    </xdr:from>
    <xdr:to>
      <xdr:col>102</xdr:col>
      <xdr:colOff>165100</xdr:colOff>
      <xdr:row>99</xdr:row>
      <xdr:rowOff>95250</xdr:rowOff>
    </xdr:to>
    <xdr:sp macro="" textlink="">
      <xdr:nvSpPr>
        <xdr:cNvPr id="940" name="楕円 939"/>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97</xdr:row>
      <xdr:rowOff>111777</xdr:rowOff>
    </xdr:from>
    <xdr:ext cx="249299" cy="259045"/>
    <xdr:sp macro="" textlink="">
      <xdr:nvSpPr>
        <xdr:cNvPr id="941" name="テキスト ボックス 940"/>
        <xdr:cNvSpPr txBox="1"/>
      </xdr:nvSpPr>
      <xdr:spPr>
        <a:xfrm>
          <a:off x="19420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98</xdr:row>
      <xdr:rowOff>165100</xdr:rowOff>
    </xdr:from>
    <xdr:to>
      <xdr:col>98</xdr:col>
      <xdr:colOff>38100</xdr:colOff>
      <xdr:row>99</xdr:row>
      <xdr:rowOff>95250</xdr:rowOff>
    </xdr:to>
    <xdr:sp macro="" textlink="">
      <xdr:nvSpPr>
        <xdr:cNvPr id="942" name="楕円 941"/>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97</xdr:row>
      <xdr:rowOff>111777</xdr:rowOff>
    </xdr:from>
    <xdr:ext cx="249299" cy="259045"/>
    <xdr:sp macro="" textlink="">
      <xdr:nvSpPr>
        <xdr:cNvPr id="943" name="テキスト ボックス 942"/>
        <xdr:cNvSpPr txBox="1"/>
      </xdr:nvSpPr>
      <xdr:spPr>
        <a:xfrm>
          <a:off x="18531650" y="1674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4" name="正方形/長方形 94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5" name="正方形/長方形 94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6" name="テキスト ボックス 94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昨年度と比較して減となったものは、維持補修費、扶助費、補助費、普通建設事業費、普通建設事業費（うち新規整備）、普通建設事業費（うち更新整備）、公債費、繰出金があげられる。普通建設事業については、</a:t>
          </a:r>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継続して実施してきた大型建設事業が終期を迎えたためである。繰出金については、後期高齢者医療特別会計繰出金の減によるものである。公債費については、借り換えにより借入利率が低下し、償還利子が減となったことによるものである。</a:t>
          </a:r>
        </a:p>
        <a:p>
          <a:r>
            <a:rPr kumimoji="1" lang="ja-JP" altLang="en-US" sz="1300">
              <a:latin typeface="ＭＳ Ｐゴシック" panose="020B0600070205080204" pitchFamily="50" charset="-128"/>
              <a:ea typeface="ＭＳ Ｐゴシック" panose="020B0600070205080204" pitchFamily="50" charset="-128"/>
            </a:rPr>
            <a:t>一方、増となったものは、人件費、物件費、災害復旧事業費、積立金、投資及び出資金、貸付金があげられる。物件費については、大型建設事業により完成した建物の管理費等の増によるものである。災害復旧費については、台風</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号等の被害による増である。積立金については、財政調整基金及びふるさと寄附の増による特目基金への積立の増によるものである。また、人口が年々減少していることも数値に影響を与えている。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島根県安来市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38,962
38,692
420.93
25,689,934
25,356,141
251,345
14,238,956
38,264,957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16.1
128.8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59880</xdr:rowOff>
    </xdr:from>
    <xdr:to>
      <xdr:col>24</xdr:col>
      <xdr:colOff>62865</xdr:colOff>
      <xdr:row>37</xdr:row>
      <xdr:rowOff>160274</xdr:rowOff>
    </xdr:to>
    <xdr:cxnSp macro="">
      <xdr:nvCxnSpPr>
        <xdr:cNvPr id="56" name="直線コネクタ 55"/>
        <xdr:cNvCxnSpPr/>
      </xdr:nvCxnSpPr>
      <xdr:spPr>
        <a:xfrm flipV="1">
          <a:off x="4633595" y="5203380"/>
          <a:ext cx="1270" cy="1300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164101</xdr:rowOff>
    </xdr:from>
    <xdr:ext cx="469744" cy="259045"/>
    <xdr:sp macro="" textlink="">
      <xdr:nvSpPr>
        <xdr:cNvPr id="57" name="議会費最小値テキスト"/>
        <xdr:cNvSpPr txBox="1"/>
      </xdr:nvSpPr>
      <xdr:spPr>
        <a:xfrm>
          <a:off x="4686300" y="6507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160274</xdr:rowOff>
    </xdr:from>
    <xdr:to>
      <xdr:col>24</xdr:col>
      <xdr:colOff>152400</xdr:colOff>
      <xdr:row>37</xdr:row>
      <xdr:rowOff>160274</xdr:rowOff>
    </xdr:to>
    <xdr:cxnSp macro="">
      <xdr:nvCxnSpPr>
        <xdr:cNvPr id="58" name="直線コネクタ 57"/>
        <xdr:cNvCxnSpPr/>
      </xdr:nvCxnSpPr>
      <xdr:spPr>
        <a:xfrm>
          <a:off x="4546600" y="65039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6557</xdr:rowOff>
    </xdr:from>
    <xdr:ext cx="534377" cy="259045"/>
    <xdr:sp macro="" textlink="">
      <xdr:nvSpPr>
        <xdr:cNvPr id="59" name="議会費最大値テキスト"/>
        <xdr:cNvSpPr txBox="1"/>
      </xdr:nvSpPr>
      <xdr:spPr>
        <a:xfrm>
          <a:off x="4686300" y="4978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10,019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59880</xdr:rowOff>
    </xdr:from>
    <xdr:to>
      <xdr:col>24</xdr:col>
      <xdr:colOff>152400</xdr:colOff>
      <xdr:row>30</xdr:row>
      <xdr:rowOff>59880</xdr:rowOff>
    </xdr:to>
    <xdr:cxnSp macro="">
      <xdr:nvCxnSpPr>
        <xdr:cNvPr id="60" name="直線コネクタ 59"/>
        <xdr:cNvCxnSpPr/>
      </xdr:nvCxnSpPr>
      <xdr:spPr>
        <a:xfrm>
          <a:off x="4546600" y="520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137414</xdr:rowOff>
    </xdr:from>
    <xdr:to>
      <xdr:col>24</xdr:col>
      <xdr:colOff>63500</xdr:colOff>
      <xdr:row>35</xdr:row>
      <xdr:rowOff>153607</xdr:rowOff>
    </xdr:to>
    <xdr:cxnSp macro="">
      <xdr:nvCxnSpPr>
        <xdr:cNvPr id="61" name="直線コネクタ 60"/>
        <xdr:cNvCxnSpPr/>
      </xdr:nvCxnSpPr>
      <xdr:spPr>
        <a:xfrm flipV="1">
          <a:off x="3797300" y="6138164"/>
          <a:ext cx="838200" cy="1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104157</xdr:rowOff>
    </xdr:from>
    <xdr:ext cx="469744" cy="259045"/>
    <xdr:sp macro="" textlink="">
      <xdr:nvSpPr>
        <xdr:cNvPr id="62" name="議会費平均値テキスト"/>
        <xdr:cNvSpPr txBox="1"/>
      </xdr:nvSpPr>
      <xdr:spPr>
        <a:xfrm>
          <a:off x="4686300" y="593345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81280</xdr:rowOff>
    </xdr:from>
    <xdr:to>
      <xdr:col>24</xdr:col>
      <xdr:colOff>114300</xdr:colOff>
      <xdr:row>36</xdr:row>
      <xdr:rowOff>11430</xdr:rowOff>
    </xdr:to>
    <xdr:sp macro="" textlink="">
      <xdr:nvSpPr>
        <xdr:cNvPr id="63" name="フローチャート: 判断 62"/>
        <xdr:cNvSpPr/>
      </xdr:nvSpPr>
      <xdr:spPr>
        <a:xfrm>
          <a:off x="4584700" y="6082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153607</xdr:rowOff>
    </xdr:from>
    <xdr:to>
      <xdr:col>19</xdr:col>
      <xdr:colOff>177800</xdr:colOff>
      <xdr:row>36</xdr:row>
      <xdr:rowOff>64</xdr:rowOff>
    </xdr:to>
    <xdr:cxnSp macro="">
      <xdr:nvCxnSpPr>
        <xdr:cNvPr id="64" name="直線コネクタ 63"/>
        <xdr:cNvCxnSpPr/>
      </xdr:nvCxnSpPr>
      <xdr:spPr>
        <a:xfrm flipV="1">
          <a:off x="2908300" y="6154357"/>
          <a:ext cx="889000" cy="179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86614</xdr:rowOff>
    </xdr:from>
    <xdr:to>
      <xdr:col>20</xdr:col>
      <xdr:colOff>38100</xdr:colOff>
      <xdr:row>36</xdr:row>
      <xdr:rowOff>16764</xdr:rowOff>
    </xdr:to>
    <xdr:sp macro="" textlink="">
      <xdr:nvSpPr>
        <xdr:cNvPr id="65" name="フローチャート: 判断 64"/>
        <xdr:cNvSpPr/>
      </xdr:nvSpPr>
      <xdr:spPr>
        <a:xfrm>
          <a:off x="3746500" y="6087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34</xdr:row>
      <xdr:rowOff>33291</xdr:rowOff>
    </xdr:from>
    <xdr:ext cx="469744" cy="259045"/>
    <xdr:sp macro="" textlink="">
      <xdr:nvSpPr>
        <xdr:cNvPr id="66" name="テキスト ボックス 65"/>
        <xdr:cNvSpPr txBox="1"/>
      </xdr:nvSpPr>
      <xdr:spPr>
        <a:xfrm>
          <a:off x="3562428" y="5862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103886</xdr:rowOff>
    </xdr:from>
    <xdr:to>
      <xdr:col>15</xdr:col>
      <xdr:colOff>50800</xdr:colOff>
      <xdr:row>36</xdr:row>
      <xdr:rowOff>64</xdr:rowOff>
    </xdr:to>
    <xdr:cxnSp macro="">
      <xdr:nvCxnSpPr>
        <xdr:cNvPr id="67" name="直線コネクタ 66"/>
        <xdr:cNvCxnSpPr/>
      </xdr:nvCxnSpPr>
      <xdr:spPr>
        <a:xfrm>
          <a:off x="2019300" y="6104636"/>
          <a:ext cx="889000" cy="6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92520</xdr:rowOff>
    </xdr:from>
    <xdr:to>
      <xdr:col>15</xdr:col>
      <xdr:colOff>101600</xdr:colOff>
      <xdr:row>36</xdr:row>
      <xdr:rowOff>22670</xdr:rowOff>
    </xdr:to>
    <xdr:sp macro="" textlink="">
      <xdr:nvSpPr>
        <xdr:cNvPr id="68" name="フローチャート: 判断 67"/>
        <xdr:cNvSpPr/>
      </xdr:nvSpPr>
      <xdr:spPr>
        <a:xfrm>
          <a:off x="28575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39197</xdr:rowOff>
    </xdr:from>
    <xdr:ext cx="469744" cy="259045"/>
    <xdr:sp macro="" textlink="">
      <xdr:nvSpPr>
        <xdr:cNvPr id="69" name="テキスト ボックス 68"/>
        <xdr:cNvSpPr txBox="1"/>
      </xdr:nvSpPr>
      <xdr:spPr>
        <a:xfrm>
          <a:off x="2673428" y="5868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103886</xdr:rowOff>
    </xdr:from>
    <xdr:to>
      <xdr:col>10</xdr:col>
      <xdr:colOff>114300</xdr:colOff>
      <xdr:row>35</xdr:row>
      <xdr:rowOff>129032</xdr:rowOff>
    </xdr:to>
    <xdr:cxnSp macro="">
      <xdr:nvCxnSpPr>
        <xdr:cNvPr id="70" name="直線コネクタ 69"/>
        <xdr:cNvCxnSpPr/>
      </xdr:nvCxnSpPr>
      <xdr:spPr>
        <a:xfrm flipV="1">
          <a:off x="1130300" y="6104636"/>
          <a:ext cx="8890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67183</xdr:rowOff>
    </xdr:from>
    <xdr:to>
      <xdr:col>10</xdr:col>
      <xdr:colOff>165100</xdr:colOff>
      <xdr:row>35</xdr:row>
      <xdr:rowOff>168783</xdr:rowOff>
    </xdr:to>
    <xdr:sp macro="" textlink="">
      <xdr:nvSpPr>
        <xdr:cNvPr id="71" name="フローチャート: 判断 70"/>
        <xdr:cNvSpPr/>
      </xdr:nvSpPr>
      <xdr:spPr>
        <a:xfrm>
          <a:off x="1968500" y="60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159910</xdr:rowOff>
    </xdr:from>
    <xdr:ext cx="469744" cy="259045"/>
    <xdr:sp macro="" textlink="">
      <xdr:nvSpPr>
        <xdr:cNvPr id="72" name="テキスト ボックス 71"/>
        <xdr:cNvSpPr txBox="1"/>
      </xdr:nvSpPr>
      <xdr:spPr>
        <a:xfrm>
          <a:off x="1784428" y="6160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118237</xdr:rowOff>
    </xdr:from>
    <xdr:to>
      <xdr:col>6</xdr:col>
      <xdr:colOff>38100</xdr:colOff>
      <xdr:row>36</xdr:row>
      <xdr:rowOff>48387</xdr:rowOff>
    </xdr:to>
    <xdr:sp macro="" textlink="">
      <xdr:nvSpPr>
        <xdr:cNvPr id="73" name="フローチャート: 判断 72"/>
        <xdr:cNvSpPr/>
      </xdr:nvSpPr>
      <xdr:spPr>
        <a:xfrm>
          <a:off x="1079500" y="611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39514</xdr:rowOff>
    </xdr:from>
    <xdr:ext cx="469744" cy="259045"/>
    <xdr:sp macro="" textlink="">
      <xdr:nvSpPr>
        <xdr:cNvPr id="74" name="テキスト ボックス 73"/>
        <xdr:cNvSpPr txBox="1"/>
      </xdr:nvSpPr>
      <xdr:spPr>
        <a:xfrm>
          <a:off x="895428" y="6211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86614</xdr:rowOff>
    </xdr:from>
    <xdr:to>
      <xdr:col>24</xdr:col>
      <xdr:colOff>114300</xdr:colOff>
      <xdr:row>36</xdr:row>
      <xdr:rowOff>16764</xdr:rowOff>
    </xdr:to>
    <xdr:sp macro="" textlink="">
      <xdr:nvSpPr>
        <xdr:cNvPr id="80" name="楕円 79"/>
        <xdr:cNvSpPr/>
      </xdr:nvSpPr>
      <xdr:spPr>
        <a:xfrm>
          <a:off x="4584700" y="6087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65041</xdr:rowOff>
    </xdr:from>
    <xdr:ext cx="469744" cy="259045"/>
    <xdr:sp macro="" textlink="">
      <xdr:nvSpPr>
        <xdr:cNvPr id="81" name="議会費該当値テキスト"/>
        <xdr:cNvSpPr txBox="1"/>
      </xdr:nvSpPr>
      <xdr:spPr>
        <a:xfrm>
          <a:off x="4686300"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102807</xdr:rowOff>
    </xdr:from>
    <xdr:to>
      <xdr:col>20</xdr:col>
      <xdr:colOff>38100</xdr:colOff>
      <xdr:row>36</xdr:row>
      <xdr:rowOff>32957</xdr:rowOff>
    </xdr:to>
    <xdr:sp macro="" textlink="">
      <xdr:nvSpPr>
        <xdr:cNvPr id="82" name="楕円 81"/>
        <xdr:cNvSpPr/>
      </xdr:nvSpPr>
      <xdr:spPr>
        <a:xfrm>
          <a:off x="3746500" y="6103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36</xdr:row>
      <xdr:rowOff>24084</xdr:rowOff>
    </xdr:from>
    <xdr:ext cx="469744" cy="259045"/>
    <xdr:sp macro="" textlink="">
      <xdr:nvSpPr>
        <xdr:cNvPr id="83" name="テキスト ボックス 82"/>
        <xdr:cNvSpPr txBox="1"/>
      </xdr:nvSpPr>
      <xdr:spPr>
        <a:xfrm>
          <a:off x="3562428" y="6196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120714</xdr:rowOff>
    </xdr:from>
    <xdr:to>
      <xdr:col>15</xdr:col>
      <xdr:colOff>101600</xdr:colOff>
      <xdr:row>36</xdr:row>
      <xdr:rowOff>50864</xdr:rowOff>
    </xdr:to>
    <xdr:sp macro="" textlink="">
      <xdr:nvSpPr>
        <xdr:cNvPr id="84" name="楕円 83"/>
        <xdr:cNvSpPr/>
      </xdr:nvSpPr>
      <xdr:spPr>
        <a:xfrm>
          <a:off x="2857500" y="6121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36</xdr:row>
      <xdr:rowOff>41991</xdr:rowOff>
    </xdr:from>
    <xdr:ext cx="469744" cy="259045"/>
    <xdr:sp macro="" textlink="">
      <xdr:nvSpPr>
        <xdr:cNvPr id="85" name="テキスト ボックス 84"/>
        <xdr:cNvSpPr txBox="1"/>
      </xdr:nvSpPr>
      <xdr:spPr>
        <a:xfrm>
          <a:off x="2673428" y="621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53086</xdr:rowOff>
    </xdr:from>
    <xdr:to>
      <xdr:col>10</xdr:col>
      <xdr:colOff>165100</xdr:colOff>
      <xdr:row>35</xdr:row>
      <xdr:rowOff>154686</xdr:rowOff>
    </xdr:to>
    <xdr:sp macro="" textlink="">
      <xdr:nvSpPr>
        <xdr:cNvPr id="86" name="楕円 85"/>
        <xdr:cNvSpPr/>
      </xdr:nvSpPr>
      <xdr:spPr>
        <a:xfrm>
          <a:off x="1968500" y="6053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171213</xdr:rowOff>
    </xdr:from>
    <xdr:ext cx="469744" cy="259045"/>
    <xdr:sp macro="" textlink="">
      <xdr:nvSpPr>
        <xdr:cNvPr id="87" name="テキスト ボックス 86"/>
        <xdr:cNvSpPr txBox="1"/>
      </xdr:nvSpPr>
      <xdr:spPr>
        <a:xfrm>
          <a:off x="1784428" y="5829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78232</xdr:rowOff>
    </xdr:from>
    <xdr:to>
      <xdr:col>6</xdr:col>
      <xdr:colOff>38100</xdr:colOff>
      <xdr:row>36</xdr:row>
      <xdr:rowOff>8382</xdr:rowOff>
    </xdr:to>
    <xdr:sp macro="" textlink="">
      <xdr:nvSpPr>
        <xdr:cNvPr id="88" name="楕円 87"/>
        <xdr:cNvSpPr/>
      </xdr:nvSpPr>
      <xdr:spPr>
        <a:xfrm>
          <a:off x="1079500" y="6078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24909</xdr:rowOff>
    </xdr:from>
    <xdr:ext cx="469744" cy="259045"/>
    <xdr:sp macro="" textlink="">
      <xdr:nvSpPr>
        <xdr:cNvPr id="89" name="テキスト ボックス 88"/>
        <xdr:cNvSpPr txBox="1"/>
      </xdr:nvSpPr>
      <xdr:spPr>
        <a:xfrm>
          <a:off x="895428"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80,510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81738</xdr:rowOff>
    </xdr:from>
    <xdr:to>
      <xdr:col>24</xdr:col>
      <xdr:colOff>62865</xdr:colOff>
      <xdr:row>58</xdr:row>
      <xdr:rowOff>111411</xdr:rowOff>
    </xdr:to>
    <xdr:cxnSp macro="">
      <xdr:nvCxnSpPr>
        <xdr:cNvPr id="113" name="直線コネクタ 112"/>
        <xdr:cNvCxnSpPr/>
      </xdr:nvCxnSpPr>
      <xdr:spPr>
        <a:xfrm flipV="1">
          <a:off x="4633595" y="8825688"/>
          <a:ext cx="1270" cy="12298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115238</xdr:rowOff>
    </xdr:from>
    <xdr:ext cx="534377" cy="259045"/>
    <xdr:sp macro="" textlink="">
      <xdr:nvSpPr>
        <xdr:cNvPr id="114" name="総務費最小値テキスト"/>
        <xdr:cNvSpPr txBox="1"/>
      </xdr:nvSpPr>
      <xdr:spPr>
        <a:xfrm>
          <a:off x="4686300" y="10059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111411</xdr:rowOff>
    </xdr:from>
    <xdr:to>
      <xdr:col>24</xdr:col>
      <xdr:colOff>152400</xdr:colOff>
      <xdr:row>58</xdr:row>
      <xdr:rowOff>111411</xdr:rowOff>
    </xdr:to>
    <xdr:cxnSp macro="">
      <xdr:nvCxnSpPr>
        <xdr:cNvPr id="115" name="直線コネクタ 114"/>
        <xdr:cNvCxnSpPr/>
      </xdr:nvCxnSpPr>
      <xdr:spPr>
        <a:xfrm>
          <a:off x="4546600" y="10055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28415</xdr:rowOff>
    </xdr:from>
    <xdr:ext cx="599010" cy="259045"/>
    <xdr:sp macro="" textlink="">
      <xdr:nvSpPr>
        <xdr:cNvPr id="116" name="総務費最大値テキスト"/>
        <xdr:cNvSpPr txBox="1"/>
      </xdr:nvSpPr>
      <xdr:spPr>
        <a:xfrm>
          <a:off x="4686300" y="8600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350,213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81738</xdr:rowOff>
    </xdr:from>
    <xdr:to>
      <xdr:col>24</xdr:col>
      <xdr:colOff>152400</xdr:colOff>
      <xdr:row>51</xdr:row>
      <xdr:rowOff>81738</xdr:rowOff>
    </xdr:to>
    <xdr:cxnSp macro="">
      <xdr:nvCxnSpPr>
        <xdr:cNvPr id="117" name="直線コネクタ 116"/>
        <xdr:cNvCxnSpPr/>
      </xdr:nvCxnSpPr>
      <xdr:spPr>
        <a:xfrm>
          <a:off x="4546600" y="8825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111437</xdr:rowOff>
    </xdr:from>
    <xdr:to>
      <xdr:col>24</xdr:col>
      <xdr:colOff>63500</xdr:colOff>
      <xdr:row>57</xdr:row>
      <xdr:rowOff>18809</xdr:rowOff>
    </xdr:to>
    <xdr:cxnSp macro="">
      <xdr:nvCxnSpPr>
        <xdr:cNvPr id="118" name="直線コネクタ 117"/>
        <xdr:cNvCxnSpPr/>
      </xdr:nvCxnSpPr>
      <xdr:spPr>
        <a:xfrm>
          <a:off x="3797300" y="9712637"/>
          <a:ext cx="838200" cy="78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146057</xdr:rowOff>
    </xdr:from>
    <xdr:ext cx="534377" cy="259045"/>
    <xdr:sp macro="" textlink="">
      <xdr:nvSpPr>
        <xdr:cNvPr id="119" name="総務費平均値テキスト"/>
        <xdr:cNvSpPr txBox="1"/>
      </xdr:nvSpPr>
      <xdr:spPr>
        <a:xfrm>
          <a:off x="4686300" y="97472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167630</xdr:rowOff>
    </xdr:from>
    <xdr:to>
      <xdr:col>24</xdr:col>
      <xdr:colOff>114300</xdr:colOff>
      <xdr:row>57</xdr:row>
      <xdr:rowOff>97780</xdr:rowOff>
    </xdr:to>
    <xdr:sp macro="" textlink="">
      <xdr:nvSpPr>
        <xdr:cNvPr id="120" name="フローチャート: 判断 119"/>
        <xdr:cNvSpPr/>
      </xdr:nvSpPr>
      <xdr:spPr>
        <a:xfrm>
          <a:off x="4584700" y="9768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105349</xdr:rowOff>
    </xdr:from>
    <xdr:to>
      <xdr:col>19</xdr:col>
      <xdr:colOff>177800</xdr:colOff>
      <xdr:row>56</xdr:row>
      <xdr:rowOff>111437</xdr:rowOff>
    </xdr:to>
    <xdr:cxnSp macro="">
      <xdr:nvCxnSpPr>
        <xdr:cNvPr id="121" name="直線コネクタ 120"/>
        <xdr:cNvCxnSpPr/>
      </xdr:nvCxnSpPr>
      <xdr:spPr>
        <a:xfrm>
          <a:off x="2908300" y="9706549"/>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170304</xdr:rowOff>
    </xdr:from>
    <xdr:to>
      <xdr:col>20</xdr:col>
      <xdr:colOff>38100</xdr:colOff>
      <xdr:row>57</xdr:row>
      <xdr:rowOff>100454</xdr:rowOff>
    </xdr:to>
    <xdr:sp macro="" textlink="">
      <xdr:nvSpPr>
        <xdr:cNvPr id="122" name="フローチャート: 判断 121"/>
        <xdr:cNvSpPr/>
      </xdr:nvSpPr>
      <xdr:spPr>
        <a:xfrm>
          <a:off x="3746500" y="9771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91581</xdr:rowOff>
    </xdr:from>
    <xdr:ext cx="534377" cy="259045"/>
    <xdr:sp macro="" textlink="">
      <xdr:nvSpPr>
        <xdr:cNvPr id="123" name="テキスト ボックス 122"/>
        <xdr:cNvSpPr txBox="1"/>
      </xdr:nvSpPr>
      <xdr:spPr>
        <a:xfrm>
          <a:off x="3530111" y="9864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105349</xdr:rowOff>
    </xdr:from>
    <xdr:to>
      <xdr:col>15</xdr:col>
      <xdr:colOff>50800</xdr:colOff>
      <xdr:row>57</xdr:row>
      <xdr:rowOff>20916</xdr:rowOff>
    </xdr:to>
    <xdr:cxnSp macro="">
      <xdr:nvCxnSpPr>
        <xdr:cNvPr id="124" name="直線コネクタ 123"/>
        <xdr:cNvCxnSpPr/>
      </xdr:nvCxnSpPr>
      <xdr:spPr>
        <a:xfrm flipV="1">
          <a:off x="2019300" y="9706549"/>
          <a:ext cx="889000" cy="87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10955</xdr:rowOff>
    </xdr:from>
    <xdr:to>
      <xdr:col>15</xdr:col>
      <xdr:colOff>101600</xdr:colOff>
      <xdr:row>57</xdr:row>
      <xdr:rowOff>112555</xdr:rowOff>
    </xdr:to>
    <xdr:sp macro="" textlink="">
      <xdr:nvSpPr>
        <xdr:cNvPr id="125" name="フローチャート: 判断 124"/>
        <xdr:cNvSpPr/>
      </xdr:nvSpPr>
      <xdr:spPr>
        <a:xfrm>
          <a:off x="2857500" y="9783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103682</xdr:rowOff>
    </xdr:from>
    <xdr:ext cx="534377" cy="259045"/>
    <xdr:sp macro="" textlink="">
      <xdr:nvSpPr>
        <xdr:cNvPr id="126" name="テキスト ボックス 125"/>
        <xdr:cNvSpPr txBox="1"/>
      </xdr:nvSpPr>
      <xdr:spPr>
        <a:xfrm>
          <a:off x="2641111" y="9876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20916</xdr:rowOff>
    </xdr:from>
    <xdr:to>
      <xdr:col>10</xdr:col>
      <xdr:colOff>114300</xdr:colOff>
      <xdr:row>57</xdr:row>
      <xdr:rowOff>116836</xdr:rowOff>
    </xdr:to>
    <xdr:cxnSp macro="">
      <xdr:nvCxnSpPr>
        <xdr:cNvPr id="127" name="直線コネクタ 126"/>
        <xdr:cNvCxnSpPr/>
      </xdr:nvCxnSpPr>
      <xdr:spPr>
        <a:xfrm flipV="1">
          <a:off x="1130300" y="9793566"/>
          <a:ext cx="889000" cy="95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5670</xdr:rowOff>
    </xdr:from>
    <xdr:to>
      <xdr:col>10</xdr:col>
      <xdr:colOff>165100</xdr:colOff>
      <xdr:row>57</xdr:row>
      <xdr:rowOff>107270</xdr:rowOff>
    </xdr:to>
    <xdr:sp macro="" textlink="">
      <xdr:nvSpPr>
        <xdr:cNvPr id="128" name="フローチャート: 判断 127"/>
        <xdr:cNvSpPr/>
      </xdr:nvSpPr>
      <xdr:spPr>
        <a:xfrm>
          <a:off x="1968500" y="977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98397</xdr:rowOff>
    </xdr:from>
    <xdr:ext cx="534377" cy="259045"/>
    <xdr:sp macro="" textlink="">
      <xdr:nvSpPr>
        <xdr:cNvPr id="129" name="テキスト ボックス 128"/>
        <xdr:cNvSpPr txBox="1"/>
      </xdr:nvSpPr>
      <xdr:spPr>
        <a:xfrm>
          <a:off x="1752111" y="987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53913</xdr:rowOff>
    </xdr:from>
    <xdr:to>
      <xdr:col>6</xdr:col>
      <xdr:colOff>38100</xdr:colOff>
      <xdr:row>57</xdr:row>
      <xdr:rowOff>155513</xdr:rowOff>
    </xdr:to>
    <xdr:sp macro="" textlink="">
      <xdr:nvSpPr>
        <xdr:cNvPr id="130" name="フローチャート: 判断 129"/>
        <xdr:cNvSpPr/>
      </xdr:nvSpPr>
      <xdr:spPr>
        <a:xfrm>
          <a:off x="1079500" y="9826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590</xdr:rowOff>
    </xdr:from>
    <xdr:ext cx="534377" cy="259045"/>
    <xdr:sp macro="" textlink="">
      <xdr:nvSpPr>
        <xdr:cNvPr id="131" name="テキスト ボックス 130"/>
        <xdr:cNvSpPr txBox="1"/>
      </xdr:nvSpPr>
      <xdr:spPr>
        <a:xfrm>
          <a:off x="863111" y="9601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139459</xdr:rowOff>
    </xdr:from>
    <xdr:to>
      <xdr:col>24</xdr:col>
      <xdr:colOff>114300</xdr:colOff>
      <xdr:row>57</xdr:row>
      <xdr:rowOff>69609</xdr:rowOff>
    </xdr:to>
    <xdr:sp macro="" textlink="">
      <xdr:nvSpPr>
        <xdr:cNvPr id="137" name="楕円 136"/>
        <xdr:cNvSpPr/>
      </xdr:nvSpPr>
      <xdr:spPr>
        <a:xfrm>
          <a:off x="4584700" y="9740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162336</xdr:rowOff>
    </xdr:from>
    <xdr:ext cx="534377" cy="259045"/>
    <xdr:sp macro="" textlink="">
      <xdr:nvSpPr>
        <xdr:cNvPr id="138" name="総務費該当値テキスト"/>
        <xdr:cNvSpPr txBox="1"/>
      </xdr:nvSpPr>
      <xdr:spPr>
        <a:xfrm>
          <a:off x="4686300" y="9592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60637</xdr:rowOff>
    </xdr:from>
    <xdr:to>
      <xdr:col>20</xdr:col>
      <xdr:colOff>38100</xdr:colOff>
      <xdr:row>56</xdr:row>
      <xdr:rowOff>162237</xdr:rowOff>
    </xdr:to>
    <xdr:sp macro="" textlink="">
      <xdr:nvSpPr>
        <xdr:cNvPr id="139" name="楕円 138"/>
        <xdr:cNvSpPr/>
      </xdr:nvSpPr>
      <xdr:spPr>
        <a:xfrm>
          <a:off x="3746500" y="9661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7314</xdr:rowOff>
    </xdr:from>
    <xdr:ext cx="599010" cy="259045"/>
    <xdr:sp macro="" textlink="">
      <xdr:nvSpPr>
        <xdr:cNvPr id="140" name="テキスト ボックス 139"/>
        <xdr:cNvSpPr txBox="1"/>
      </xdr:nvSpPr>
      <xdr:spPr>
        <a:xfrm>
          <a:off x="3497795" y="9437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54549</xdr:rowOff>
    </xdr:from>
    <xdr:to>
      <xdr:col>15</xdr:col>
      <xdr:colOff>101600</xdr:colOff>
      <xdr:row>56</xdr:row>
      <xdr:rowOff>156149</xdr:rowOff>
    </xdr:to>
    <xdr:sp macro="" textlink="">
      <xdr:nvSpPr>
        <xdr:cNvPr id="141" name="楕円 140"/>
        <xdr:cNvSpPr/>
      </xdr:nvSpPr>
      <xdr:spPr>
        <a:xfrm>
          <a:off x="2857500" y="965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1226</xdr:rowOff>
    </xdr:from>
    <xdr:ext cx="599010" cy="259045"/>
    <xdr:sp macro="" textlink="">
      <xdr:nvSpPr>
        <xdr:cNvPr id="142" name="テキスト ボックス 141"/>
        <xdr:cNvSpPr txBox="1"/>
      </xdr:nvSpPr>
      <xdr:spPr>
        <a:xfrm>
          <a:off x="2608795" y="94309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141566</xdr:rowOff>
    </xdr:from>
    <xdr:to>
      <xdr:col>10</xdr:col>
      <xdr:colOff>165100</xdr:colOff>
      <xdr:row>57</xdr:row>
      <xdr:rowOff>71716</xdr:rowOff>
    </xdr:to>
    <xdr:sp macro="" textlink="">
      <xdr:nvSpPr>
        <xdr:cNvPr id="143" name="楕円 142"/>
        <xdr:cNvSpPr/>
      </xdr:nvSpPr>
      <xdr:spPr>
        <a:xfrm>
          <a:off x="1968500" y="9742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88243</xdr:rowOff>
    </xdr:from>
    <xdr:ext cx="534377" cy="259045"/>
    <xdr:sp macro="" textlink="">
      <xdr:nvSpPr>
        <xdr:cNvPr id="144" name="テキスト ボックス 143"/>
        <xdr:cNvSpPr txBox="1"/>
      </xdr:nvSpPr>
      <xdr:spPr>
        <a:xfrm>
          <a:off x="1752111" y="9517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66036</xdr:rowOff>
    </xdr:from>
    <xdr:to>
      <xdr:col>6</xdr:col>
      <xdr:colOff>38100</xdr:colOff>
      <xdr:row>57</xdr:row>
      <xdr:rowOff>167636</xdr:rowOff>
    </xdr:to>
    <xdr:sp macro="" textlink="">
      <xdr:nvSpPr>
        <xdr:cNvPr id="145" name="楕円 144"/>
        <xdr:cNvSpPr/>
      </xdr:nvSpPr>
      <xdr:spPr>
        <a:xfrm>
          <a:off x="1079500" y="9838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158763</xdr:rowOff>
    </xdr:from>
    <xdr:ext cx="534377" cy="259045"/>
    <xdr:sp macro="" textlink="">
      <xdr:nvSpPr>
        <xdr:cNvPr id="146" name="テキスト ボックス 145"/>
        <xdr:cNvSpPr txBox="1"/>
      </xdr:nvSpPr>
      <xdr:spPr>
        <a:xfrm>
          <a:off x="863111" y="9931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183,645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8" name="直線コネクタ 157"/>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9" name="テキスト ボックス 158"/>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0" name="直線コネクタ 159"/>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1" name="テキスト ボックス 160"/>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2" name="直線コネクタ 161"/>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3" name="テキスト ボックス 162"/>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4" name="直線コネクタ 163"/>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5" name="テキスト ボックス 164"/>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6" name="直線コネクタ 165"/>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7" name="テキスト ボックス 166"/>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140919</xdr:rowOff>
    </xdr:from>
    <xdr:to>
      <xdr:col>24</xdr:col>
      <xdr:colOff>62865</xdr:colOff>
      <xdr:row>78</xdr:row>
      <xdr:rowOff>106127</xdr:rowOff>
    </xdr:to>
    <xdr:cxnSp macro="">
      <xdr:nvCxnSpPr>
        <xdr:cNvPr id="171" name="直線コネクタ 170"/>
        <xdr:cNvCxnSpPr/>
      </xdr:nvCxnSpPr>
      <xdr:spPr>
        <a:xfrm flipV="1">
          <a:off x="4633595" y="11970969"/>
          <a:ext cx="1270" cy="1508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109954</xdr:rowOff>
    </xdr:from>
    <xdr:ext cx="599010" cy="259045"/>
    <xdr:sp macro="" textlink="">
      <xdr:nvSpPr>
        <xdr:cNvPr id="172" name="民生費最小値テキスト"/>
        <xdr:cNvSpPr txBox="1"/>
      </xdr:nvSpPr>
      <xdr:spPr>
        <a:xfrm>
          <a:off x="4686300" y="134830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106127</xdr:rowOff>
    </xdr:from>
    <xdr:to>
      <xdr:col>24</xdr:col>
      <xdr:colOff>152400</xdr:colOff>
      <xdr:row>78</xdr:row>
      <xdr:rowOff>106127</xdr:rowOff>
    </xdr:to>
    <xdr:cxnSp macro="">
      <xdr:nvCxnSpPr>
        <xdr:cNvPr id="173" name="直線コネクタ 172"/>
        <xdr:cNvCxnSpPr/>
      </xdr:nvCxnSpPr>
      <xdr:spPr>
        <a:xfrm>
          <a:off x="4546600" y="134792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87596</xdr:rowOff>
    </xdr:from>
    <xdr:ext cx="599010" cy="259045"/>
    <xdr:sp macro="" textlink="">
      <xdr:nvSpPr>
        <xdr:cNvPr id="174" name="民生費最大値テキスト"/>
        <xdr:cNvSpPr txBox="1"/>
      </xdr:nvSpPr>
      <xdr:spPr>
        <a:xfrm>
          <a:off x="4686300" y="117461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312,340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140919</xdr:rowOff>
    </xdr:from>
    <xdr:to>
      <xdr:col>24</xdr:col>
      <xdr:colOff>152400</xdr:colOff>
      <xdr:row>69</xdr:row>
      <xdr:rowOff>140919</xdr:rowOff>
    </xdr:to>
    <xdr:cxnSp macro="">
      <xdr:nvCxnSpPr>
        <xdr:cNvPr id="175" name="直線コネクタ 174"/>
        <xdr:cNvCxnSpPr/>
      </xdr:nvCxnSpPr>
      <xdr:spPr>
        <a:xfrm>
          <a:off x="4546600" y="119709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118097</xdr:rowOff>
    </xdr:from>
    <xdr:to>
      <xdr:col>24</xdr:col>
      <xdr:colOff>63500</xdr:colOff>
      <xdr:row>75</xdr:row>
      <xdr:rowOff>151473</xdr:rowOff>
    </xdr:to>
    <xdr:cxnSp macro="">
      <xdr:nvCxnSpPr>
        <xdr:cNvPr id="176" name="直線コネクタ 175"/>
        <xdr:cNvCxnSpPr/>
      </xdr:nvCxnSpPr>
      <xdr:spPr>
        <a:xfrm flipV="1">
          <a:off x="3797300" y="12976847"/>
          <a:ext cx="838200" cy="33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89237</xdr:rowOff>
    </xdr:from>
    <xdr:ext cx="599010" cy="259045"/>
    <xdr:sp macro="" textlink="">
      <xdr:nvSpPr>
        <xdr:cNvPr id="177" name="民生費平均値テキスト"/>
        <xdr:cNvSpPr txBox="1"/>
      </xdr:nvSpPr>
      <xdr:spPr>
        <a:xfrm>
          <a:off x="4686300" y="1277653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66360</xdr:rowOff>
    </xdr:from>
    <xdr:to>
      <xdr:col>24</xdr:col>
      <xdr:colOff>114300</xdr:colOff>
      <xdr:row>75</xdr:row>
      <xdr:rowOff>167960</xdr:rowOff>
    </xdr:to>
    <xdr:sp macro="" textlink="">
      <xdr:nvSpPr>
        <xdr:cNvPr id="178" name="フローチャート: 判断 177"/>
        <xdr:cNvSpPr/>
      </xdr:nvSpPr>
      <xdr:spPr>
        <a:xfrm>
          <a:off x="4584700" y="12925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151473</xdr:rowOff>
    </xdr:from>
    <xdr:to>
      <xdr:col>19</xdr:col>
      <xdr:colOff>177800</xdr:colOff>
      <xdr:row>76</xdr:row>
      <xdr:rowOff>28411</xdr:rowOff>
    </xdr:to>
    <xdr:cxnSp macro="">
      <xdr:nvCxnSpPr>
        <xdr:cNvPr id="179" name="直線コネクタ 178"/>
        <xdr:cNvCxnSpPr/>
      </xdr:nvCxnSpPr>
      <xdr:spPr>
        <a:xfrm flipV="1">
          <a:off x="2908300" y="13010223"/>
          <a:ext cx="889000" cy="483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82682</xdr:rowOff>
    </xdr:from>
    <xdr:to>
      <xdr:col>20</xdr:col>
      <xdr:colOff>38100</xdr:colOff>
      <xdr:row>76</xdr:row>
      <xdr:rowOff>12832</xdr:rowOff>
    </xdr:to>
    <xdr:sp macro="" textlink="">
      <xdr:nvSpPr>
        <xdr:cNvPr id="180" name="フローチャート: 判断 179"/>
        <xdr:cNvSpPr/>
      </xdr:nvSpPr>
      <xdr:spPr>
        <a:xfrm>
          <a:off x="3746500" y="1294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29359</xdr:rowOff>
    </xdr:from>
    <xdr:ext cx="599010" cy="259045"/>
    <xdr:sp macro="" textlink="">
      <xdr:nvSpPr>
        <xdr:cNvPr id="181" name="テキスト ボックス 180"/>
        <xdr:cNvSpPr txBox="1"/>
      </xdr:nvSpPr>
      <xdr:spPr>
        <a:xfrm>
          <a:off x="3497795" y="127166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178,316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28411</xdr:rowOff>
    </xdr:from>
    <xdr:to>
      <xdr:col>15</xdr:col>
      <xdr:colOff>50800</xdr:colOff>
      <xdr:row>76</xdr:row>
      <xdr:rowOff>63942</xdr:rowOff>
    </xdr:to>
    <xdr:cxnSp macro="">
      <xdr:nvCxnSpPr>
        <xdr:cNvPr id="182" name="直線コネクタ 181"/>
        <xdr:cNvCxnSpPr/>
      </xdr:nvCxnSpPr>
      <xdr:spPr>
        <a:xfrm flipV="1">
          <a:off x="2019300" y="13058611"/>
          <a:ext cx="889000" cy="35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93266</xdr:rowOff>
    </xdr:from>
    <xdr:to>
      <xdr:col>15</xdr:col>
      <xdr:colOff>101600</xdr:colOff>
      <xdr:row>76</xdr:row>
      <xdr:rowOff>23416</xdr:rowOff>
    </xdr:to>
    <xdr:sp macro="" textlink="">
      <xdr:nvSpPr>
        <xdr:cNvPr id="183" name="フローチャート: 判断 182"/>
        <xdr:cNvSpPr/>
      </xdr:nvSpPr>
      <xdr:spPr>
        <a:xfrm>
          <a:off x="2857500" y="1295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39943</xdr:rowOff>
    </xdr:from>
    <xdr:ext cx="599010" cy="259045"/>
    <xdr:sp macro="" textlink="">
      <xdr:nvSpPr>
        <xdr:cNvPr id="184" name="テキスト ボックス 183"/>
        <xdr:cNvSpPr txBox="1"/>
      </xdr:nvSpPr>
      <xdr:spPr>
        <a:xfrm>
          <a:off x="2608795" y="12727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176,927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63942</xdr:rowOff>
    </xdr:from>
    <xdr:to>
      <xdr:col>10</xdr:col>
      <xdr:colOff>114300</xdr:colOff>
      <xdr:row>76</xdr:row>
      <xdr:rowOff>92433</xdr:rowOff>
    </xdr:to>
    <xdr:cxnSp macro="">
      <xdr:nvCxnSpPr>
        <xdr:cNvPr id="185" name="直線コネクタ 184"/>
        <xdr:cNvCxnSpPr/>
      </xdr:nvCxnSpPr>
      <xdr:spPr>
        <a:xfrm flipV="1">
          <a:off x="1130300" y="13094142"/>
          <a:ext cx="889000" cy="2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72090</xdr:rowOff>
    </xdr:from>
    <xdr:to>
      <xdr:col>10</xdr:col>
      <xdr:colOff>165100</xdr:colOff>
      <xdr:row>77</xdr:row>
      <xdr:rowOff>2240</xdr:rowOff>
    </xdr:to>
    <xdr:sp macro="" textlink="">
      <xdr:nvSpPr>
        <xdr:cNvPr id="186" name="フローチャート: 判断 185"/>
        <xdr:cNvSpPr/>
      </xdr:nvSpPr>
      <xdr:spPr>
        <a:xfrm>
          <a:off x="1968500" y="13102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164817</xdr:rowOff>
    </xdr:from>
    <xdr:ext cx="599010" cy="259045"/>
    <xdr:sp macro="" textlink="">
      <xdr:nvSpPr>
        <xdr:cNvPr id="187" name="テキスト ボックス 186"/>
        <xdr:cNvSpPr txBox="1"/>
      </xdr:nvSpPr>
      <xdr:spPr>
        <a:xfrm>
          <a:off x="1719795" y="13195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119501</xdr:rowOff>
    </xdr:from>
    <xdr:to>
      <xdr:col>6</xdr:col>
      <xdr:colOff>38100</xdr:colOff>
      <xdr:row>77</xdr:row>
      <xdr:rowOff>49651</xdr:rowOff>
    </xdr:to>
    <xdr:sp macro="" textlink="">
      <xdr:nvSpPr>
        <xdr:cNvPr id="188" name="フローチャート: 判断 187"/>
        <xdr:cNvSpPr/>
      </xdr:nvSpPr>
      <xdr:spPr>
        <a:xfrm>
          <a:off x="1079500" y="13149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40778</xdr:rowOff>
    </xdr:from>
    <xdr:ext cx="599010" cy="259045"/>
    <xdr:sp macro="" textlink="">
      <xdr:nvSpPr>
        <xdr:cNvPr id="189" name="テキスト ボックス 188"/>
        <xdr:cNvSpPr txBox="1"/>
      </xdr:nvSpPr>
      <xdr:spPr>
        <a:xfrm>
          <a:off x="830795" y="13242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67297</xdr:rowOff>
    </xdr:from>
    <xdr:to>
      <xdr:col>24</xdr:col>
      <xdr:colOff>114300</xdr:colOff>
      <xdr:row>75</xdr:row>
      <xdr:rowOff>168898</xdr:rowOff>
    </xdr:to>
    <xdr:sp macro="" textlink="">
      <xdr:nvSpPr>
        <xdr:cNvPr id="195" name="楕円 194"/>
        <xdr:cNvSpPr/>
      </xdr:nvSpPr>
      <xdr:spPr>
        <a:xfrm>
          <a:off x="4584700" y="1292604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45724</xdr:rowOff>
    </xdr:from>
    <xdr:ext cx="599010" cy="259045"/>
    <xdr:sp macro="" textlink="">
      <xdr:nvSpPr>
        <xdr:cNvPr id="196" name="民生費該当値テキスト"/>
        <xdr:cNvSpPr txBox="1"/>
      </xdr:nvSpPr>
      <xdr:spPr>
        <a:xfrm>
          <a:off x="4686300" y="129044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180,335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100673</xdr:rowOff>
    </xdr:from>
    <xdr:to>
      <xdr:col>20</xdr:col>
      <xdr:colOff>38100</xdr:colOff>
      <xdr:row>76</xdr:row>
      <xdr:rowOff>30823</xdr:rowOff>
    </xdr:to>
    <xdr:sp macro="" textlink="">
      <xdr:nvSpPr>
        <xdr:cNvPr id="197" name="楕円 196"/>
        <xdr:cNvSpPr/>
      </xdr:nvSpPr>
      <xdr:spPr>
        <a:xfrm>
          <a:off x="3746500" y="129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21950</xdr:rowOff>
    </xdr:from>
    <xdr:ext cx="599010" cy="259045"/>
    <xdr:sp macro="" textlink="">
      <xdr:nvSpPr>
        <xdr:cNvPr id="198" name="テキスト ボックス 197"/>
        <xdr:cNvSpPr txBox="1"/>
      </xdr:nvSpPr>
      <xdr:spPr>
        <a:xfrm>
          <a:off x="3497795" y="13052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149061</xdr:rowOff>
    </xdr:from>
    <xdr:to>
      <xdr:col>15</xdr:col>
      <xdr:colOff>101600</xdr:colOff>
      <xdr:row>76</xdr:row>
      <xdr:rowOff>79211</xdr:rowOff>
    </xdr:to>
    <xdr:sp macro="" textlink="">
      <xdr:nvSpPr>
        <xdr:cNvPr id="199" name="楕円 198"/>
        <xdr:cNvSpPr/>
      </xdr:nvSpPr>
      <xdr:spPr>
        <a:xfrm>
          <a:off x="2857500" y="1300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70338</xdr:rowOff>
    </xdr:from>
    <xdr:ext cx="599010" cy="259045"/>
    <xdr:sp macro="" textlink="">
      <xdr:nvSpPr>
        <xdr:cNvPr id="200" name="テキスト ボックス 199"/>
        <xdr:cNvSpPr txBox="1"/>
      </xdr:nvSpPr>
      <xdr:spPr>
        <a:xfrm>
          <a:off x="2608795" y="131005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13142</xdr:rowOff>
    </xdr:from>
    <xdr:to>
      <xdr:col>10</xdr:col>
      <xdr:colOff>165100</xdr:colOff>
      <xdr:row>76</xdr:row>
      <xdr:rowOff>114742</xdr:rowOff>
    </xdr:to>
    <xdr:sp macro="" textlink="">
      <xdr:nvSpPr>
        <xdr:cNvPr id="201" name="楕円 200"/>
        <xdr:cNvSpPr/>
      </xdr:nvSpPr>
      <xdr:spPr>
        <a:xfrm>
          <a:off x="1968500" y="13043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131269</xdr:rowOff>
    </xdr:from>
    <xdr:ext cx="599010" cy="259045"/>
    <xdr:sp macro="" textlink="">
      <xdr:nvSpPr>
        <xdr:cNvPr id="202" name="テキスト ボックス 201"/>
        <xdr:cNvSpPr txBox="1"/>
      </xdr:nvSpPr>
      <xdr:spPr>
        <a:xfrm>
          <a:off x="1719795" y="128185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41633</xdr:rowOff>
    </xdr:from>
    <xdr:to>
      <xdr:col>6</xdr:col>
      <xdr:colOff>38100</xdr:colOff>
      <xdr:row>76</xdr:row>
      <xdr:rowOff>143233</xdr:rowOff>
    </xdr:to>
    <xdr:sp macro="" textlink="">
      <xdr:nvSpPr>
        <xdr:cNvPr id="203" name="楕円 202"/>
        <xdr:cNvSpPr/>
      </xdr:nvSpPr>
      <xdr:spPr>
        <a:xfrm>
          <a:off x="1079500" y="13071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159760</xdr:rowOff>
    </xdr:from>
    <xdr:ext cx="599010" cy="259045"/>
    <xdr:sp macro="" textlink="">
      <xdr:nvSpPr>
        <xdr:cNvPr id="204" name="テキスト ボックス 203"/>
        <xdr:cNvSpPr txBox="1"/>
      </xdr:nvSpPr>
      <xdr:spPr>
        <a:xfrm>
          <a:off x="830795" y="12847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5" name="直線コネクタ 214"/>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16" name="テキスト ボックス 215"/>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7" name="直線コネクタ 216"/>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8" name="テキスト ボックス 217"/>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9" name="直線コネクタ 218"/>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0" name="テキスト ボックス 219"/>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1" name="直線コネクタ 220"/>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2" name="テキスト ボックス 221"/>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3" name="直線コネクタ 222"/>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4" name="テキスト ボックス 223"/>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5" name="直線コネクタ 224"/>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6" name="テキスト ボックス 225"/>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68028</xdr:rowOff>
    </xdr:from>
    <xdr:to>
      <xdr:col>24</xdr:col>
      <xdr:colOff>62865</xdr:colOff>
      <xdr:row>98</xdr:row>
      <xdr:rowOff>63184</xdr:rowOff>
    </xdr:to>
    <xdr:cxnSp macro="">
      <xdr:nvCxnSpPr>
        <xdr:cNvPr id="230" name="直線コネクタ 229"/>
        <xdr:cNvCxnSpPr/>
      </xdr:nvCxnSpPr>
      <xdr:spPr>
        <a:xfrm flipV="1">
          <a:off x="4633595" y="15498528"/>
          <a:ext cx="1270" cy="13667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67011</xdr:rowOff>
    </xdr:from>
    <xdr:ext cx="534377" cy="259045"/>
    <xdr:sp macro="" textlink="">
      <xdr:nvSpPr>
        <xdr:cNvPr id="231" name="衛生費最小値テキスト"/>
        <xdr:cNvSpPr txBox="1"/>
      </xdr:nvSpPr>
      <xdr:spPr>
        <a:xfrm>
          <a:off x="4686300" y="16869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63184</xdr:rowOff>
    </xdr:from>
    <xdr:to>
      <xdr:col>24</xdr:col>
      <xdr:colOff>152400</xdr:colOff>
      <xdr:row>98</xdr:row>
      <xdr:rowOff>63184</xdr:rowOff>
    </xdr:to>
    <xdr:cxnSp macro="">
      <xdr:nvCxnSpPr>
        <xdr:cNvPr id="232" name="直線コネクタ 231"/>
        <xdr:cNvCxnSpPr/>
      </xdr:nvCxnSpPr>
      <xdr:spPr>
        <a:xfrm>
          <a:off x="4546600" y="16865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14705</xdr:rowOff>
    </xdr:from>
    <xdr:ext cx="599010" cy="259045"/>
    <xdr:sp macro="" textlink="">
      <xdr:nvSpPr>
        <xdr:cNvPr id="233" name="衛生費最大値テキスト"/>
        <xdr:cNvSpPr txBox="1"/>
      </xdr:nvSpPr>
      <xdr:spPr>
        <a:xfrm>
          <a:off x="4686300" y="15273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144,584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68028</xdr:rowOff>
    </xdr:from>
    <xdr:to>
      <xdr:col>24</xdr:col>
      <xdr:colOff>152400</xdr:colOff>
      <xdr:row>90</xdr:row>
      <xdr:rowOff>68028</xdr:rowOff>
    </xdr:to>
    <xdr:cxnSp macro="">
      <xdr:nvCxnSpPr>
        <xdr:cNvPr id="234" name="直線コネクタ 233"/>
        <xdr:cNvCxnSpPr/>
      </xdr:nvCxnSpPr>
      <xdr:spPr>
        <a:xfrm>
          <a:off x="4546600" y="15498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150727</xdr:rowOff>
    </xdr:from>
    <xdr:to>
      <xdr:col>24</xdr:col>
      <xdr:colOff>63500</xdr:colOff>
      <xdr:row>96</xdr:row>
      <xdr:rowOff>42599</xdr:rowOff>
    </xdr:to>
    <xdr:cxnSp macro="">
      <xdr:nvCxnSpPr>
        <xdr:cNvPr id="235" name="直線コネクタ 234"/>
        <xdr:cNvCxnSpPr/>
      </xdr:nvCxnSpPr>
      <xdr:spPr>
        <a:xfrm flipV="1">
          <a:off x="3797300" y="16438477"/>
          <a:ext cx="8382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132652</xdr:rowOff>
    </xdr:from>
    <xdr:ext cx="534377" cy="259045"/>
    <xdr:sp macro="" textlink="">
      <xdr:nvSpPr>
        <xdr:cNvPr id="236" name="衛生費平均値テキスト"/>
        <xdr:cNvSpPr txBox="1"/>
      </xdr:nvSpPr>
      <xdr:spPr>
        <a:xfrm>
          <a:off x="4686300" y="164204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154225</xdr:rowOff>
    </xdr:from>
    <xdr:to>
      <xdr:col>24</xdr:col>
      <xdr:colOff>114300</xdr:colOff>
      <xdr:row>96</xdr:row>
      <xdr:rowOff>84375</xdr:rowOff>
    </xdr:to>
    <xdr:sp macro="" textlink="">
      <xdr:nvSpPr>
        <xdr:cNvPr id="237" name="フローチャート: 判断 236"/>
        <xdr:cNvSpPr/>
      </xdr:nvSpPr>
      <xdr:spPr>
        <a:xfrm>
          <a:off x="4584700" y="16441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2225</xdr:rowOff>
    </xdr:from>
    <xdr:to>
      <xdr:col>19</xdr:col>
      <xdr:colOff>177800</xdr:colOff>
      <xdr:row>96</xdr:row>
      <xdr:rowOff>42599</xdr:rowOff>
    </xdr:to>
    <xdr:cxnSp macro="">
      <xdr:nvCxnSpPr>
        <xdr:cNvPr id="238" name="直線コネクタ 237"/>
        <xdr:cNvCxnSpPr/>
      </xdr:nvCxnSpPr>
      <xdr:spPr>
        <a:xfrm>
          <a:off x="2908300" y="16461425"/>
          <a:ext cx="889000" cy="403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152843</xdr:rowOff>
    </xdr:from>
    <xdr:to>
      <xdr:col>20</xdr:col>
      <xdr:colOff>38100</xdr:colOff>
      <xdr:row>96</xdr:row>
      <xdr:rowOff>82993</xdr:rowOff>
    </xdr:to>
    <xdr:sp macro="" textlink="">
      <xdr:nvSpPr>
        <xdr:cNvPr id="239" name="フローチャート: 判断 238"/>
        <xdr:cNvSpPr/>
      </xdr:nvSpPr>
      <xdr:spPr>
        <a:xfrm>
          <a:off x="3746500" y="16440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99520</xdr:rowOff>
    </xdr:from>
    <xdr:ext cx="534377" cy="259045"/>
    <xdr:sp macro="" textlink="">
      <xdr:nvSpPr>
        <xdr:cNvPr id="240" name="テキスト ボックス 239"/>
        <xdr:cNvSpPr txBox="1"/>
      </xdr:nvSpPr>
      <xdr:spPr>
        <a:xfrm>
          <a:off x="3530111" y="162158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2225</xdr:rowOff>
    </xdr:from>
    <xdr:to>
      <xdr:col>15</xdr:col>
      <xdr:colOff>50800</xdr:colOff>
      <xdr:row>96</xdr:row>
      <xdr:rowOff>84444</xdr:rowOff>
    </xdr:to>
    <xdr:cxnSp macro="">
      <xdr:nvCxnSpPr>
        <xdr:cNvPr id="241" name="直線コネクタ 240"/>
        <xdr:cNvCxnSpPr/>
      </xdr:nvCxnSpPr>
      <xdr:spPr>
        <a:xfrm flipV="1">
          <a:off x="2019300" y="16461425"/>
          <a:ext cx="889000" cy="82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150774</xdr:rowOff>
    </xdr:from>
    <xdr:to>
      <xdr:col>15</xdr:col>
      <xdr:colOff>101600</xdr:colOff>
      <xdr:row>96</xdr:row>
      <xdr:rowOff>80924</xdr:rowOff>
    </xdr:to>
    <xdr:sp macro="" textlink="">
      <xdr:nvSpPr>
        <xdr:cNvPr id="242" name="フローチャート: 判断 241"/>
        <xdr:cNvSpPr/>
      </xdr:nvSpPr>
      <xdr:spPr>
        <a:xfrm>
          <a:off x="2857500" y="16438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72051</xdr:rowOff>
    </xdr:from>
    <xdr:ext cx="534377" cy="259045"/>
    <xdr:sp macro="" textlink="">
      <xdr:nvSpPr>
        <xdr:cNvPr id="243" name="テキスト ボックス 242"/>
        <xdr:cNvSpPr txBox="1"/>
      </xdr:nvSpPr>
      <xdr:spPr>
        <a:xfrm>
          <a:off x="2641111" y="16531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84444</xdr:rowOff>
    </xdr:from>
    <xdr:to>
      <xdr:col>10</xdr:col>
      <xdr:colOff>114300</xdr:colOff>
      <xdr:row>96</xdr:row>
      <xdr:rowOff>86948</xdr:rowOff>
    </xdr:to>
    <xdr:cxnSp macro="">
      <xdr:nvCxnSpPr>
        <xdr:cNvPr id="244" name="直線コネクタ 243"/>
        <xdr:cNvCxnSpPr/>
      </xdr:nvCxnSpPr>
      <xdr:spPr>
        <a:xfrm flipV="1">
          <a:off x="1130300" y="16543644"/>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29268</xdr:rowOff>
    </xdr:from>
    <xdr:to>
      <xdr:col>10</xdr:col>
      <xdr:colOff>165100</xdr:colOff>
      <xdr:row>96</xdr:row>
      <xdr:rowOff>130868</xdr:rowOff>
    </xdr:to>
    <xdr:sp macro="" textlink="">
      <xdr:nvSpPr>
        <xdr:cNvPr id="245" name="フローチャート: 判断 244"/>
        <xdr:cNvSpPr/>
      </xdr:nvSpPr>
      <xdr:spPr>
        <a:xfrm>
          <a:off x="1968500" y="16488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147395</xdr:rowOff>
    </xdr:from>
    <xdr:ext cx="534377" cy="259045"/>
    <xdr:sp macro="" textlink="">
      <xdr:nvSpPr>
        <xdr:cNvPr id="246" name="テキスト ボックス 245"/>
        <xdr:cNvSpPr txBox="1"/>
      </xdr:nvSpPr>
      <xdr:spPr>
        <a:xfrm>
          <a:off x="1752111" y="16263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48242</xdr:rowOff>
    </xdr:from>
    <xdr:to>
      <xdr:col>6</xdr:col>
      <xdr:colOff>38100</xdr:colOff>
      <xdr:row>96</xdr:row>
      <xdr:rowOff>149842</xdr:rowOff>
    </xdr:to>
    <xdr:sp macro="" textlink="">
      <xdr:nvSpPr>
        <xdr:cNvPr id="247" name="フローチャート: 判断 246"/>
        <xdr:cNvSpPr/>
      </xdr:nvSpPr>
      <xdr:spPr>
        <a:xfrm>
          <a:off x="1079500" y="16507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140969</xdr:rowOff>
    </xdr:from>
    <xdr:ext cx="534377" cy="259045"/>
    <xdr:sp macro="" textlink="">
      <xdr:nvSpPr>
        <xdr:cNvPr id="248" name="テキスト ボックス 247"/>
        <xdr:cNvSpPr txBox="1"/>
      </xdr:nvSpPr>
      <xdr:spPr>
        <a:xfrm>
          <a:off x="863111" y="16600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99927</xdr:rowOff>
    </xdr:from>
    <xdr:to>
      <xdr:col>24</xdr:col>
      <xdr:colOff>114300</xdr:colOff>
      <xdr:row>96</xdr:row>
      <xdr:rowOff>30077</xdr:rowOff>
    </xdr:to>
    <xdr:sp macro="" textlink="">
      <xdr:nvSpPr>
        <xdr:cNvPr id="254" name="楕円 253"/>
        <xdr:cNvSpPr/>
      </xdr:nvSpPr>
      <xdr:spPr>
        <a:xfrm>
          <a:off x="4584700" y="16387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122804</xdr:rowOff>
    </xdr:from>
    <xdr:ext cx="534377" cy="259045"/>
    <xdr:sp macro="" textlink="">
      <xdr:nvSpPr>
        <xdr:cNvPr id="255" name="衛生費該当値テキスト"/>
        <xdr:cNvSpPr txBox="1"/>
      </xdr:nvSpPr>
      <xdr:spPr>
        <a:xfrm>
          <a:off x="4686300" y="16239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163249</xdr:rowOff>
    </xdr:from>
    <xdr:to>
      <xdr:col>20</xdr:col>
      <xdr:colOff>38100</xdr:colOff>
      <xdr:row>96</xdr:row>
      <xdr:rowOff>93399</xdr:rowOff>
    </xdr:to>
    <xdr:sp macro="" textlink="">
      <xdr:nvSpPr>
        <xdr:cNvPr id="256" name="楕円 255"/>
        <xdr:cNvSpPr/>
      </xdr:nvSpPr>
      <xdr:spPr>
        <a:xfrm>
          <a:off x="3746500" y="16450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84526</xdr:rowOff>
    </xdr:from>
    <xdr:ext cx="534377" cy="259045"/>
    <xdr:sp macro="" textlink="">
      <xdr:nvSpPr>
        <xdr:cNvPr id="257" name="テキスト ボックス 256"/>
        <xdr:cNvSpPr txBox="1"/>
      </xdr:nvSpPr>
      <xdr:spPr>
        <a:xfrm>
          <a:off x="3530111" y="16543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122875</xdr:rowOff>
    </xdr:from>
    <xdr:to>
      <xdr:col>15</xdr:col>
      <xdr:colOff>101600</xdr:colOff>
      <xdr:row>96</xdr:row>
      <xdr:rowOff>53025</xdr:rowOff>
    </xdr:to>
    <xdr:sp macro="" textlink="">
      <xdr:nvSpPr>
        <xdr:cNvPr id="258" name="楕円 257"/>
        <xdr:cNvSpPr/>
      </xdr:nvSpPr>
      <xdr:spPr>
        <a:xfrm>
          <a:off x="2857500" y="1641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69552</xdr:rowOff>
    </xdr:from>
    <xdr:ext cx="534377" cy="259045"/>
    <xdr:sp macro="" textlink="">
      <xdr:nvSpPr>
        <xdr:cNvPr id="259" name="テキスト ボックス 258"/>
        <xdr:cNvSpPr txBox="1"/>
      </xdr:nvSpPr>
      <xdr:spPr>
        <a:xfrm>
          <a:off x="2641111" y="16185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33644</xdr:rowOff>
    </xdr:from>
    <xdr:to>
      <xdr:col>10</xdr:col>
      <xdr:colOff>165100</xdr:colOff>
      <xdr:row>96</xdr:row>
      <xdr:rowOff>135244</xdr:rowOff>
    </xdr:to>
    <xdr:sp macro="" textlink="">
      <xdr:nvSpPr>
        <xdr:cNvPr id="260" name="楕円 259"/>
        <xdr:cNvSpPr/>
      </xdr:nvSpPr>
      <xdr:spPr>
        <a:xfrm>
          <a:off x="1968500" y="16492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126371</xdr:rowOff>
    </xdr:from>
    <xdr:ext cx="534377" cy="259045"/>
    <xdr:sp macro="" textlink="">
      <xdr:nvSpPr>
        <xdr:cNvPr id="261" name="テキスト ボックス 260"/>
        <xdr:cNvSpPr txBox="1"/>
      </xdr:nvSpPr>
      <xdr:spPr>
        <a:xfrm>
          <a:off x="1752111" y="16585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36148</xdr:rowOff>
    </xdr:from>
    <xdr:to>
      <xdr:col>6</xdr:col>
      <xdr:colOff>38100</xdr:colOff>
      <xdr:row>96</xdr:row>
      <xdr:rowOff>137748</xdr:rowOff>
    </xdr:to>
    <xdr:sp macro="" textlink="">
      <xdr:nvSpPr>
        <xdr:cNvPr id="262" name="楕円 261"/>
        <xdr:cNvSpPr/>
      </xdr:nvSpPr>
      <xdr:spPr>
        <a:xfrm>
          <a:off x="1079500" y="1649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154275</xdr:rowOff>
    </xdr:from>
    <xdr:ext cx="534377" cy="259045"/>
    <xdr:sp macro="" textlink="">
      <xdr:nvSpPr>
        <xdr:cNvPr id="263" name="テキスト ボックス 262"/>
        <xdr:cNvSpPr txBox="1"/>
      </xdr:nvSpPr>
      <xdr:spPr>
        <a:xfrm>
          <a:off x="863111" y="16270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5" name="テキスト ボックス 27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7" name="テキスト ボックス 27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9" name="テキスト ボックス 27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81" name="テキスト ボックス 28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83" name="テキスト ボックス 28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85" name="テキスト ボックス 28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7" name="テキスト ボックス 28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32584</xdr:rowOff>
    </xdr:from>
    <xdr:to>
      <xdr:col>54</xdr:col>
      <xdr:colOff>189865</xdr:colOff>
      <xdr:row>39</xdr:row>
      <xdr:rowOff>98878</xdr:rowOff>
    </xdr:to>
    <xdr:cxnSp macro="">
      <xdr:nvCxnSpPr>
        <xdr:cNvPr id="289" name="直線コネクタ 288"/>
        <xdr:cNvCxnSpPr/>
      </xdr:nvCxnSpPr>
      <xdr:spPr>
        <a:xfrm flipV="1">
          <a:off x="10475595" y="5176084"/>
          <a:ext cx="1270" cy="16093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9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91" name="直線コネクタ 29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150711</xdr:rowOff>
    </xdr:from>
    <xdr:ext cx="469744" cy="259045"/>
    <xdr:sp macro="" textlink="">
      <xdr:nvSpPr>
        <xdr:cNvPr id="292" name="労働費最大値テキスト"/>
        <xdr:cNvSpPr txBox="1"/>
      </xdr:nvSpPr>
      <xdr:spPr>
        <a:xfrm>
          <a:off x="10528300" y="495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32584</xdr:rowOff>
    </xdr:from>
    <xdr:to>
      <xdr:col>55</xdr:col>
      <xdr:colOff>88900</xdr:colOff>
      <xdr:row>30</xdr:row>
      <xdr:rowOff>32584</xdr:rowOff>
    </xdr:to>
    <xdr:cxnSp macro="">
      <xdr:nvCxnSpPr>
        <xdr:cNvPr id="293" name="直線コネクタ 292"/>
        <xdr:cNvCxnSpPr/>
      </xdr:nvCxnSpPr>
      <xdr:spPr>
        <a:xfrm>
          <a:off x="10388600" y="5176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31</xdr:row>
      <xdr:rowOff>101818</xdr:rowOff>
    </xdr:from>
    <xdr:to>
      <xdr:col>55</xdr:col>
      <xdr:colOff>0</xdr:colOff>
      <xdr:row>31</xdr:row>
      <xdr:rowOff>159294</xdr:rowOff>
    </xdr:to>
    <xdr:cxnSp macro="">
      <xdr:nvCxnSpPr>
        <xdr:cNvPr id="294" name="直線コネクタ 293"/>
        <xdr:cNvCxnSpPr/>
      </xdr:nvCxnSpPr>
      <xdr:spPr>
        <a:xfrm flipV="1">
          <a:off x="9639300" y="5416768"/>
          <a:ext cx="838200" cy="57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134928</xdr:rowOff>
    </xdr:from>
    <xdr:ext cx="378565" cy="259045"/>
    <xdr:sp macro="" textlink="">
      <xdr:nvSpPr>
        <xdr:cNvPr id="295" name="労働費平均値テキスト"/>
        <xdr:cNvSpPr txBox="1"/>
      </xdr:nvSpPr>
      <xdr:spPr>
        <a:xfrm>
          <a:off x="10528300" y="647857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156500</xdr:rowOff>
    </xdr:from>
    <xdr:to>
      <xdr:col>55</xdr:col>
      <xdr:colOff>50800</xdr:colOff>
      <xdr:row>38</xdr:row>
      <xdr:rowOff>86651</xdr:rowOff>
    </xdr:to>
    <xdr:sp macro="" textlink="">
      <xdr:nvSpPr>
        <xdr:cNvPr id="296" name="フローチャート: 判断 295"/>
        <xdr:cNvSpPr/>
      </xdr:nvSpPr>
      <xdr:spPr>
        <a:xfrm>
          <a:off x="10426700" y="650015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31</xdr:row>
      <xdr:rowOff>159294</xdr:rowOff>
    </xdr:from>
    <xdr:to>
      <xdr:col>50</xdr:col>
      <xdr:colOff>114300</xdr:colOff>
      <xdr:row>31</xdr:row>
      <xdr:rowOff>161907</xdr:rowOff>
    </xdr:to>
    <xdr:cxnSp macro="">
      <xdr:nvCxnSpPr>
        <xdr:cNvPr id="297" name="直線コネクタ 296"/>
        <xdr:cNvCxnSpPr/>
      </xdr:nvCxnSpPr>
      <xdr:spPr>
        <a:xfrm flipV="1">
          <a:off x="8750300" y="5474244"/>
          <a:ext cx="8890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142458</xdr:rowOff>
    </xdr:from>
    <xdr:to>
      <xdr:col>50</xdr:col>
      <xdr:colOff>165100</xdr:colOff>
      <xdr:row>38</xdr:row>
      <xdr:rowOff>72608</xdr:rowOff>
    </xdr:to>
    <xdr:sp macro="" textlink="">
      <xdr:nvSpPr>
        <xdr:cNvPr id="298" name="フローチャート: 判断 297"/>
        <xdr:cNvSpPr/>
      </xdr:nvSpPr>
      <xdr:spPr>
        <a:xfrm>
          <a:off x="9588500" y="648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63735</xdr:rowOff>
    </xdr:from>
    <xdr:ext cx="378565" cy="259045"/>
    <xdr:sp macro="" textlink="">
      <xdr:nvSpPr>
        <xdr:cNvPr id="299" name="テキスト ボックス 298"/>
        <xdr:cNvSpPr txBox="1"/>
      </xdr:nvSpPr>
      <xdr:spPr>
        <a:xfrm>
          <a:off x="9450017" y="65788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161907</xdr:rowOff>
    </xdr:from>
    <xdr:to>
      <xdr:col>45</xdr:col>
      <xdr:colOff>177800</xdr:colOff>
      <xdr:row>32</xdr:row>
      <xdr:rowOff>12011</xdr:rowOff>
    </xdr:to>
    <xdr:cxnSp macro="">
      <xdr:nvCxnSpPr>
        <xdr:cNvPr id="300" name="直線コネクタ 299"/>
        <xdr:cNvCxnSpPr/>
      </xdr:nvCxnSpPr>
      <xdr:spPr>
        <a:xfrm flipV="1">
          <a:off x="7861300" y="5476857"/>
          <a:ext cx="889000" cy="21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142131</xdr:rowOff>
    </xdr:from>
    <xdr:to>
      <xdr:col>46</xdr:col>
      <xdr:colOff>38100</xdr:colOff>
      <xdr:row>38</xdr:row>
      <xdr:rowOff>72281</xdr:rowOff>
    </xdr:to>
    <xdr:sp macro="" textlink="">
      <xdr:nvSpPr>
        <xdr:cNvPr id="301" name="フローチャート: 判断 300"/>
        <xdr:cNvSpPr/>
      </xdr:nvSpPr>
      <xdr:spPr>
        <a:xfrm>
          <a:off x="86995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63408</xdr:rowOff>
    </xdr:from>
    <xdr:ext cx="378565" cy="259045"/>
    <xdr:sp macro="" textlink="">
      <xdr:nvSpPr>
        <xdr:cNvPr id="302" name="テキスト ボックス 301"/>
        <xdr:cNvSpPr txBox="1"/>
      </xdr:nvSpPr>
      <xdr:spPr>
        <a:xfrm>
          <a:off x="8561017" y="657850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163866</xdr:rowOff>
    </xdr:from>
    <xdr:to>
      <xdr:col>41</xdr:col>
      <xdr:colOff>50800</xdr:colOff>
      <xdr:row>32</xdr:row>
      <xdr:rowOff>12011</xdr:rowOff>
    </xdr:to>
    <xdr:cxnSp macro="">
      <xdr:nvCxnSpPr>
        <xdr:cNvPr id="303" name="直線コネクタ 302"/>
        <xdr:cNvCxnSpPr/>
      </xdr:nvCxnSpPr>
      <xdr:spPr>
        <a:xfrm>
          <a:off x="6972300" y="5478816"/>
          <a:ext cx="88900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155521</xdr:rowOff>
    </xdr:from>
    <xdr:to>
      <xdr:col>41</xdr:col>
      <xdr:colOff>101600</xdr:colOff>
      <xdr:row>37</xdr:row>
      <xdr:rowOff>85671</xdr:rowOff>
    </xdr:to>
    <xdr:sp macro="" textlink="">
      <xdr:nvSpPr>
        <xdr:cNvPr id="304" name="フローチャート: 判断 303"/>
        <xdr:cNvSpPr/>
      </xdr:nvSpPr>
      <xdr:spPr>
        <a:xfrm>
          <a:off x="7810500" y="6327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76798</xdr:rowOff>
    </xdr:from>
    <xdr:ext cx="469744" cy="259045"/>
    <xdr:sp macro="" textlink="">
      <xdr:nvSpPr>
        <xdr:cNvPr id="305" name="テキスト ボックス 304"/>
        <xdr:cNvSpPr txBox="1"/>
      </xdr:nvSpPr>
      <xdr:spPr>
        <a:xfrm>
          <a:off x="7626428" y="6420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18034</xdr:rowOff>
    </xdr:from>
    <xdr:to>
      <xdr:col>36</xdr:col>
      <xdr:colOff>165100</xdr:colOff>
      <xdr:row>36</xdr:row>
      <xdr:rowOff>119634</xdr:rowOff>
    </xdr:to>
    <xdr:sp macro="" textlink="">
      <xdr:nvSpPr>
        <xdr:cNvPr id="306" name="フローチャート: 判断 305"/>
        <xdr:cNvSpPr/>
      </xdr:nvSpPr>
      <xdr:spPr>
        <a:xfrm>
          <a:off x="6921500" y="6190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110761</xdr:rowOff>
    </xdr:from>
    <xdr:ext cx="469744" cy="259045"/>
    <xdr:sp macro="" textlink="">
      <xdr:nvSpPr>
        <xdr:cNvPr id="307" name="テキスト ボックス 306"/>
        <xdr:cNvSpPr txBox="1"/>
      </xdr:nvSpPr>
      <xdr:spPr>
        <a:xfrm>
          <a:off x="6737428" y="6282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31</xdr:row>
      <xdr:rowOff>51018</xdr:rowOff>
    </xdr:from>
    <xdr:to>
      <xdr:col>55</xdr:col>
      <xdr:colOff>50800</xdr:colOff>
      <xdr:row>31</xdr:row>
      <xdr:rowOff>152618</xdr:rowOff>
    </xdr:to>
    <xdr:sp macro="" textlink="">
      <xdr:nvSpPr>
        <xdr:cNvPr id="313" name="楕円 312"/>
        <xdr:cNvSpPr/>
      </xdr:nvSpPr>
      <xdr:spPr>
        <a:xfrm>
          <a:off x="10426700" y="5365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30</xdr:row>
      <xdr:rowOff>73895</xdr:rowOff>
    </xdr:from>
    <xdr:ext cx="469744" cy="259045"/>
    <xdr:sp macro="" textlink="">
      <xdr:nvSpPr>
        <xdr:cNvPr id="314" name="労働費該当値テキスト"/>
        <xdr:cNvSpPr txBox="1"/>
      </xdr:nvSpPr>
      <xdr:spPr>
        <a:xfrm>
          <a:off x="10528300" y="5217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31</xdr:row>
      <xdr:rowOff>108494</xdr:rowOff>
    </xdr:from>
    <xdr:to>
      <xdr:col>50</xdr:col>
      <xdr:colOff>165100</xdr:colOff>
      <xdr:row>32</xdr:row>
      <xdr:rowOff>38644</xdr:rowOff>
    </xdr:to>
    <xdr:sp macro="" textlink="">
      <xdr:nvSpPr>
        <xdr:cNvPr id="315" name="楕円 314"/>
        <xdr:cNvSpPr/>
      </xdr:nvSpPr>
      <xdr:spPr>
        <a:xfrm>
          <a:off x="9588500" y="5423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30</xdr:row>
      <xdr:rowOff>55171</xdr:rowOff>
    </xdr:from>
    <xdr:ext cx="469744" cy="259045"/>
    <xdr:sp macro="" textlink="">
      <xdr:nvSpPr>
        <xdr:cNvPr id="316" name="テキスト ボックス 315"/>
        <xdr:cNvSpPr txBox="1"/>
      </xdr:nvSpPr>
      <xdr:spPr>
        <a:xfrm>
          <a:off x="9404428" y="5198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31</xdr:row>
      <xdr:rowOff>111107</xdr:rowOff>
    </xdr:from>
    <xdr:to>
      <xdr:col>46</xdr:col>
      <xdr:colOff>38100</xdr:colOff>
      <xdr:row>32</xdr:row>
      <xdr:rowOff>41257</xdr:rowOff>
    </xdr:to>
    <xdr:sp macro="" textlink="">
      <xdr:nvSpPr>
        <xdr:cNvPr id="317" name="楕円 316"/>
        <xdr:cNvSpPr/>
      </xdr:nvSpPr>
      <xdr:spPr>
        <a:xfrm>
          <a:off x="8699500" y="5426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30</xdr:row>
      <xdr:rowOff>57784</xdr:rowOff>
    </xdr:from>
    <xdr:ext cx="469744" cy="259045"/>
    <xdr:sp macro="" textlink="">
      <xdr:nvSpPr>
        <xdr:cNvPr id="318" name="テキスト ボックス 317"/>
        <xdr:cNvSpPr txBox="1"/>
      </xdr:nvSpPr>
      <xdr:spPr>
        <a:xfrm>
          <a:off x="8515428" y="5201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132661</xdr:rowOff>
    </xdr:from>
    <xdr:to>
      <xdr:col>41</xdr:col>
      <xdr:colOff>101600</xdr:colOff>
      <xdr:row>32</xdr:row>
      <xdr:rowOff>62811</xdr:rowOff>
    </xdr:to>
    <xdr:sp macro="" textlink="">
      <xdr:nvSpPr>
        <xdr:cNvPr id="319" name="楕円 318"/>
        <xdr:cNvSpPr/>
      </xdr:nvSpPr>
      <xdr:spPr>
        <a:xfrm>
          <a:off x="7810500" y="5447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30</xdr:row>
      <xdr:rowOff>79338</xdr:rowOff>
    </xdr:from>
    <xdr:ext cx="469744" cy="259045"/>
    <xdr:sp macro="" textlink="">
      <xdr:nvSpPr>
        <xdr:cNvPr id="320" name="テキスト ボックス 319"/>
        <xdr:cNvSpPr txBox="1"/>
      </xdr:nvSpPr>
      <xdr:spPr>
        <a:xfrm>
          <a:off x="7626428" y="5222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31</xdr:row>
      <xdr:rowOff>113066</xdr:rowOff>
    </xdr:from>
    <xdr:to>
      <xdr:col>36</xdr:col>
      <xdr:colOff>165100</xdr:colOff>
      <xdr:row>32</xdr:row>
      <xdr:rowOff>43216</xdr:rowOff>
    </xdr:to>
    <xdr:sp macro="" textlink="">
      <xdr:nvSpPr>
        <xdr:cNvPr id="321" name="楕円 320"/>
        <xdr:cNvSpPr/>
      </xdr:nvSpPr>
      <xdr:spPr>
        <a:xfrm>
          <a:off x="6921500" y="5428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30</xdr:row>
      <xdr:rowOff>59743</xdr:rowOff>
    </xdr:from>
    <xdr:ext cx="469744" cy="259045"/>
    <xdr:sp macro="" textlink="">
      <xdr:nvSpPr>
        <xdr:cNvPr id="322" name="テキスト ボックス 321"/>
        <xdr:cNvSpPr txBox="1"/>
      </xdr:nvSpPr>
      <xdr:spPr>
        <a:xfrm>
          <a:off x="6737428" y="52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4" name="テキスト ボックス 33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169583</xdr:rowOff>
    </xdr:from>
    <xdr:to>
      <xdr:col>54</xdr:col>
      <xdr:colOff>189865</xdr:colOff>
      <xdr:row>58</xdr:row>
      <xdr:rowOff>152553</xdr:rowOff>
    </xdr:to>
    <xdr:cxnSp macro="">
      <xdr:nvCxnSpPr>
        <xdr:cNvPr id="346" name="直線コネクタ 345"/>
        <xdr:cNvCxnSpPr/>
      </xdr:nvCxnSpPr>
      <xdr:spPr>
        <a:xfrm flipV="1">
          <a:off x="10475595" y="8570633"/>
          <a:ext cx="1270" cy="1526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156380</xdr:rowOff>
    </xdr:from>
    <xdr:ext cx="469744" cy="259045"/>
    <xdr:sp macro="" textlink="">
      <xdr:nvSpPr>
        <xdr:cNvPr id="347" name="農林水産業費最小値テキスト"/>
        <xdr:cNvSpPr txBox="1"/>
      </xdr:nvSpPr>
      <xdr:spPr>
        <a:xfrm>
          <a:off x="10528300" y="10100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152553</xdr:rowOff>
    </xdr:from>
    <xdr:to>
      <xdr:col>55</xdr:col>
      <xdr:colOff>88900</xdr:colOff>
      <xdr:row>58</xdr:row>
      <xdr:rowOff>152553</xdr:rowOff>
    </xdr:to>
    <xdr:cxnSp macro="">
      <xdr:nvCxnSpPr>
        <xdr:cNvPr id="348" name="直線コネクタ 347"/>
        <xdr:cNvCxnSpPr/>
      </xdr:nvCxnSpPr>
      <xdr:spPr>
        <a:xfrm>
          <a:off x="10388600" y="100966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116260</xdr:rowOff>
    </xdr:from>
    <xdr:ext cx="599010" cy="259045"/>
    <xdr:sp macro="" textlink="">
      <xdr:nvSpPr>
        <xdr:cNvPr id="349" name="農林水産業費最大値テキスト"/>
        <xdr:cNvSpPr txBox="1"/>
      </xdr:nvSpPr>
      <xdr:spPr>
        <a:xfrm>
          <a:off x="10528300" y="8345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125,147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49</xdr:row>
      <xdr:rowOff>169583</xdr:rowOff>
    </xdr:from>
    <xdr:to>
      <xdr:col>55</xdr:col>
      <xdr:colOff>88900</xdr:colOff>
      <xdr:row>49</xdr:row>
      <xdr:rowOff>169583</xdr:rowOff>
    </xdr:to>
    <xdr:cxnSp macro="">
      <xdr:nvCxnSpPr>
        <xdr:cNvPr id="350" name="直線コネクタ 349"/>
        <xdr:cNvCxnSpPr/>
      </xdr:nvCxnSpPr>
      <xdr:spPr>
        <a:xfrm>
          <a:off x="10388600" y="8570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95885</xdr:rowOff>
    </xdr:from>
    <xdr:to>
      <xdr:col>55</xdr:col>
      <xdr:colOff>0</xdr:colOff>
      <xdr:row>56</xdr:row>
      <xdr:rowOff>108547</xdr:rowOff>
    </xdr:to>
    <xdr:cxnSp macro="">
      <xdr:nvCxnSpPr>
        <xdr:cNvPr id="351" name="直線コネクタ 350"/>
        <xdr:cNvCxnSpPr/>
      </xdr:nvCxnSpPr>
      <xdr:spPr>
        <a:xfrm>
          <a:off x="9639300" y="9697085"/>
          <a:ext cx="838200" cy="126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72203</xdr:rowOff>
    </xdr:from>
    <xdr:ext cx="534377" cy="259045"/>
    <xdr:sp macro="" textlink="">
      <xdr:nvSpPr>
        <xdr:cNvPr id="352" name="農林水産業費平均値テキスト"/>
        <xdr:cNvSpPr txBox="1"/>
      </xdr:nvSpPr>
      <xdr:spPr>
        <a:xfrm>
          <a:off x="10528300" y="95019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49326</xdr:rowOff>
    </xdr:from>
    <xdr:to>
      <xdr:col>55</xdr:col>
      <xdr:colOff>50800</xdr:colOff>
      <xdr:row>56</xdr:row>
      <xdr:rowOff>150926</xdr:rowOff>
    </xdr:to>
    <xdr:sp macro="" textlink="">
      <xdr:nvSpPr>
        <xdr:cNvPr id="353" name="フローチャート: 判断 352"/>
        <xdr:cNvSpPr/>
      </xdr:nvSpPr>
      <xdr:spPr>
        <a:xfrm>
          <a:off x="10426700" y="9650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95885</xdr:rowOff>
    </xdr:from>
    <xdr:to>
      <xdr:col>50</xdr:col>
      <xdr:colOff>114300</xdr:colOff>
      <xdr:row>56</xdr:row>
      <xdr:rowOff>130213</xdr:rowOff>
    </xdr:to>
    <xdr:cxnSp macro="">
      <xdr:nvCxnSpPr>
        <xdr:cNvPr id="354" name="直線コネクタ 353"/>
        <xdr:cNvCxnSpPr/>
      </xdr:nvCxnSpPr>
      <xdr:spPr>
        <a:xfrm flipV="1">
          <a:off x="8750300" y="9697085"/>
          <a:ext cx="889000" cy="34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59398</xdr:rowOff>
    </xdr:from>
    <xdr:to>
      <xdr:col>50</xdr:col>
      <xdr:colOff>165100</xdr:colOff>
      <xdr:row>56</xdr:row>
      <xdr:rowOff>160998</xdr:rowOff>
    </xdr:to>
    <xdr:sp macro="" textlink="">
      <xdr:nvSpPr>
        <xdr:cNvPr id="355" name="フローチャート: 判断 354"/>
        <xdr:cNvSpPr/>
      </xdr:nvSpPr>
      <xdr:spPr>
        <a:xfrm>
          <a:off x="9588500" y="966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152125</xdr:rowOff>
    </xdr:from>
    <xdr:ext cx="534377" cy="259045"/>
    <xdr:sp macro="" textlink="">
      <xdr:nvSpPr>
        <xdr:cNvPr id="356" name="テキスト ボックス 355"/>
        <xdr:cNvSpPr txBox="1"/>
      </xdr:nvSpPr>
      <xdr:spPr>
        <a:xfrm>
          <a:off x="9372111" y="9753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123051</xdr:rowOff>
    </xdr:from>
    <xdr:to>
      <xdr:col>45</xdr:col>
      <xdr:colOff>177800</xdr:colOff>
      <xdr:row>56</xdr:row>
      <xdr:rowOff>130213</xdr:rowOff>
    </xdr:to>
    <xdr:cxnSp macro="">
      <xdr:nvCxnSpPr>
        <xdr:cNvPr id="357" name="直線コネクタ 356"/>
        <xdr:cNvCxnSpPr/>
      </xdr:nvCxnSpPr>
      <xdr:spPr>
        <a:xfrm>
          <a:off x="7861300" y="9724251"/>
          <a:ext cx="889000" cy="7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89192</xdr:rowOff>
    </xdr:from>
    <xdr:to>
      <xdr:col>46</xdr:col>
      <xdr:colOff>38100</xdr:colOff>
      <xdr:row>57</xdr:row>
      <xdr:rowOff>19342</xdr:rowOff>
    </xdr:to>
    <xdr:sp macro="" textlink="">
      <xdr:nvSpPr>
        <xdr:cNvPr id="358" name="フローチャート: 判断 357"/>
        <xdr:cNvSpPr/>
      </xdr:nvSpPr>
      <xdr:spPr>
        <a:xfrm>
          <a:off x="86995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10469</xdr:rowOff>
    </xdr:from>
    <xdr:ext cx="534377" cy="259045"/>
    <xdr:sp macro="" textlink="">
      <xdr:nvSpPr>
        <xdr:cNvPr id="359" name="テキスト ボックス 358"/>
        <xdr:cNvSpPr txBox="1"/>
      </xdr:nvSpPr>
      <xdr:spPr>
        <a:xfrm>
          <a:off x="8483111" y="9783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123051</xdr:rowOff>
    </xdr:from>
    <xdr:to>
      <xdr:col>41</xdr:col>
      <xdr:colOff>50800</xdr:colOff>
      <xdr:row>57</xdr:row>
      <xdr:rowOff>13221</xdr:rowOff>
    </xdr:to>
    <xdr:cxnSp macro="">
      <xdr:nvCxnSpPr>
        <xdr:cNvPr id="360" name="直線コネクタ 359"/>
        <xdr:cNvCxnSpPr/>
      </xdr:nvCxnSpPr>
      <xdr:spPr>
        <a:xfrm flipV="1">
          <a:off x="6972300" y="9724251"/>
          <a:ext cx="889000" cy="61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84786</xdr:rowOff>
    </xdr:from>
    <xdr:to>
      <xdr:col>41</xdr:col>
      <xdr:colOff>101600</xdr:colOff>
      <xdr:row>57</xdr:row>
      <xdr:rowOff>14936</xdr:rowOff>
    </xdr:to>
    <xdr:sp macro="" textlink="">
      <xdr:nvSpPr>
        <xdr:cNvPr id="361" name="フローチャート: 判断 360"/>
        <xdr:cNvSpPr/>
      </xdr:nvSpPr>
      <xdr:spPr>
        <a:xfrm>
          <a:off x="7810500" y="968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6063</xdr:rowOff>
    </xdr:from>
    <xdr:ext cx="534377" cy="259045"/>
    <xdr:sp macro="" textlink="">
      <xdr:nvSpPr>
        <xdr:cNvPr id="362" name="テキスト ボックス 361"/>
        <xdr:cNvSpPr txBox="1"/>
      </xdr:nvSpPr>
      <xdr:spPr>
        <a:xfrm>
          <a:off x="7594111" y="9778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148704</xdr:rowOff>
    </xdr:from>
    <xdr:to>
      <xdr:col>36</xdr:col>
      <xdr:colOff>165100</xdr:colOff>
      <xdr:row>57</xdr:row>
      <xdr:rowOff>78854</xdr:rowOff>
    </xdr:to>
    <xdr:sp macro="" textlink="">
      <xdr:nvSpPr>
        <xdr:cNvPr id="363" name="フローチャート: 判断 362"/>
        <xdr:cNvSpPr/>
      </xdr:nvSpPr>
      <xdr:spPr>
        <a:xfrm>
          <a:off x="6921500" y="974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69981</xdr:rowOff>
    </xdr:from>
    <xdr:ext cx="534377" cy="259045"/>
    <xdr:sp macro="" textlink="">
      <xdr:nvSpPr>
        <xdr:cNvPr id="364" name="テキスト ボックス 363"/>
        <xdr:cNvSpPr txBox="1"/>
      </xdr:nvSpPr>
      <xdr:spPr>
        <a:xfrm>
          <a:off x="6705111" y="984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57747</xdr:rowOff>
    </xdr:from>
    <xdr:to>
      <xdr:col>55</xdr:col>
      <xdr:colOff>50800</xdr:colOff>
      <xdr:row>56</xdr:row>
      <xdr:rowOff>159347</xdr:rowOff>
    </xdr:to>
    <xdr:sp macro="" textlink="">
      <xdr:nvSpPr>
        <xdr:cNvPr id="370" name="楕円 369"/>
        <xdr:cNvSpPr/>
      </xdr:nvSpPr>
      <xdr:spPr>
        <a:xfrm>
          <a:off x="10426700" y="9658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36174</xdr:rowOff>
    </xdr:from>
    <xdr:ext cx="534377" cy="259045"/>
    <xdr:sp macro="" textlink="">
      <xdr:nvSpPr>
        <xdr:cNvPr id="371" name="農林水産業費該当値テキスト"/>
        <xdr:cNvSpPr txBox="1"/>
      </xdr:nvSpPr>
      <xdr:spPr>
        <a:xfrm>
          <a:off x="10528300" y="9637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45085</xdr:rowOff>
    </xdr:from>
    <xdr:to>
      <xdr:col>50</xdr:col>
      <xdr:colOff>165100</xdr:colOff>
      <xdr:row>56</xdr:row>
      <xdr:rowOff>146685</xdr:rowOff>
    </xdr:to>
    <xdr:sp macro="" textlink="">
      <xdr:nvSpPr>
        <xdr:cNvPr id="372" name="楕円 371"/>
        <xdr:cNvSpPr/>
      </xdr:nvSpPr>
      <xdr:spPr>
        <a:xfrm>
          <a:off x="9588500" y="9646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163212</xdr:rowOff>
    </xdr:from>
    <xdr:ext cx="534377" cy="259045"/>
    <xdr:sp macro="" textlink="">
      <xdr:nvSpPr>
        <xdr:cNvPr id="373" name="テキスト ボックス 372"/>
        <xdr:cNvSpPr txBox="1"/>
      </xdr:nvSpPr>
      <xdr:spPr>
        <a:xfrm>
          <a:off x="9372111" y="942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79413</xdr:rowOff>
    </xdr:from>
    <xdr:to>
      <xdr:col>46</xdr:col>
      <xdr:colOff>38100</xdr:colOff>
      <xdr:row>57</xdr:row>
      <xdr:rowOff>9563</xdr:rowOff>
    </xdr:to>
    <xdr:sp macro="" textlink="">
      <xdr:nvSpPr>
        <xdr:cNvPr id="374" name="楕円 373"/>
        <xdr:cNvSpPr/>
      </xdr:nvSpPr>
      <xdr:spPr>
        <a:xfrm>
          <a:off x="8699500" y="96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26090</xdr:rowOff>
    </xdr:from>
    <xdr:ext cx="534377" cy="259045"/>
    <xdr:sp macro="" textlink="">
      <xdr:nvSpPr>
        <xdr:cNvPr id="375" name="テキスト ボックス 374"/>
        <xdr:cNvSpPr txBox="1"/>
      </xdr:nvSpPr>
      <xdr:spPr>
        <a:xfrm>
          <a:off x="8483111" y="9455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72251</xdr:rowOff>
    </xdr:from>
    <xdr:to>
      <xdr:col>41</xdr:col>
      <xdr:colOff>101600</xdr:colOff>
      <xdr:row>57</xdr:row>
      <xdr:rowOff>2401</xdr:rowOff>
    </xdr:to>
    <xdr:sp macro="" textlink="">
      <xdr:nvSpPr>
        <xdr:cNvPr id="376" name="楕円 375"/>
        <xdr:cNvSpPr/>
      </xdr:nvSpPr>
      <xdr:spPr>
        <a:xfrm>
          <a:off x="7810500" y="9673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18928</xdr:rowOff>
    </xdr:from>
    <xdr:ext cx="534377" cy="259045"/>
    <xdr:sp macro="" textlink="">
      <xdr:nvSpPr>
        <xdr:cNvPr id="377" name="テキスト ボックス 376"/>
        <xdr:cNvSpPr txBox="1"/>
      </xdr:nvSpPr>
      <xdr:spPr>
        <a:xfrm>
          <a:off x="7594111" y="9448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133871</xdr:rowOff>
    </xdr:from>
    <xdr:to>
      <xdr:col>36</xdr:col>
      <xdr:colOff>165100</xdr:colOff>
      <xdr:row>57</xdr:row>
      <xdr:rowOff>64021</xdr:rowOff>
    </xdr:to>
    <xdr:sp macro="" textlink="">
      <xdr:nvSpPr>
        <xdr:cNvPr id="378" name="楕円 377"/>
        <xdr:cNvSpPr/>
      </xdr:nvSpPr>
      <xdr:spPr>
        <a:xfrm>
          <a:off x="6921500" y="973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80548</xdr:rowOff>
    </xdr:from>
    <xdr:ext cx="534377" cy="259045"/>
    <xdr:sp macro="" textlink="">
      <xdr:nvSpPr>
        <xdr:cNvPr id="379" name="テキスト ボックス 378"/>
        <xdr:cNvSpPr txBox="1"/>
      </xdr:nvSpPr>
      <xdr:spPr>
        <a:xfrm>
          <a:off x="6705111" y="951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5" name="テキスト ボックス 394"/>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7" name="テキスト ボックス 396"/>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9" name="テキスト ボックス 39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84272</xdr:rowOff>
    </xdr:from>
    <xdr:to>
      <xdr:col>54</xdr:col>
      <xdr:colOff>189865</xdr:colOff>
      <xdr:row>79</xdr:row>
      <xdr:rowOff>22566</xdr:rowOff>
    </xdr:to>
    <xdr:cxnSp macro="">
      <xdr:nvCxnSpPr>
        <xdr:cNvPr id="403" name="直線コネクタ 402"/>
        <xdr:cNvCxnSpPr/>
      </xdr:nvCxnSpPr>
      <xdr:spPr>
        <a:xfrm flipV="1">
          <a:off x="10475595" y="12257222"/>
          <a:ext cx="1270" cy="1309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26393</xdr:rowOff>
    </xdr:from>
    <xdr:ext cx="469744" cy="259045"/>
    <xdr:sp macro="" textlink="">
      <xdr:nvSpPr>
        <xdr:cNvPr id="404" name="商工費最小値テキスト"/>
        <xdr:cNvSpPr txBox="1"/>
      </xdr:nvSpPr>
      <xdr:spPr>
        <a:xfrm>
          <a:off x="10528300" y="13570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22566</xdr:rowOff>
    </xdr:from>
    <xdr:to>
      <xdr:col>55</xdr:col>
      <xdr:colOff>88900</xdr:colOff>
      <xdr:row>79</xdr:row>
      <xdr:rowOff>22566</xdr:rowOff>
    </xdr:to>
    <xdr:cxnSp macro="">
      <xdr:nvCxnSpPr>
        <xdr:cNvPr id="405" name="直線コネクタ 404"/>
        <xdr:cNvCxnSpPr/>
      </xdr:nvCxnSpPr>
      <xdr:spPr>
        <a:xfrm>
          <a:off x="10388600" y="13567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30949</xdr:rowOff>
    </xdr:from>
    <xdr:ext cx="599010" cy="259045"/>
    <xdr:sp macro="" textlink="">
      <xdr:nvSpPr>
        <xdr:cNvPr id="406" name="商工費最大値テキスト"/>
        <xdr:cNvSpPr txBox="1"/>
      </xdr:nvSpPr>
      <xdr:spPr>
        <a:xfrm>
          <a:off x="10528300" y="120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174,774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84272</xdr:rowOff>
    </xdr:from>
    <xdr:to>
      <xdr:col>55</xdr:col>
      <xdr:colOff>88900</xdr:colOff>
      <xdr:row>71</xdr:row>
      <xdr:rowOff>84272</xdr:rowOff>
    </xdr:to>
    <xdr:cxnSp macro="">
      <xdr:nvCxnSpPr>
        <xdr:cNvPr id="407" name="直線コネクタ 406"/>
        <xdr:cNvCxnSpPr/>
      </xdr:nvCxnSpPr>
      <xdr:spPr>
        <a:xfrm>
          <a:off x="10388600" y="12257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164731</xdr:rowOff>
    </xdr:from>
    <xdr:to>
      <xdr:col>55</xdr:col>
      <xdr:colOff>0</xdr:colOff>
      <xdr:row>78</xdr:row>
      <xdr:rowOff>9337</xdr:rowOff>
    </xdr:to>
    <xdr:cxnSp macro="">
      <xdr:nvCxnSpPr>
        <xdr:cNvPr id="408" name="直線コネクタ 407"/>
        <xdr:cNvCxnSpPr/>
      </xdr:nvCxnSpPr>
      <xdr:spPr>
        <a:xfrm>
          <a:off x="9639300" y="13366381"/>
          <a:ext cx="838200" cy="16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169183</xdr:rowOff>
    </xdr:from>
    <xdr:ext cx="534377" cy="259045"/>
    <xdr:sp macro="" textlink="">
      <xdr:nvSpPr>
        <xdr:cNvPr id="409" name="商工費平均値テキスト"/>
        <xdr:cNvSpPr txBox="1"/>
      </xdr:nvSpPr>
      <xdr:spPr>
        <a:xfrm>
          <a:off x="10528300" y="133708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19306</xdr:rowOff>
    </xdr:from>
    <xdr:to>
      <xdr:col>55</xdr:col>
      <xdr:colOff>50800</xdr:colOff>
      <xdr:row>78</xdr:row>
      <xdr:rowOff>120906</xdr:rowOff>
    </xdr:to>
    <xdr:sp macro="" textlink="">
      <xdr:nvSpPr>
        <xdr:cNvPr id="410" name="フローチャート: 判断 409"/>
        <xdr:cNvSpPr/>
      </xdr:nvSpPr>
      <xdr:spPr>
        <a:xfrm>
          <a:off x="10426700" y="13392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164731</xdr:rowOff>
    </xdr:from>
    <xdr:to>
      <xdr:col>50</xdr:col>
      <xdr:colOff>114300</xdr:colOff>
      <xdr:row>78</xdr:row>
      <xdr:rowOff>49586</xdr:rowOff>
    </xdr:to>
    <xdr:cxnSp macro="">
      <xdr:nvCxnSpPr>
        <xdr:cNvPr id="411" name="直線コネクタ 410"/>
        <xdr:cNvCxnSpPr/>
      </xdr:nvCxnSpPr>
      <xdr:spPr>
        <a:xfrm flipV="1">
          <a:off x="8750300" y="13366381"/>
          <a:ext cx="889000" cy="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21501</xdr:rowOff>
    </xdr:from>
    <xdr:to>
      <xdr:col>50</xdr:col>
      <xdr:colOff>165100</xdr:colOff>
      <xdr:row>78</xdr:row>
      <xdr:rowOff>123101</xdr:rowOff>
    </xdr:to>
    <xdr:sp macro="" textlink="">
      <xdr:nvSpPr>
        <xdr:cNvPr id="412" name="フローチャート: 判断 411"/>
        <xdr:cNvSpPr/>
      </xdr:nvSpPr>
      <xdr:spPr>
        <a:xfrm>
          <a:off x="9588500" y="13394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114228</xdr:rowOff>
    </xdr:from>
    <xdr:ext cx="534377" cy="259045"/>
    <xdr:sp macro="" textlink="">
      <xdr:nvSpPr>
        <xdr:cNvPr id="413" name="テキスト ボックス 412"/>
        <xdr:cNvSpPr txBox="1"/>
      </xdr:nvSpPr>
      <xdr:spPr>
        <a:xfrm>
          <a:off x="9372111" y="13487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38629</xdr:rowOff>
    </xdr:from>
    <xdr:to>
      <xdr:col>45</xdr:col>
      <xdr:colOff>177800</xdr:colOff>
      <xdr:row>78</xdr:row>
      <xdr:rowOff>49586</xdr:rowOff>
    </xdr:to>
    <xdr:cxnSp macro="">
      <xdr:nvCxnSpPr>
        <xdr:cNvPr id="414" name="直線コネクタ 413"/>
        <xdr:cNvCxnSpPr/>
      </xdr:nvCxnSpPr>
      <xdr:spPr>
        <a:xfrm>
          <a:off x="7861300" y="13411729"/>
          <a:ext cx="889000" cy="10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33130</xdr:rowOff>
    </xdr:from>
    <xdr:to>
      <xdr:col>46</xdr:col>
      <xdr:colOff>38100</xdr:colOff>
      <xdr:row>78</xdr:row>
      <xdr:rowOff>134730</xdr:rowOff>
    </xdr:to>
    <xdr:sp macro="" textlink="">
      <xdr:nvSpPr>
        <xdr:cNvPr id="415" name="フローチャート: 判断 414"/>
        <xdr:cNvSpPr/>
      </xdr:nvSpPr>
      <xdr:spPr>
        <a:xfrm>
          <a:off x="8699500" y="1340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125857</xdr:rowOff>
    </xdr:from>
    <xdr:ext cx="534377" cy="259045"/>
    <xdr:sp macro="" textlink="">
      <xdr:nvSpPr>
        <xdr:cNvPr id="416" name="テキスト ボックス 415"/>
        <xdr:cNvSpPr txBox="1"/>
      </xdr:nvSpPr>
      <xdr:spPr>
        <a:xfrm>
          <a:off x="8483111" y="13498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38629</xdr:rowOff>
    </xdr:from>
    <xdr:to>
      <xdr:col>41</xdr:col>
      <xdr:colOff>50800</xdr:colOff>
      <xdr:row>78</xdr:row>
      <xdr:rowOff>66739</xdr:rowOff>
    </xdr:to>
    <xdr:cxnSp macro="">
      <xdr:nvCxnSpPr>
        <xdr:cNvPr id="417" name="直線コネクタ 416"/>
        <xdr:cNvCxnSpPr/>
      </xdr:nvCxnSpPr>
      <xdr:spPr>
        <a:xfrm flipV="1">
          <a:off x="6972300" y="13411729"/>
          <a:ext cx="889000" cy="28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43659</xdr:rowOff>
    </xdr:from>
    <xdr:to>
      <xdr:col>41</xdr:col>
      <xdr:colOff>101600</xdr:colOff>
      <xdr:row>78</xdr:row>
      <xdr:rowOff>145259</xdr:rowOff>
    </xdr:to>
    <xdr:sp macro="" textlink="">
      <xdr:nvSpPr>
        <xdr:cNvPr id="418" name="フローチャート: 判断 417"/>
        <xdr:cNvSpPr/>
      </xdr:nvSpPr>
      <xdr:spPr>
        <a:xfrm>
          <a:off x="7810500" y="13416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136386</xdr:rowOff>
    </xdr:from>
    <xdr:ext cx="534377" cy="259045"/>
    <xdr:sp macro="" textlink="">
      <xdr:nvSpPr>
        <xdr:cNvPr id="419" name="テキスト ボックス 418"/>
        <xdr:cNvSpPr txBox="1"/>
      </xdr:nvSpPr>
      <xdr:spPr>
        <a:xfrm>
          <a:off x="7594111" y="13509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63998</xdr:rowOff>
    </xdr:from>
    <xdr:to>
      <xdr:col>36</xdr:col>
      <xdr:colOff>165100</xdr:colOff>
      <xdr:row>78</xdr:row>
      <xdr:rowOff>165598</xdr:rowOff>
    </xdr:to>
    <xdr:sp macro="" textlink="">
      <xdr:nvSpPr>
        <xdr:cNvPr id="420" name="フローチャート: 判断 419"/>
        <xdr:cNvSpPr/>
      </xdr:nvSpPr>
      <xdr:spPr>
        <a:xfrm>
          <a:off x="6921500" y="13437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156725</xdr:rowOff>
    </xdr:from>
    <xdr:ext cx="534377" cy="259045"/>
    <xdr:sp macro="" textlink="">
      <xdr:nvSpPr>
        <xdr:cNvPr id="421" name="テキスト ボックス 420"/>
        <xdr:cNvSpPr txBox="1"/>
      </xdr:nvSpPr>
      <xdr:spPr>
        <a:xfrm>
          <a:off x="6705111" y="13529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129987</xdr:rowOff>
    </xdr:from>
    <xdr:to>
      <xdr:col>55</xdr:col>
      <xdr:colOff>50800</xdr:colOff>
      <xdr:row>78</xdr:row>
      <xdr:rowOff>60137</xdr:rowOff>
    </xdr:to>
    <xdr:sp macro="" textlink="">
      <xdr:nvSpPr>
        <xdr:cNvPr id="427" name="楕円 426"/>
        <xdr:cNvSpPr/>
      </xdr:nvSpPr>
      <xdr:spPr>
        <a:xfrm>
          <a:off x="10426700" y="1333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152864</xdr:rowOff>
    </xdr:from>
    <xdr:ext cx="534377" cy="259045"/>
    <xdr:sp macro="" textlink="">
      <xdr:nvSpPr>
        <xdr:cNvPr id="428" name="商工費該当値テキスト"/>
        <xdr:cNvSpPr txBox="1"/>
      </xdr:nvSpPr>
      <xdr:spPr>
        <a:xfrm>
          <a:off x="10528300" y="13183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113931</xdr:rowOff>
    </xdr:from>
    <xdr:to>
      <xdr:col>50</xdr:col>
      <xdr:colOff>165100</xdr:colOff>
      <xdr:row>78</xdr:row>
      <xdr:rowOff>44081</xdr:rowOff>
    </xdr:to>
    <xdr:sp macro="" textlink="">
      <xdr:nvSpPr>
        <xdr:cNvPr id="429" name="楕円 428"/>
        <xdr:cNvSpPr/>
      </xdr:nvSpPr>
      <xdr:spPr>
        <a:xfrm>
          <a:off x="9588500" y="13315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60608</xdr:rowOff>
    </xdr:from>
    <xdr:ext cx="534377" cy="259045"/>
    <xdr:sp macro="" textlink="">
      <xdr:nvSpPr>
        <xdr:cNvPr id="430" name="テキスト ボックス 429"/>
        <xdr:cNvSpPr txBox="1"/>
      </xdr:nvSpPr>
      <xdr:spPr>
        <a:xfrm>
          <a:off x="9372111" y="13090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170236</xdr:rowOff>
    </xdr:from>
    <xdr:to>
      <xdr:col>46</xdr:col>
      <xdr:colOff>38100</xdr:colOff>
      <xdr:row>78</xdr:row>
      <xdr:rowOff>100386</xdr:rowOff>
    </xdr:to>
    <xdr:sp macro="" textlink="">
      <xdr:nvSpPr>
        <xdr:cNvPr id="431" name="楕円 430"/>
        <xdr:cNvSpPr/>
      </xdr:nvSpPr>
      <xdr:spPr>
        <a:xfrm>
          <a:off x="8699500" y="13371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116913</xdr:rowOff>
    </xdr:from>
    <xdr:ext cx="534377" cy="259045"/>
    <xdr:sp macro="" textlink="">
      <xdr:nvSpPr>
        <xdr:cNvPr id="432" name="テキスト ボックス 431"/>
        <xdr:cNvSpPr txBox="1"/>
      </xdr:nvSpPr>
      <xdr:spPr>
        <a:xfrm>
          <a:off x="8483111" y="1314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159279</xdr:rowOff>
    </xdr:from>
    <xdr:to>
      <xdr:col>41</xdr:col>
      <xdr:colOff>101600</xdr:colOff>
      <xdr:row>78</xdr:row>
      <xdr:rowOff>89429</xdr:rowOff>
    </xdr:to>
    <xdr:sp macro="" textlink="">
      <xdr:nvSpPr>
        <xdr:cNvPr id="433" name="楕円 432"/>
        <xdr:cNvSpPr/>
      </xdr:nvSpPr>
      <xdr:spPr>
        <a:xfrm>
          <a:off x="7810500" y="13360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105956</xdr:rowOff>
    </xdr:from>
    <xdr:ext cx="534377" cy="259045"/>
    <xdr:sp macro="" textlink="">
      <xdr:nvSpPr>
        <xdr:cNvPr id="434" name="テキスト ボックス 433"/>
        <xdr:cNvSpPr txBox="1"/>
      </xdr:nvSpPr>
      <xdr:spPr>
        <a:xfrm>
          <a:off x="7594111" y="1313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15939</xdr:rowOff>
    </xdr:from>
    <xdr:to>
      <xdr:col>36</xdr:col>
      <xdr:colOff>165100</xdr:colOff>
      <xdr:row>78</xdr:row>
      <xdr:rowOff>117539</xdr:rowOff>
    </xdr:to>
    <xdr:sp macro="" textlink="">
      <xdr:nvSpPr>
        <xdr:cNvPr id="435" name="楕円 434"/>
        <xdr:cNvSpPr/>
      </xdr:nvSpPr>
      <xdr:spPr>
        <a:xfrm>
          <a:off x="6921500" y="1338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134066</xdr:rowOff>
    </xdr:from>
    <xdr:ext cx="534377" cy="259045"/>
    <xdr:sp macro="" textlink="">
      <xdr:nvSpPr>
        <xdr:cNvPr id="436" name="テキスト ボックス 435"/>
        <xdr:cNvSpPr txBox="1"/>
      </xdr:nvSpPr>
      <xdr:spPr>
        <a:xfrm>
          <a:off x="6705111" y="13164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7" name="直線コネクタ 446"/>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8" name="テキスト ボックス 447"/>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9" name="直線コネクタ 448"/>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0" name="テキスト ボックス 449"/>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1" name="直線コネクタ 450"/>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52" name="テキスト ボックス 451"/>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3" name="直線コネクタ 452"/>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54" name="テキスト ボックス 453"/>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5" name="直線コネクタ 454"/>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6" name="テキスト ボックス 455"/>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7" name="直線コネクタ 456"/>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8" name="テキスト ボックス 457"/>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9"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93469</xdr:rowOff>
    </xdr:from>
    <xdr:to>
      <xdr:col>54</xdr:col>
      <xdr:colOff>189865</xdr:colOff>
      <xdr:row>98</xdr:row>
      <xdr:rowOff>100678</xdr:rowOff>
    </xdr:to>
    <xdr:cxnSp macro="">
      <xdr:nvCxnSpPr>
        <xdr:cNvPr id="460" name="直線コネクタ 459"/>
        <xdr:cNvCxnSpPr/>
      </xdr:nvCxnSpPr>
      <xdr:spPr>
        <a:xfrm flipV="1">
          <a:off x="10475595" y="15695419"/>
          <a:ext cx="1270" cy="1207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104505</xdr:rowOff>
    </xdr:from>
    <xdr:ext cx="534377" cy="259045"/>
    <xdr:sp macro="" textlink="">
      <xdr:nvSpPr>
        <xdr:cNvPr id="461" name="土木費最小値テキスト"/>
        <xdr:cNvSpPr txBox="1"/>
      </xdr:nvSpPr>
      <xdr:spPr>
        <a:xfrm>
          <a:off x="10528300" y="1690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100678</xdr:rowOff>
    </xdr:from>
    <xdr:to>
      <xdr:col>55</xdr:col>
      <xdr:colOff>88900</xdr:colOff>
      <xdr:row>98</xdr:row>
      <xdr:rowOff>100678</xdr:rowOff>
    </xdr:to>
    <xdr:cxnSp macro="">
      <xdr:nvCxnSpPr>
        <xdr:cNvPr id="462" name="直線コネクタ 461"/>
        <xdr:cNvCxnSpPr/>
      </xdr:nvCxnSpPr>
      <xdr:spPr>
        <a:xfrm>
          <a:off x="10388600" y="169027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40146</xdr:rowOff>
    </xdr:from>
    <xdr:ext cx="599010" cy="259045"/>
    <xdr:sp macro="" textlink="">
      <xdr:nvSpPr>
        <xdr:cNvPr id="463" name="土木費最大値テキスト"/>
        <xdr:cNvSpPr txBox="1"/>
      </xdr:nvSpPr>
      <xdr:spPr>
        <a:xfrm>
          <a:off x="10528300" y="154706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173,567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93469</xdr:rowOff>
    </xdr:from>
    <xdr:to>
      <xdr:col>55</xdr:col>
      <xdr:colOff>88900</xdr:colOff>
      <xdr:row>91</xdr:row>
      <xdr:rowOff>93469</xdr:rowOff>
    </xdr:to>
    <xdr:cxnSp macro="">
      <xdr:nvCxnSpPr>
        <xdr:cNvPr id="464" name="直線コネクタ 463"/>
        <xdr:cNvCxnSpPr/>
      </xdr:nvCxnSpPr>
      <xdr:spPr>
        <a:xfrm>
          <a:off x="10388600" y="15695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75905</xdr:rowOff>
    </xdr:from>
    <xdr:to>
      <xdr:col>55</xdr:col>
      <xdr:colOff>0</xdr:colOff>
      <xdr:row>96</xdr:row>
      <xdr:rowOff>123484</xdr:rowOff>
    </xdr:to>
    <xdr:cxnSp macro="">
      <xdr:nvCxnSpPr>
        <xdr:cNvPr id="465" name="直線コネクタ 464"/>
        <xdr:cNvCxnSpPr/>
      </xdr:nvCxnSpPr>
      <xdr:spPr>
        <a:xfrm>
          <a:off x="9639300" y="16535105"/>
          <a:ext cx="838200" cy="47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64324</xdr:rowOff>
    </xdr:from>
    <xdr:ext cx="534377" cy="259045"/>
    <xdr:sp macro="" textlink="">
      <xdr:nvSpPr>
        <xdr:cNvPr id="466" name="土木費平均値テキスト"/>
        <xdr:cNvSpPr txBox="1"/>
      </xdr:nvSpPr>
      <xdr:spPr>
        <a:xfrm>
          <a:off x="10528300" y="16523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85897</xdr:rowOff>
    </xdr:from>
    <xdr:to>
      <xdr:col>55</xdr:col>
      <xdr:colOff>50800</xdr:colOff>
      <xdr:row>97</xdr:row>
      <xdr:rowOff>16047</xdr:rowOff>
    </xdr:to>
    <xdr:sp macro="" textlink="">
      <xdr:nvSpPr>
        <xdr:cNvPr id="467" name="フローチャート: 判断 466"/>
        <xdr:cNvSpPr/>
      </xdr:nvSpPr>
      <xdr:spPr>
        <a:xfrm>
          <a:off x="10426700" y="16545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75905</xdr:rowOff>
    </xdr:from>
    <xdr:to>
      <xdr:col>50</xdr:col>
      <xdr:colOff>114300</xdr:colOff>
      <xdr:row>96</xdr:row>
      <xdr:rowOff>100929</xdr:rowOff>
    </xdr:to>
    <xdr:cxnSp macro="">
      <xdr:nvCxnSpPr>
        <xdr:cNvPr id="468" name="直線コネクタ 467"/>
        <xdr:cNvCxnSpPr/>
      </xdr:nvCxnSpPr>
      <xdr:spPr>
        <a:xfrm flipV="1">
          <a:off x="8750300" y="16535105"/>
          <a:ext cx="889000" cy="25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82415</xdr:rowOff>
    </xdr:from>
    <xdr:to>
      <xdr:col>50</xdr:col>
      <xdr:colOff>165100</xdr:colOff>
      <xdr:row>97</xdr:row>
      <xdr:rowOff>12565</xdr:rowOff>
    </xdr:to>
    <xdr:sp macro="" textlink="">
      <xdr:nvSpPr>
        <xdr:cNvPr id="469" name="フローチャート: 判断 468"/>
        <xdr:cNvSpPr/>
      </xdr:nvSpPr>
      <xdr:spPr>
        <a:xfrm>
          <a:off x="9588500" y="16541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3692</xdr:rowOff>
    </xdr:from>
    <xdr:ext cx="534377" cy="259045"/>
    <xdr:sp macro="" textlink="">
      <xdr:nvSpPr>
        <xdr:cNvPr id="470" name="テキスト ボックス 469"/>
        <xdr:cNvSpPr txBox="1"/>
      </xdr:nvSpPr>
      <xdr:spPr>
        <a:xfrm>
          <a:off x="9372111" y="16634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125473</xdr:rowOff>
    </xdr:from>
    <xdr:to>
      <xdr:col>45</xdr:col>
      <xdr:colOff>177800</xdr:colOff>
      <xdr:row>96</xdr:row>
      <xdr:rowOff>100929</xdr:rowOff>
    </xdr:to>
    <xdr:cxnSp macro="">
      <xdr:nvCxnSpPr>
        <xdr:cNvPr id="471" name="直線コネクタ 470"/>
        <xdr:cNvCxnSpPr/>
      </xdr:nvCxnSpPr>
      <xdr:spPr>
        <a:xfrm>
          <a:off x="7861300" y="16241773"/>
          <a:ext cx="889000" cy="318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99881</xdr:rowOff>
    </xdr:from>
    <xdr:to>
      <xdr:col>46</xdr:col>
      <xdr:colOff>38100</xdr:colOff>
      <xdr:row>97</xdr:row>
      <xdr:rowOff>30031</xdr:rowOff>
    </xdr:to>
    <xdr:sp macro="" textlink="">
      <xdr:nvSpPr>
        <xdr:cNvPr id="472" name="フローチャート: 判断 471"/>
        <xdr:cNvSpPr/>
      </xdr:nvSpPr>
      <xdr:spPr>
        <a:xfrm>
          <a:off x="8699500" y="16559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21158</xdr:rowOff>
    </xdr:from>
    <xdr:ext cx="534377" cy="259045"/>
    <xdr:sp macro="" textlink="">
      <xdr:nvSpPr>
        <xdr:cNvPr id="473" name="テキスト ボックス 472"/>
        <xdr:cNvSpPr txBox="1"/>
      </xdr:nvSpPr>
      <xdr:spPr>
        <a:xfrm>
          <a:off x="8483111" y="16651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125473</xdr:rowOff>
    </xdr:from>
    <xdr:to>
      <xdr:col>41</xdr:col>
      <xdr:colOff>50800</xdr:colOff>
      <xdr:row>97</xdr:row>
      <xdr:rowOff>20844</xdr:rowOff>
    </xdr:to>
    <xdr:cxnSp macro="">
      <xdr:nvCxnSpPr>
        <xdr:cNvPr id="474" name="直線コネクタ 473"/>
        <xdr:cNvCxnSpPr/>
      </xdr:nvCxnSpPr>
      <xdr:spPr>
        <a:xfrm flipV="1">
          <a:off x="6972300" y="16241773"/>
          <a:ext cx="889000" cy="409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83361</xdr:rowOff>
    </xdr:from>
    <xdr:to>
      <xdr:col>41</xdr:col>
      <xdr:colOff>101600</xdr:colOff>
      <xdr:row>97</xdr:row>
      <xdr:rowOff>13511</xdr:rowOff>
    </xdr:to>
    <xdr:sp macro="" textlink="">
      <xdr:nvSpPr>
        <xdr:cNvPr id="475" name="フローチャート: 判断 474"/>
        <xdr:cNvSpPr/>
      </xdr:nvSpPr>
      <xdr:spPr>
        <a:xfrm>
          <a:off x="7810500" y="16542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4638</xdr:rowOff>
    </xdr:from>
    <xdr:ext cx="534377" cy="259045"/>
    <xdr:sp macro="" textlink="">
      <xdr:nvSpPr>
        <xdr:cNvPr id="476" name="テキスト ボックス 475"/>
        <xdr:cNvSpPr txBox="1"/>
      </xdr:nvSpPr>
      <xdr:spPr>
        <a:xfrm>
          <a:off x="7594111" y="16635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97000</xdr:rowOff>
    </xdr:from>
    <xdr:to>
      <xdr:col>36</xdr:col>
      <xdr:colOff>165100</xdr:colOff>
      <xdr:row>97</xdr:row>
      <xdr:rowOff>27150</xdr:rowOff>
    </xdr:to>
    <xdr:sp macro="" textlink="">
      <xdr:nvSpPr>
        <xdr:cNvPr id="477" name="フローチャート: 判断 476"/>
        <xdr:cNvSpPr/>
      </xdr:nvSpPr>
      <xdr:spPr>
        <a:xfrm>
          <a:off x="6921500" y="1655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43677</xdr:rowOff>
    </xdr:from>
    <xdr:ext cx="534377" cy="259045"/>
    <xdr:sp macro="" textlink="">
      <xdr:nvSpPr>
        <xdr:cNvPr id="478" name="テキスト ボックス 477"/>
        <xdr:cNvSpPr txBox="1"/>
      </xdr:nvSpPr>
      <xdr:spPr>
        <a:xfrm>
          <a:off x="6705111" y="16331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9" name="テキスト ボックス 47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0" name="テキスト ボックス 47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1" name="テキスト ボックス 48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2" name="テキスト ボックス 48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3" name="テキスト ボックス 48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72684</xdr:rowOff>
    </xdr:from>
    <xdr:to>
      <xdr:col>55</xdr:col>
      <xdr:colOff>50800</xdr:colOff>
      <xdr:row>97</xdr:row>
      <xdr:rowOff>2834</xdr:rowOff>
    </xdr:to>
    <xdr:sp macro="" textlink="">
      <xdr:nvSpPr>
        <xdr:cNvPr id="484" name="楕円 483"/>
        <xdr:cNvSpPr/>
      </xdr:nvSpPr>
      <xdr:spPr>
        <a:xfrm>
          <a:off x="10426700" y="16531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95561</xdr:rowOff>
    </xdr:from>
    <xdr:ext cx="534377" cy="259045"/>
    <xdr:sp macro="" textlink="">
      <xdr:nvSpPr>
        <xdr:cNvPr id="485" name="土木費該当値テキスト"/>
        <xdr:cNvSpPr txBox="1"/>
      </xdr:nvSpPr>
      <xdr:spPr>
        <a:xfrm>
          <a:off x="10528300" y="16383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25105</xdr:rowOff>
    </xdr:from>
    <xdr:to>
      <xdr:col>50</xdr:col>
      <xdr:colOff>165100</xdr:colOff>
      <xdr:row>96</xdr:row>
      <xdr:rowOff>126705</xdr:rowOff>
    </xdr:to>
    <xdr:sp macro="" textlink="">
      <xdr:nvSpPr>
        <xdr:cNvPr id="486" name="楕円 485"/>
        <xdr:cNvSpPr/>
      </xdr:nvSpPr>
      <xdr:spPr>
        <a:xfrm>
          <a:off x="9588500" y="1648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143232</xdr:rowOff>
    </xdr:from>
    <xdr:ext cx="534377" cy="259045"/>
    <xdr:sp macro="" textlink="">
      <xdr:nvSpPr>
        <xdr:cNvPr id="487" name="テキスト ボックス 486"/>
        <xdr:cNvSpPr txBox="1"/>
      </xdr:nvSpPr>
      <xdr:spPr>
        <a:xfrm>
          <a:off x="9372111" y="16259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50129</xdr:rowOff>
    </xdr:from>
    <xdr:to>
      <xdr:col>46</xdr:col>
      <xdr:colOff>38100</xdr:colOff>
      <xdr:row>96</xdr:row>
      <xdr:rowOff>151729</xdr:rowOff>
    </xdr:to>
    <xdr:sp macro="" textlink="">
      <xdr:nvSpPr>
        <xdr:cNvPr id="488" name="楕円 487"/>
        <xdr:cNvSpPr/>
      </xdr:nvSpPr>
      <xdr:spPr>
        <a:xfrm>
          <a:off x="8699500" y="16509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168256</xdr:rowOff>
    </xdr:from>
    <xdr:ext cx="534377" cy="259045"/>
    <xdr:sp macro="" textlink="">
      <xdr:nvSpPr>
        <xdr:cNvPr id="489" name="テキスト ボックス 488"/>
        <xdr:cNvSpPr txBox="1"/>
      </xdr:nvSpPr>
      <xdr:spPr>
        <a:xfrm>
          <a:off x="8483111" y="16284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74673</xdr:rowOff>
    </xdr:from>
    <xdr:to>
      <xdr:col>41</xdr:col>
      <xdr:colOff>101600</xdr:colOff>
      <xdr:row>95</xdr:row>
      <xdr:rowOff>4823</xdr:rowOff>
    </xdr:to>
    <xdr:sp macro="" textlink="">
      <xdr:nvSpPr>
        <xdr:cNvPr id="490" name="楕円 489"/>
        <xdr:cNvSpPr/>
      </xdr:nvSpPr>
      <xdr:spPr>
        <a:xfrm>
          <a:off x="7810500" y="16190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93</xdr:row>
      <xdr:rowOff>21350</xdr:rowOff>
    </xdr:from>
    <xdr:ext cx="599010" cy="259045"/>
    <xdr:sp macro="" textlink="">
      <xdr:nvSpPr>
        <xdr:cNvPr id="491" name="テキスト ボックス 490"/>
        <xdr:cNvSpPr txBox="1"/>
      </xdr:nvSpPr>
      <xdr:spPr>
        <a:xfrm>
          <a:off x="7561795" y="159662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141494</xdr:rowOff>
    </xdr:from>
    <xdr:to>
      <xdr:col>36</xdr:col>
      <xdr:colOff>165100</xdr:colOff>
      <xdr:row>97</xdr:row>
      <xdr:rowOff>71644</xdr:rowOff>
    </xdr:to>
    <xdr:sp macro="" textlink="">
      <xdr:nvSpPr>
        <xdr:cNvPr id="492" name="楕円 491"/>
        <xdr:cNvSpPr/>
      </xdr:nvSpPr>
      <xdr:spPr>
        <a:xfrm>
          <a:off x="6921500" y="16600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62771</xdr:rowOff>
    </xdr:from>
    <xdr:ext cx="534377" cy="259045"/>
    <xdr:sp macro="" textlink="">
      <xdr:nvSpPr>
        <xdr:cNvPr id="493" name="テキスト ボックス 492"/>
        <xdr:cNvSpPr txBox="1"/>
      </xdr:nvSpPr>
      <xdr:spPr>
        <a:xfrm>
          <a:off x="6705111" y="16693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4" name="正方形/長方形 49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5" name="正方形/長方形 49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6" name="正方形/長方形 49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7" name="正方形/長方形 49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8" name="正方形/長方形 49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9" name="正方形/長方形 49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0" name="正方形/長方形 49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1" name="正方形/長方形 50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2" name="テキスト ボックス 50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3" name="直線コネクタ 50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4" name="直線コネクタ 50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5" name="テキスト ボックス 50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6" name="直線コネクタ 50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7" name="テキスト ボックス 506"/>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8" name="直線コネクタ 50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9" name="テキスト ボックス 508"/>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0" name="直線コネクタ 50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1" name="テキスト ボックス 510"/>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2" name="直線コネクタ 51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3" name="テキスト ボックス 512"/>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4" name="直線コネクタ 51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5" name="テキスト ボックス 514"/>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6"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142367</xdr:rowOff>
    </xdr:from>
    <xdr:to>
      <xdr:col>85</xdr:col>
      <xdr:colOff>126364</xdr:colOff>
      <xdr:row>37</xdr:row>
      <xdr:rowOff>168313</xdr:rowOff>
    </xdr:to>
    <xdr:cxnSp macro="">
      <xdr:nvCxnSpPr>
        <xdr:cNvPr id="517" name="直線コネクタ 516"/>
        <xdr:cNvCxnSpPr/>
      </xdr:nvCxnSpPr>
      <xdr:spPr>
        <a:xfrm flipV="1">
          <a:off x="16317595" y="5285867"/>
          <a:ext cx="1269" cy="1226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690</xdr:rowOff>
    </xdr:from>
    <xdr:ext cx="534377" cy="259045"/>
    <xdr:sp macro="" textlink="">
      <xdr:nvSpPr>
        <xdr:cNvPr id="518" name="消防費最小値テキスト"/>
        <xdr:cNvSpPr txBox="1"/>
      </xdr:nvSpPr>
      <xdr:spPr>
        <a:xfrm>
          <a:off x="16370300" y="6515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37</xdr:row>
      <xdr:rowOff>168313</xdr:rowOff>
    </xdr:from>
    <xdr:to>
      <xdr:col>86</xdr:col>
      <xdr:colOff>25400</xdr:colOff>
      <xdr:row>37</xdr:row>
      <xdr:rowOff>168313</xdr:rowOff>
    </xdr:to>
    <xdr:cxnSp macro="">
      <xdr:nvCxnSpPr>
        <xdr:cNvPr id="519" name="直線コネクタ 518"/>
        <xdr:cNvCxnSpPr/>
      </xdr:nvCxnSpPr>
      <xdr:spPr>
        <a:xfrm>
          <a:off x="16230600" y="651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89044</xdr:rowOff>
    </xdr:from>
    <xdr:ext cx="534377" cy="259045"/>
    <xdr:sp macro="" textlink="">
      <xdr:nvSpPr>
        <xdr:cNvPr id="520" name="消防費最大値テキスト"/>
        <xdr:cNvSpPr txBox="1"/>
      </xdr:nvSpPr>
      <xdr:spPr>
        <a:xfrm>
          <a:off x="16370300" y="5061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75,860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142367</xdr:rowOff>
    </xdr:from>
    <xdr:to>
      <xdr:col>86</xdr:col>
      <xdr:colOff>25400</xdr:colOff>
      <xdr:row>30</xdr:row>
      <xdr:rowOff>142367</xdr:rowOff>
    </xdr:to>
    <xdr:cxnSp macro="">
      <xdr:nvCxnSpPr>
        <xdr:cNvPr id="521" name="直線コネクタ 520"/>
        <xdr:cNvCxnSpPr/>
      </xdr:nvCxnSpPr>
      <xdr:spPr>
        <a:xfrm>
          <a:off x="16230600" y="5285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154312</xdr:rowOff>
    </xdr:from>
    <xdr:to>
      <xdr:col>85</xdr:col>
      <xdr:colOff>127000</xdr:colOff>
      <xdr:row>36</xdr:row>
      <xdr:rowOff>155511</xdr:rowOff>
    </xdr:to>
    <xdr:cxnSp macro="">
      <xdr:nvCxnSpPr>
        <xdr:cNvPr id="522" name="直線コネクタ 521"/>
        <xdr:cNvCxnSpPr/>
      </xdr:nvCxnSpPr>
      <xdr:spPr>
        <a:xfrm>
          <a:off x="15481300" y="6326512"/>
          <a:ext cx="838200" cy="1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60151</xdr:rowOff>
    </xdr:from>
    <xdr:ext cx="534377" cy="259045"/>
    <xdr:sp macro="" textlink="">
      <xdr:nvSpPr>
        <xdr:cNvPr id="523" name="消防費平均値テキスト"/>
        <xdr:cNvSpPr txBox="1"/>
      </xdr:nvSpPr>
      <xdr:spPr>
        <a:xfrm>
          <a:off x="16370300" y="60609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37274</xdr:rowOff>
    </xdr:from>
    <xdr:to>
      <xdr:col>85</xdr:col>
      <xdr:colOff>177800</xdr:colOff>
      <xdr:row>36</xdr:row>
      <xdr:rowOff>138874</xdr:rowOff>
    </xdr:to>
    <xdr:sp macro="" textlink="">
      <xdr:nvSpPr>
        <xdr:cNvPr id="524" name="フローチャート: 判断 523"/>
        <xdr:cNvSpPr/>
      </xdr:nvSpPr>
      <xdr:spPr>
        <a:xfrm>
          <a:off x="16268700" y="62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154312</xdr:rowOff>
    </xdr:from>
    <xdr:to>
      <xdr:col>81</xdr:col>
      <xdr:colOff>50800</xdr:colOff>
      <xdr:row>37</xdr:row>
      <xdr:rowOff>9074</xdr:rowOff>
    </xdr:to>
    <xdr:cxnSp macro="">
      <xdr:nvCxnSpPr>
        <xdr:cNvPr id="525" name="直線コネクタ 524"/>
        <xdr:cNvCxnSpPr/>
      </xdr:nvCxnSpPr>
      <xdr:spPr>
        <a:xfrm flipV="1">
          <a:off x="14592300" y="6326512"/>
          <a:ext cx="889000" cy="26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53086</xdr:rowOff>
    </xdr:from>
    <xdr:to>
      <xdr:col>81</xdr:col>
      <xdr:colOff>101600</xdr:colOff>
      <xdr:row>36</xdr:row>
      <xdr:rowOff>154686</xdr:rowOff>
    </xdr:to>
    <xdr:sp macro="" textlink="">
      <xdr:nvSpPr>
        <xdr:cNvPr id="526" name="フローチャート: 判断 525"/>
        <xdr:cNvSpPr/>
      </xdr:nvSpPr>
      <xdr:spPr>
        <a:xfrm>
          <a:off x="15430500" y="622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171213</xdr:rowOff>
    </xdr:from>
    <xdr:ext cx="534377" cy="259045"/>
    <xdr:sp macro="" textlink="">
      <xdr:nvSpPr>
        <xdr:cNvPr id="527" name="テキスト ボックス 526"/>
        <xdr:cNvSpPr txBox="1"/>
      </xdr:nvSpPr>
      <xdr:spPr>
        <a:xfrm>
          <a:off x="15214111" y="6000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9074</xdr:rowOff>
    </xdr:from>
    <xdr:to>
      <xdr:col>76</xdr:col>
      <xdr:colOff>114300</xdr:colOff>
      <xdr:row>37</xdr:row>
      <xdr:rowOff>20009</xdr:rowOff>
    </xdr:to>
    <xdr:cxnSp macro="">
      <xdr:nvCxnSpPr>
        <xdr:cNvPr id="528" name="直線コネクタ 527"/>
        <xdr:cNvCxnSpPr/>
      </xdr:nvCxnSpPr>
      <xdr:spPr>
        <a:xfrm flipV="1">
          <a:off x="13703300" y="6352724"/>
          <a:ext cx="889000" cy="109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49886</xdr:rowOff>
    </xdr:from>
    <xdr:to>
      <xdr:col>76</xdr:col>
      <xdr:colOff>165100</xdr:colOff>
      <xdr:row>36</xdr:row>
      <xdr:rowOff>151486</xdr:rowOff>
    </xdr:to>
    <xdr:sp macro="" textlink="">
      <xdr:nvSpPr>
        <xdr:cNvPr id="529" name="フローチャート: 判断 528"/>
        <xdr:cNvSpPr/>
      </xdr:nvSpPr>
      <xdr:spPr>
        <a:xfrm>
          <a:off x="14541500" y="622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168013</xdr:rowOff>
    </xdr:from>
    <xdr:ext cx="534377" cy="259045"/>
    <xdr:sp macro="" textlink="">
      <xdr:nvSpPr>
        <xdr:cNvPr id="530" name="テキスト ボックス 529"/>
        <xdr:cNvSpPr txBox="1"/>
      </xdr:nvSpPr>
      <xdr:spPr>
        <a:xfrm>
          <a:off x="14325111" y="5997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146367</xdr:rowOff>
    </xdr:from>
    <xdr:to>
      <xdr:col>71</xdr:col>
      <xdr:colOff>177800</xdr:colOff>
      <xdr:row>37</xdr:row>
      <xdr:rowOff>20009</xdr:rowOff>
    </xdr:to>
    <xdr:cxnSp macro="">
      <xdr:nvCxnSpPr>
        <xdr:cNvPr id="531" name="直線コネクタ 530"/>
        <xdr:cNvCxnSpPr/>
      </xdr:nvCxnSpPr>
      <xdr:spPr>
        <a:xfrm>
          <a:off x="12814300" y="5632767"/>
          <a:ext cx="889000" cy="730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52572</xdr:rowOff>
    </xdr:from>
    <xdr:to>
      <xdr:col>72</xdr:col>
      <xdr:colOff>38100</xdr:colOff>
      <xdr:row>36</xdr:row>
      <xdr:rowOff>154172</xdr:rowOff>
    </xdr:to>
    <xdr:sp macro="" textlink="">
      <xdr:nvSpPr>
        <xdr:cNvPr id="532" name="フローチャート: 判断 531"/>
        <xdr:cNvSpPr/>
      </xdr:nvSpPr>
      <xdr:spPr>
        <a:xfrm>
          <a:off x="13652500" y="6224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170699</xdr:rowOff>
    </xdr:from>
    <xdr:ext cx="534377" cy="259045"/>
    <xdr:sp macro="" textlink="">
      <xdr:nvSpPr>
        <xdr:cNvPr id="533" name="テキスト ボックス 532"/>
        <xdr:cNvSpPr txBox="1"/>
      </xdr:nvSpPr>
      <xdr:spPr>
        <a:xfrm>
          <a:off x="13436111" y="59999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34722</xdr:rowOff>
    </xdr:from>
    <xdr:to>
      <xdr:col>67</xdr:col>
      <xdr:colOff>101600</xdr:colOff>
      <xdr:row>36</xdr:row>
      <xdr:rowOff>136322</xdr:rowOff>
    </xdr:to>
    <xdr:sp macro="" textlink="">
      <xdr:nvSpPr>
        <xdr:cNvPr id="534" name="フローチャート: 判断 533"/>
        <xdr:cNvSpPr/>
      </xdr:nvSpPr>
      <xdr:spPr>
        <a:xfrm>
          <a:off x="12763500" y="62069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127449</xdr:rowOff>
    </xdr:from>
    <xdr:ext cx="534377" cy="259045"/>
    <xdr:sp macro="" textlink="">
      <xdr:nvSpPr>
        <xdr:cNvPr id="535" name="テキスト ボックス 534"/>
        <xdr:cNvSpPr txBox="1"/>
      </xdr:nvSpPr>
      <xdr:spPr>
        <a:xfrm>
          <a:off x="12547111" y="6299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6" name="テキスト ボックス 53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7" name="テキスト ボックス 53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8" name="テキスト ボックス 53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9" name="テキスト ボックス 53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0" name="テキスト ボックス 53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104711</xdr:rowOff>
    </xdr:from>
    <xdr:to>
      <xdr:col>85</xdr:col>
      <xdr:colOff>177800</xdr:colOff>
      <xdr:row>37</xdr:row>
      <xdr:rowOff>34861</xdr:rowOff>
    </xdr:to>
    <xdr:sp macro="" textlink="">
      <xdr:nvSpPr>
        <xdr:cNvPr id="541" name="楕円 540"/>
        <xdr:cNvSpPr/>
      </xdr:nvSpPr>
      <xdr:spPr>
        <a:xfrm>
          <a:off x="16268700" y="6276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83138</xdr:rowOff>
    </xdr:from>
    <xdr:ext cx="534377" cy="259045"/>
    <xdr:sp macro="" textlink="">
      <xdr:nvSpPr>
        <xdr:cNvPr id="542" name="消防費該当値テキスト"/>
        <xdr:cNvSpPr txBox="1"/>
      </xdr:nvSpPr>
      <xdr:spPr>
        <a:xfrm>
          <a:off x="16370300" y="6255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103512</xdr:rowOff>
    </xdr:from>
    <xdr:to>
      <xdr:col>81</xdr:col>
      <xdr:colOff>101600</xdr:colOff>
      <xdr:row>37</xdr:row>
      <xdr:rowOff>33662</xdr:rowOff>
    </xdr:to>
    <xdr:sp macro="" textlink="">
      <xdr:nvSpPr>
        <xdr:cNvPr id="543" name="楕円 542"/>
        <xdr:cNvSpPr/>
      </xdr:nvSpPr>
      <xdr:spPr>
        <a:xfrm>
          <a:off x="15430500" y="6275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24789</xdr:rowOff>
    </xdr:from>
    <xdr:ext cx="534377" cy="259045"/>
    <xdr:sp macro="" textlink="">
      <xdr:nvSpPr>
        <xdr:cNvPr id="544" name="テキスト ボックス 543"/>
        <xdr:cNvSpPr txBox="1"/>
      </xdr:nvSpPr>
      <xdr:spPr>
        <a:xfrm>
          <a:off x="15214111" y="6368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129724</xdr:rowOff>
    </xdr:from>
    <xdr:to>
      <xdr:col>76</xdr:col>
      <xdr:colOff>165100</xdr:colOff>
      <xdr:row>37</xdr:row>
      <xdr:rowOff>59874</xdr:rowOff>
    </xdr:to>
    <xdr:sp macro="" textlink="">
      <xdr:nvSpPr>
        <xdr:cNvPr id="545" name="楕円 544"/>
        <xdr:cNvSpPr/>
      </xdr:nvSpPr>
      <xdr:spPr>
        <a:xfrm>
          <a:off x="14541500" y="6301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51001</xdr:rowOff>
    </xdr:from>
    <xdr:ext cx="534377" cy="259045"/>
    <xdr:sp macro="" textlink="">
      <xdr:nvSpPr>
        <xdr:cNvPr id="546" name="テキスト ボックス 545"/>
        <xdr:cNvSpPr txBox="1"/>
      </xdr:nvSpPr>
      <xdr:spPr>
        <a:xfrm>
          <a:off x="14325111" y="639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140659</xdr:rowOff>
    </xdr:from>
    <xdr:to>
      <xdr:col>72</xdr:col>
      <xdr:colOff>38100</xdr:colOff>
      <xdr:row>37</xdr:row>
      <xdr:rowOff>70809</xdr:rowOff>
    </xdr:to>
    <xdr:sp macro="" textlink="">
      <xdr:nvSpPr>
        <xdr:cNvPr id="547" name="楕円 546"/>
        <xdr:cNvSpPr/>
      </xdr:nvSpPr>
      <xdr:spPr>
        <a:xfrm>
          <a:off x="13652500" y="6312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61936</xdr:rowOff>
    </xdr:from>
    <xdr:ext cx="534377" cy="259045"/>
    <xdr:sp macro="" textlink="">
      <xdr:nvSpPr>
        <xdr:cNvPr id="548" name="テキスト ボックス 547"/>
        <xdr:cNvSpPr txBox="1"/>
      </xdr:nvSpPr>
      <xdr:spPr>
        <a:xfrm>
          <a:off x="13436111" y="64055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95567</xdr:rowOff>
    </xdr:from>
    <xdr:to>
      <xdr:col>67</xdr:col>
      <xdr:colOff>101600</xdr:colOff>
      <xdr:row>33</xdr:row>
      <xdr:rowOff>25717</xdr:rowOff>
    </xdr:to>
    <xdr:sp macro="" textlink="">
      <xdr:nvSpPr>
        <xdr:cNvPr id="549" name="楕円 548"/>
        <xdr:cNvSpPr/>
      </xdr:nvSpPr>
      <xdr:spPr>
        <a:xfrm>
          <a:off x="12763500" y="558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42244</xdr:rowOff>
    </xdr:from>
    <xdr:ext cx="534377" cy="259045"/>
    <xdr:sp macro="" textlink="">
      <xdr:nvSpPr>
        <xdr:cNvPr id="550" name="テキスト ボックス 549"/>
        <xdr:cNvSpPr txBox="1"/>
      </xdr:nvSpPr>
      <xdr:spPr>
        <a:xfrm>
          <a:off x="12547111" y="5357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1" name="正方形/長方形 55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2" name="正方形/長方形 55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3" name="正方形/長方形 55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4" name="正方形/長方形 55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5" name="正方形/長方形 55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6" name="正方形/長方形 55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7" name="正方形/長方形 55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8" name="正方形/長方形 55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9" name="テキスト ボックス 55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0" name="直線コネクタ 55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61" name="直線コネクタ 56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62" name="テキスト ボックス 56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3" name="直線コネクタ 56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4" name="テキスト ボックス 563"/>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5" name="直線コネクタ 56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6" name="テキスト ボックス 565"/>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7" name="直線コネクタ 56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8" name="テキスト ボックス 567"/>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9" name="直線コネクタ 56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70" name="テキスト ボックス 569"/>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1" name="直線コネクタ 57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2" name="テキスト ボックス 571"/>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3"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70510</xdr:rowOff>
    </xdr:from>
    <xdr:to>
      <xdr:col>85</xdr:col>
      <xdr:colOff>126364</xdr:colOff>
      <xdr:row>58</xdr:row>
      <xdr:rowOff>67622</xdr:rowOff>
    </xdr:to>
    <xdr:cxnSp macro="">
      <xdr:nvCxnSpPr>
        <xdr:cNvPr id="574" name="直線コネクタ 573"/>
        <xdr:cNvCxnSpPr/>
      </xdr:nvCxnSpPr>
      <xdr:spPr>
        <a:xfrm flipV="1">
          <a:off x="16317595" y="8814460"/>
          <a:ext cx="1269" cy="11972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71449</xdr:rowOff>
    </xdr:from>
    <xdr:ext cx="534377" cy="259045"/>
    <xdr:sp macro="" textlink="">
      <xdr:nvSpPr>
        <xdr:cNvPr id="575" name="教育費最小値テキスト"/>
        <xdr:cNvSpPr txBox="1"/>
      </xdr:nvSpPr>
      <xdr:spPr>
        <a:xfrm>
          <a:off x="16370300" y="10015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67622</xdr:rowOff>
    </xdr:from>
    <xdr:to>
      <xdr:col>86</xdr:col>
      <xdr:colOff>25400</xdr:colOff>
      <xdr:row>58</xdr:row>
      <xdr:rowOff>67622</xdr:rowOff>
    </xdr:to>
    <xdr:cxnSp macro="">
      <xdr:nvCxnSpPr>
        <xdr:cNvPr id="576" name="直線コネクタ 575"/>
        <xdr:cNvCxnSpPr/>
      </xdr:nvCxnSpPr>
      <xdr:spPr>
        <a:xfrm>
          <a:off x="16230600" y="10011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17187</xdr:rowOff>
    </xdr:from>
    <xdr:ext cx="599010" cy="259045"/>
    <xdr:sp macro="" textlink="">
      <xdr:nvSpPr>
        <xdr:cNvPr id="577" name="教育費最大値テキスト"/>
        <xdr:cNvSpPr txBox="1"/>
      </xdr:nvSpPr>
      <xdr:spPr>
        <a:xfrm>
          <a:off x="16370300" y="8589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176,580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70510</xdr:rowOff>
    </xdr:from>
    <xdr:to>
      <xdr:col>86</xdr:col>
      <xdr:colOff>25400</xdr:colOff>
      <xdr:row>51</xdr:row>
      <xdr:rowOff>70510</xdr:rowOff>
    </xdr:to>
    <xdr:cxnSp macro="">
      <xdr:nvCxnSpPr>
        <xdr:cNvPr id="578" name="直線コネクタ 577"/>
        <xdr:cNvCxnSpPr/>
      </xdr:nvCxnSpPr>
      <xdr:spPr>
        <a:xfrm>
          <a:off x="16230600" y="8814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8758</xdr:rowOff>
    </xdr:from>
    <xdr:to>
      <xdr:col>85</xdr:col>
      <xdr:colOff>127000</xdr:colOff>
      <xdr:row>56</xdr:row>
      <xdr:rowOff>64879</xdr:rowOff>
    </xdr:to>
    <xdr:cxnSp macro="">
      <xdr:nvCxnSpPr>
        <xdr:cNvPr id="579" name="直線コネクタ 578"/>
        <xdr:cNvCxnSpPr/>
      </xdr:nvCxnSpPr>
      <xdr:spPr>
        <a:xfrm>
          <a:off x="15481300" y="9438508"/>
          <a:ext cx="838200" cy="227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30377</xdr:rowOff>
    </xdr:from>
    <xdr:ext cx="534377" cy="259045"/>
    <xdr:sp macro="" textlink="">
      <xdr:nvSpPr>
        <xdr:cNvPr id="580" name="教育費平均値テキスト"/>
        <xdr:cNvSpPr txBox="1"/>
      </xdr:nvSpPr>
      <xdr:spPr>
        <a:xfrm>
          <a:off x="16370300" y="96315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51950</xdr:rowOff>
    </xdr:from>
    <xdr:to>
      <xdr:col>85</xdr:col>
      <xdr:colOff>177800</xdr:colOff>
      <xdr:row>56</xdr:row>
      <xdr:rowOff>153550</xdr:rowOff>
    </xdr:to>
    <xdr:sp macro="" textlink="">
      <xdr:nvSpPr>
        <xdr:cNvPr id="581" name="フローチャート: 判断 580"/>
        <xdr:cNvSpPr/>
      </xdr:nvSpPr>
      <xdr:spPr>
        <a:xfrm>
          <a:off x="16268700" y="9653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26246</xdr:rowOff>
    </xdr:from>
    <xdr:to>
      <xdr:col>81</xdr:col>
      <xdr:colOff>50800</xdr:colOff>
      <xdr:row>55</xdr:row>
      <xdr:rowOff>8758</xdr:rowOff>
    </xdr:to>
    <xdr:cxnSp macro="">
      <xdr:nvCxnSpPr>
        <xdr:cNvPr id="582" name="直線コネクタ 581"/>
        <xdr:cNvCxnSpPr/>
      </xdr:nvCxnSpPr>
      <xdr:spPr>
        <a:xfrm>
          <a:off x="14592300" y="8941646"/>
          <a:ext cx="889000" cy="496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47402</xdr:rowOff>
    </xdr:from>
    <xdr:to>
      <xdr:col>81</xdr:col>
      <xdr:colOff>101600</xdr:colOff>
      <xdr:row>56</xdr:row>
      <xdr:rowOff>149002</xdr:rowOff>
    </xdr:to>
    <xdr:sp macro="" textlink="">
      <xdr:nvSpPr>
        <xdr:cNvPr id="583" name="フローチャート: 判断 582"/>
        <xdr:cNvSpPr/>
      </xdr:nvSpPr>
      <xdr:spPr>
        <a:xfrm>
          <a:off x="15430500" y="9648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140129</xdr:rowOff>
    </xdr:from>
    <xdr:ext cx="534377" cy="259045"/>
    <xdr:sp macro="" textlink="">
      <xdr:nvSpPr>
        <xdr:cNvPr id="584" name="テキスト ボックス 583"/>
        <xdr:cNvSpPr txBox="1"/>
      </xdr:nvSpPr>
      <xdr:spPr>
        <a:xfrm>
          <a:off x="15214111" y="9741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26246</xdr:rowOff>
    </xdr:from>
    <xdr:to>
      <xdr:col>76</xdr:col>
      <xdr:colOff>114300</xdr:colOff>
      <xdr:row>55</xdr:row>
      <xdr:rowOff>74930</xdr:rowOff>
    </xdr:to>
    <xdr:cxnSp macro="">
      <xdr:nvCxnSpPr>
        <xdr:cNvPr id="585" name="直線コネクタ 584"/>
        <xdr:cNvCxnSpPr/>
      </xdr:nvCxnSpPr>
      <xdr:spPr>
        <a:xfrm flipV="1">
          <a:off x="13703300" y="8941646"/>
          <a:ext cx="889000" cy="563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51013</xdr:rowOff>
    </xdr:from>
    <xdr:to>
      <xdr:col>76</xdr:col>
      <xdr:colOff>165100</xdr:colOff>
      <xdr:row>56</xdr:row>
      <xdr:rowOff>152613</xdr:rowOff>
    </xdr:to>
    <xdr:sp macro="" textlink="">
      <xdr:nvSpPr>
        <xdr:cNvPr id="586" name="フローチャート: 判断 585"/>
        <xdr:cNvSpPr/>
      </xdr:nvSpPr>
      <xdr:spPr>
        <a:xfrm>
          <a:off x="145415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143740</xdr:rowOff>
    </xdr:from>
    <xdr:ext cx="534377" cy="259045"/>
    <xdr:sp macro="" textlink="">
      <xdr:nvSpPr>
        <xdr:cNvPr id="587" name="テキスト ボックス 586"/>
        <xdr:cNvSpPr txBox="1"/>
      </xdr:nvSpPr>
      <xdr:spPr>
        <a:xfrm>
          <a:off x="14325111" y="9744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74930</xdr:rowOff>
    </xdr:from>
    <xdr:to>
      <xdr:col>71</xdr:col>
      <xdr:colOff>177800</xdr:colOff>
      <xdr:row>56</xdr:row>
      <xdr:rowOff>64475</xdr:rowOff>
    </xdr:to>
    <xdr:cxnSp macro="">
      <xdr:nvCxnSpPr>
        <xdr:cNvPr id="588" name="直線コネクタ 587"/>
        <xdr:cNvCxnSpPr/>
      </xdr:nvCxnSpPr>
      <xdr:spPr>
        <a:xfrm flipV="1">
          <a:off x="12814300" y="9504680"/>
          <a:ext cx="889000" cy="1609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41633</xdr:rowOff>
    </xdr:from>
    <xdr:to>
      <xdr:col>72</xdr:col>
      <xdr:colOff>38100</xdr:colOff>
      <xdr:row>56</xdr:row>
      <xdr:rowOff>143233</xdr:rowOff>
    </xdr:to>
    <xdr:sp macro="" textlink="">
      <xdr:nvSpPr>
        <xdr:cNvPr id="589" name="フローチャート: 判断 588"/>
        <xdr:cNvSpPr/>
      </xdr:nvSpPr>
      <xdr:spPr>
        <a:xfrm>
          <a:off x="13652500" y="964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134360</xdr:rowOff>
    </xdr:from>
    <xdr:ext cx="534377" cy="259045"/>
    <xdr:sp macro="" textlink="">
      <xdr:nvSpPr>
        <xdr:cNvPr id="590" name="テキスト ボックス 589"/>
        <xdr:cNvSpPr txBox="1"/>
      </xdr:nvSpPr>
      <xdr:spPr>
        <a:xfrm>
          <a:off x="13436111" y="9735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95765</xdr:rowOff>
    </xdr:from>
    <xdr:to>
      <xdr:col>67</xdr:col>
      <xdr:colOff>101600</xdr:colOff>
      <xdr:row>57</xdr:row>
      <xdr:rowOff>25915</xdr:rowOff>
    </xdr:to>
    <xdr:sp macro="" textlink="">
      <xdr:nvSpPr>
        <xdr:cNvPr id="591" name="フローチャート: 判断 590"/>
        <xdr:cNvSpPr/>
      </xdr:nvSpPr>
      <xdr:spPr>
        <a:xfrm>
          <a:off x="12763500" y="9696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17042</xdr:rowOff>
    </xdr:from>
    <xdr:ext cx="534377" cy="259045"/>
    <xdr:sp macro="" textlink="">
      <xdr:nvSpPr>
        <xdr:cNvPr id="592" name="テキスト ボックス 591"/>
        <xdr:cNvSpPr txBox="1"/>
      </xdr:nvSpPr>
      <xdr:spPr>
        <a:xfrm>
          <a:off x="12547111" y="97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3" name="テキスト ボックス 59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4" name="テキスト ボックス 59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5" name="テキスト ボックス 59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6" name="テキスト ボックス 59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7" name="テキスト ボックス 59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14079</xdr:rowOff>
    </xdr:from>
    <xdr:to>
      <xdr:col>85</xdr:col>
      <xdr:colOff>177800</xdr:colOff>
      <xdr:row>56</xdr:row>
      <xdr:rowOff>115679</xdr:rowOff>
    </xdr:to>
    <xdr:sp macro="" textlink="">
      <xdr:nvSpPr>
        <xdr:cNvPr id="598" name="楕円 597"/>
        <xdr:cNvSpPr/>
      </xdr:nvSpPr>
      <xdr:spPr>
        <a:xfrm>
          <a:off x="16268700" y="9615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36956</xdr:rowOff>
    </xdr:from>
    <xdr:ext cx="534377" cy="259045"/>
    <xdr:sp macro="" textlink="">
      <xdr:nvSpPr>
        <xdr:cNvPr id="599" name="教育費該当値テキスト"/>
        <xdr:cNvSpPr txBox="1"/>
      </xdr:nvSpPr>
      <xdr:spPr>
        <a:xfrm>
          <a:off x="16370300" y="9466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64,819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129408</xdr:rowOff>
    </xdr:from>
    <xdr:to>
      <xdr:col>81</xdr:col>
      <xdr:colOff>101600</xdr:colOff>
      <xdr:row>55</xdr:row>
      <xdr:rowOff>59558</xdr:rowOff>
    </xdr:to>
    <xdr:sp macro="" textlink="">
      <xdr:nvSpPr>
        <xdr:cNvPr id="600" name="楕円 599"/>
        <xdr:cNvSpPr/>
      </xdr:nvSpPr>
      <xdr:spPr>
        <a:xfrm>
          <a:off x="15430500" y="9387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76085</xdr:rowOff>
    </xdr:from>
    <xdr:ext cx="534377" cy="259045"/>
    <xdr:sp macro="" textlink="">
      <xdr:nvSpPr>
        <xdr:cNvPr id="601" name="テキスト ボックス 600"/>
        <xdr:cNvSpPr txBox="1"/>
      </xdr:nvSpPr>
      <xdr:spPr>
        <a:xfrm>
          <a:off x="15214111" y="9162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51</xdr:row>
      <xdr:rowOff>146896</xdr:rowOff>
    </xdr:from>
    <xdr:to>
      <xdr:col>76</xdr:col>
      <xdr:colOff>165100</xdr:colOff>
      <xdr:row>52</xdr:row>
      <xdr:rowOff>77046</xdr:rowOff>
    </xdr:to>
    <xdr:sp macro="" textlink="">
      <xdr:nvSpPr>
        <xdr:cNvPr id="602" name="楕円 601"/>
        <xdr:cNvSpPr/>
      </xdr:nvSpPr>
      <xdr:spPr>
        <a:xfrm>
          <a:off x="14541500" y="889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93573</xdr:rowOff>
    </xdr:from>
    <xdr:ext cx="599010" cy="259045"/>
    <xdr:sp macro="" textlink="">
      <xdr:nvSpPr>
        <xdr:cNvPr id="603" name="テキスト ボックス 602"/>
        <xdr:cNvSpPr txBox="1"/>
      </xdr:nvSpPr>
      <xdr:spPr>
        <a:xfrm>
          <a:off x="14292795" y="86660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24130</xdr:rowOff>
    </xdr:from>
    <xdr:to>
      <xdr:col>72</xdr:col>
      <xdr:colOff>38100</xdr:colOff>
      <xdr:row>55</xdr:row>
      <xdr:rowOff>125730</xdr:rowOff>
    </xdr:to>
    <xdr:sp macro="" textlink="">
      <xdr:nvSpPr>
        <xdr:cNvPr id="604" name="楕円 603"/>
        <xdr:cNvSpPr/>
      </xdr:nvSpPr>
      <xdr:spPr>
        <a:xfrm>
          <a:off x="13652500" y="945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142257</xdr:rowOff>
    </xdr:from>
    <xdr:ext cx="534377" cy="259045"/>
    <xdr:sp macro="" textlink="">
      <xdr:nvSpPr>
        <xdr:cNvPr id="605" name="テキスト ボックス 604"/>
        <xdr:cNvSpPr txBox="1"/>
      </xdr:nvSpPr>
      <xdr:spPr>
        <a:xfrm>
          <a:off x="13436111" y="9229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13675</xdr:rowOff>
    </xdr:from>
    <xdr:to>
      <xdr:col>67</xdr:col>
      <xdr:colOff>101600</xdr:colOff>
      <xdr:row>56</xdr:row>
      <xdr:rowOff>115275</xdr:rowOff>
    </xdr:to>
    <xdr:sp macro="" textlink="">
      <xdr:nvSpPr>
        <xdr:cNvPr id="606" name="楕円 605"/>
        <xdr:cNvSpPr/>
      </xdr:nvSpPr>
      <xdr:spPr>
        <a:xfrm>
          <a:off x="12763500" y="9614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131802</xdr:rowOff>
    </xdr:from>
    <xdr:ext cx="534377" cy="259045"/>
    <xdr:sp macro="" textlink="">
      <xdr:nvSpPr>
        <xdr:cNvPr id="607" name="テキスト ボックス 606"/>
        <xdr:cNvSpPr txBox="1"/>
      </xdr:nvSpPr>
      <xdr:spPr>
        <a:xfrm>
          <a:off x="12547111" y="9390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8" name="正方形/長方形 60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9" name="正方形/長方形 60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0" name="正方形/長方形 60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1" name="正方形/長方形 61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2" name="正方形/長方形 61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3" name="正方形/長方形 61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4" name="正方形/長方形 61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5" name="正方形/長方形 61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6" name="テキスト ボックス 61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7" name="直線コネクタ 61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8" name="直線コネクタ 61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9" name="テキスト ボックス 61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0" name="直線コネクタ 61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1" name="テキスト ボックス 620"/>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2" name="直線コネクタ 62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3" name="テキスト ボックス 622"/>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4" name="直線コネクタ 62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5" name="テキスト ボックス 624"/>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6" name="直線コネクタ 62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7" name="テキスト ボックス 62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62624</xdr:rowOff>
    </xdr:from>
    <xdr:to>
      <xdr:col>85</xdr:col>
      <xdr:colOff>126364</xdr:colOff>
      <xdr:row>79</xdr:row>
      <xdr:rowOff>44450</xdr:rowOff>
    </xdr:to>
    <xdr:cxnSp macro="">
      <xdr:nvCxnSpPr>
        <xdr:cNvPr id="631" name="直線コネクタ 630"/>
        <xdr:cNvCxnSpPr/>
      </xdr:nvCxnSpPr>
      <xdr:spPr>
        <a:xfrm flipV="1">
          <a:off x="16317595" y="12235574"/>
          <a:ext cx="1269" cy="135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2"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3" name="直線コネクタ 63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9301</xdr:rowOff>
    </xdr:from>
    <xdr:ext cx="599010" cy="259045"/>
    <xdr:sp macro="" textlink="">
      <xdr:nvSpPr>
        <xdr:cNvPr id="634" name="災害復旧費最大値テキスト"/>
        <xdr:cNvSpPr txBox="1"/>
      </xdr:nvSpPr>
      <xdr:spPr>
        <a:xfrm>
          <a:off x="16370300" y="12010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106,569</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62624</xdr:rowOff>
    </xdr:from>
    <xdr:to>
      <xdr:col>86</xdr:col>
      <xdr:colOff>25400</xdr:colOff>
      <xdr:row>71</xdr:row>
      <xdr:rowOff>62624</xdr:rowOff>
    </xdr:to>
    <xdr:cxnSp macro="">
      <xdr:nvCxnSpPr>
        <xdr:cNvPr id="635" name="直線コネクタ 634"/>
        <xdr:cNvCxnSpPr/>
      </xdr:nvCxnSpPr>
      <xdr:spPr>
        <a:xfrm>
          <a:off x="16230600" y="122355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140703</xdr:rowOff>
    </xdr:from>
    <xdr:to>
      <xdr:col>85</xdr:col>
      <xdr:colOff>127000</xdr:colOff>
      <xdr:row>79</xdr:row>
      <xdr:rowOff>10401</xdr:rowOff>
    </xdr:to>
    <xdr:cxnSp macro="">
      <xdr:nvCxnSpPr>
        <xdr:cNvPr id="636" name="直線コネクタ 635"/>
        <xdr:cNvCxnSpPr/>
      </xdr:nvCxnSpPr>
      <xdr:spPr>
        <a:xfrm flipV="1">
          <a:off x="15481300" y="13513803"/>
          <a:ext cx="8382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72280</xdr:rowOff>
    </xdr:from>
    <xdr:ext cx="469744" cy="259045"/>
    <xdr:sp macro="" textlink="">
      <xdr:nvSpPr>
        <xdr:cNvPr id="637" name="災害復旧費平均値テキスト"/>
        <xdr:cNvSpPr txBox="1"/>
      </xdr:nvSpPr>
      <xdr:spPr>
        <a:xfrm>
          <a:off x="16370300" y="1327393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49403</xdr:rowOff>
    </xdr:from>
    <xdr:to>
      <xdr:col>85</xdr:col>
      <xdr:colOff>177800</xdr:colOff>
      <xdr:row>78</xdr:row>
      <xdr:rowOff>151003</xdr:rowOff>
    </xdr:to>
    <xdr:sp macro="" textlink="">
      <xdr:nvSpPr>
        <xdr:cNvPr id="638" name="フローチャート: 判断 637"/>
        <xdr:cNvSpPr/>
      </xdr:nvSpPr>
      <xdr:spPr>
        <a:xfrm>
          <a:off x="16268700" y="13422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10401</xdr:rowOff>
    </xdr:from>
    <xdr:to>
      <xdr:col>81</xdr:col>
      <xdr:colOff>50800</xdr:colOff>
      <xdr:row>79</xdr:row>
      <xdr:rowOff>27394</xdr:rowOff>
    </xdr:to>
    <xdr:cxnSp macro="">
      <xdr:nvCxnSpPr>
        <xdr:cNvPr id="639" name="直線コネクタ 638"/>
        <xdr:cNvCxnSpPr/>
      </xdr:nvCxnSpPr>
      <xdr:spPr>
        <a:xfrm flipV="1">
          <a:off x="14592300" y="13554951"/>
          <a:ext cx="889000" cy="169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97346</xdr:rowOff>
    </xdr:from>
    <xdr:to>
      <xdr:col>81</xdr:col>
      <xdr:colOff>101600</xdr:colOff>
      <xdr:row>79</xdr:row>
      <xdr:rowOff>27496</xdr:rowOff>
    </xdr:to>
    <xdr:sp macro="" textlink="">
      <xdr:nvSpPr>
        <xdr:cNvPr id="640" name="フローチャート: 判断 639"/>
        <xdr:cNvSpPr/>
      </xdr:nvSpPr>
      <xdr:spPr>
        <a:xfrm>
          <a:off x="15430500" y="13470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44023</xdr:rowOff>
    </xdr:from>
    <xdr:ext cx="469744" cy="259045"/>
    <xdr:sp macro="" textlink="">
      <xdr:nvSpPr>
        <xdr:cNvPr id="641" name="テキスト ボックス 640"/>
        <xdr:cNvSpPr txBox="1"/>
      </xdr:nvSpPr>
      <xdr:spPr>
        <a:xfrm>
          <a:off x="15246428" y="13245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27394</xdr:rowOff>
    </xdr:from>
    <xdr:to>
      <xdr:col>76</xdr:col>
      <xdr:colOff>114300</xdr:colOff>
      <xdr:row>79</xdr:row>
      <xdr:rowOff>33440</xdr:rowOff>
    </xdr:to>
    <xdr:cxnSp macro="">
      <xdr:nvCxnSpPr>
        <xdr:cNvPr id="642" name="直線コネクタ 641"/>
        <xdr:cNvCxnSpPr/>
      </xdr:nvCxnSpPr>
      <xdr:spPr>
        <a:xfrm flipV="1">
          <a:off x="13703300" y="13571944"/>
          <a:ext cx="889000" cy="6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111785</xdr:rowOff>
    </xdr:from>
    <xdr:to>
      <xdr:col>76</xdr:col>
      <xdr:colOff>165100</xdr:colOff>
      <xdr:row>79</xdr:row>
      <xdr:rowOff>41935</xdr:rowOff>
    </xdr:to>
    <xdr:sp macro="" textlink="">
      <xdr:nvSpPr>
        <xdr:cNvPr id="643" name="フローチャート: 判断 642"/>
        <xdr:cNvSpPr/>
      </xdr:nvSpPr>
      <xdr:spPr>
        <a:xfrm>
          <a:off x="14541500" y="13484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58462</xdr:rowOff>
    </xdr:from>
    <xdr:ext cx="469744" cy="259045"/>
    <xdr:sp macro="" textlink="">
      <xdr:nvSpPr>
        <xdr:cNvPr id="644" name="テキスト ボックス 643"/>
        <xdr:cNvSpPr txBox="1"/>
      </xdr:nvSpPr>
      <xdr:spPr>
        <a:xfrm>
          <a:off x="14357428" y="132601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112534</xdr:rowOff>
    </xdr:from>
    <xdr:to>
      <xdr:col>71</xdr:col>
      <xdr:colOff>177800</xdr:colOff>
      <xdr:row>79</xdr:row>
      <xdr:rowOff>33440</xdr:rowOff>
    </xdr:to>
    <xdr:cxnSp macro="">
      <xdr:nvCxnSpPr>
        <xdr:cNvPr id="645" name="直線コネクタ 644"/>
        <xdr:cNvCxnSpPr/>
      </xdr:nvCxnSpPr>
      <xdr:spPr>
        <a:xfrm>
          <a:off x="12814300" y="13485634"/>
          <a:ext cx="889000" cy="92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133680</xdr:rowOff>
    </xdr:from>
    <xdr:to>
      <xdr:col>72</xdr:col>
      <xdr:colOff>38100</xdr:colOff>
      <xdr:row>79</xdr:row>
      <xdr:rowOff>63830</xdr:rowOff>
    </xdr:to>
    <xdr:sp macro="" textlink="">
      <xdr:nvSpPr>
        <xdr:cNvPr id="646" name="フローチャート: 判断 645"/>
        <xdr:cNvSpPr/>
      </xdr:nvSpPr>
      <xdr:spPr>
        <a:xfrm>
          <a:off x="13652500" y="13506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80357</xdr:rowOff>
    </xdr:from>
    <xdr:ext cx="469744" cy="259045"/>
    <xdr:sp macro="" textlink="">
      <xdr:nvSpPr>
        <xdr:cNvPr id="647" name="テキスト ボックス 646"/>
        <xdr:cNvSpPr txBox="1"/>
      </xdr:nvSpPr>
      <xdr:spPr>
        <a:xfrm>
          <a:off x="13468428" y="13282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108420</xdr:rowOff>
    </xdr:from>
    <xdr:to>
      <xdr:col>67</xdr:col>
      <xdr:colOff>101600</xdr:colOff>
      <xdr:row>79</xdr:row>
      <xdr:rowOff>38570</xdr:rowOff>
    </xdr:to>
    <xdr:sp macro="" textlink="">
      <xdr:nvSpPr>
        <xdr:cNvPr id="648" name="フローチャート: 判断 647"/>
        <xdr:cNvSpPr/>
      </xdr:nvSpPr>
      <xdr:spPr>
        <a:xfrm>
          <a:off x="12763500" y="13481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79</xdr:row>
      <xdr:rowOff>29697</xdr:rowOff>
    </xdr:from>
    <xdr:ext cx="469744" cy="259045"/>
    <xdr:sp macro="" textlink="">
      <xdr:nvSpPr>
        <xdr:cNvPr id="649" name="テキスト ボックス 648"/>
        <xdr:cNvSpPr txBox="1"/>
      </xdr:nvSpPr>
      <xdr:spPr>
        <a:xfrm>
          <a:off x="12579428" y="1357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89903</xdr:rowOff>
    </xdr:from>
    <xdr:to>
      <xdr:col>85</xdr:col>
      <xdr:colOff>177800</xdr:colOff>
      <xdr:row>79</xdr:row>
      <xdr:rowOff>20053</xdr:rowOff>
    </xdr:to>
    <xdr:sp macro="" textlink="">
      <xdr:nvSpPr>
        <xdr:cNvPr id="655" name="楕円 654"/>
        <xdr:cNvSpPr/>
      </xdr:nvSpPr>
      <xdr:spPr>
        <a:xfrm>
          <a:off x="16268700" y="13463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27830</xdr:rowOff>
    </xdr:from>
    <xdr:ext cx="469744" cy="259045"/>
    <xdr:sp macro="" textlink="">
      <xdr:nvSpPr>
        <xdr:cNvPr id="656" name="災害復旧費該当値テキスト"/>
        <xdr:cNvSpPr txBox="1"/>
      </xdr:nvSpPr>
      <xdr:spPr>
        <a:xfrm>
          <a:off x="16370300" y="13400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131051</xdr:rowOff>
    </xdr:from>
    <xdr:to>
      <xdr:col>81</xdr:col>
      <xdr:colOff>101600</xdr:colOff>
      <xdr:row>79</xdr:row>
      <xdr:rowOff>61201</xdr:rowOff>
    </xdr:to>
    <xdr:sp macro="" textlink="">
      <xdr:nvSpPr>
        <xdr:cNvPr id="657" name="楕円 656"/>
        <xdr:cNvSpPr/>
      </xdr:nvSpPr>
      <xdr:spPr>
        <a:xfrm>
          <a:off x="15430500" y="1350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52328</xdr:rowOff>
    </xdr:from>
    <xdr:ext cx="469744" cy="259045"/>
    <xdr:sp macro="" textlink="">
      <xdr:nvSpPr>
        <xdr:cNvPr id="658" name="テキスト ボックス 657"/>
        <xdr:cNvSpPr txBox="1"/>
      </xdr:nvSpPr>
      <xdr:spPr>
        <a:xfrm>
          <a:off x="15246428" y="13596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148044</xdr:rowOff>
    </xdr:from>
    <xdr:to>
      <xdr:col>76</xdr:col>
      <xdr:colOff>165100</xdr:colOff>
      <xdr:row>79</xdr:row>
      <xdr:rowOff>78194</xdr:rowOff>
    </xdr:to>
    <xdr:sp macro="" textlink="">
      <xdr:nvSpPr>
        <xdr:cNvPr id="659" name="楕円 658"/>
        <xdr:cNvSpPr/>
      </xdr:nvSpPr>
      <xdr:spPr>
        <a:xfrm>
          <a:off x="14541500" y="13521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79</xdr:row>
      <xdr:rowOff>69321</xdr:rowOff>
    </xdr:from>
    <xdr:ext cx="469744" cy="259045"/>
    <xdr:sp macro="" textlink="">
      <xdr:nvSpPr>
        <xdr:cNvPr id="660" name="テキスト ボックス 659"/>
        <xdr:cNvSpPr txBox="1"/>
      </xdr:nvSpPr>
      <xdr:spPr>
        <a:xfrm>
          <a:off x="14357428" y="13613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154090</xdr:rowOff>
    </xdr:from>
    <xdr:to>
      <xdr:col>72</xdr:col>
      <xdr:colOff>38100</xdr:colOff>
      <xdr:row>79</xdr:row>
      <xdr:rowOff>84240</xdr:rowOff>
    </xdr:to>
    <xdr:sp macro="" textlink="">
      <xdr:nvSpPr>
        <xdr:cNvPr id="661" name="楕円 660"/>
        <xdr:cNvSpPr/>
      </xdr:nvSpPr>
      <xdr:spPr>
        <a:xfrm>
          <a:off x="13652500" y="1352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75367</xdr:rowOff>
    </xdr:from>
    <xdr:ext cx="378565" cy="259045"/>
    <xdr:sp macro="" textlink="">
      <xdr:nvSpPr>
        <xdr:cNvPr id="662" name="テキスト ボックス 661"/>
        <xdr:cNvSpPr txBox="1"/>
      </xdr:nvSpPr>
      <xdr:spPr>
        <a:xfrm>
          <a:off x="13514017" y="136199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61734</xdr:rowOff>
    </xdr:from>
    <xdr:to>
      <xdr:col>67</xdr:col>
      <xdr:colOff>101600</xdr:colOff>
      <xdr:row>78</xdr:row>
      <xdr:rowOff>163334</xdr:rowOff>
    </xdr:to>
    <xdr:sp macro="" textlink="">
      <xdr:nvSpPr>
        <xdr:cNvPr id="663" name="楕円 662"/>
        <xdr:cNvSpPr/>
      </xdr:nvSpPr>
      <xdr:spPr>
        <a:xfrm>
          <a:off x="12763500" y="13434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8411</xdr:rowOff>
    </xdr:from>
    <xdr:ext cx="469744" cy="259045"/>
    <xdr:sp macro="" textlink="">
      <xdr:nvSpPr>
        <xdr:cNvPr id="664" name="テキスト ボックス 663"/>
        <xdr:cNvSpPr txBox="1"/>
      </xdr:nvSpPr>
      <xdr:spPr>
        <a:xfrm>
          <a:off x="12579428" y="13210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6" name="テキスト ボックス 67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78" name="テキスト ボックス 67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80" name="テキスト ボックス 67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89</xdr:row>
      <xdr:rowOff>162964</xdr:rowOff>
    </xdr:from>
    <xdr:to>
      <xdr:col>85</xdr:col>
      <xdr:colOff>126364</xdr:colOff>
      <xdr:row>98</xdr:row>
      <xdr:rowOff>119191</xdr:rowOff>
    </xdr:to>
    <xdr:cxnSp macro="">
      <xdr:nvCxnSpPr>
        <xdr:cNvPr id="688" name="直線コネクタ 687"/>
        <xdr:cNvCxnSpPr/>
      </xdr:nvCxnSpPr>
      <xdr:spPr>
        <a:xfrm flipV="1">
          <a:off x="16317595" y="15422014"/>
          <a:ext cx="1269" cy="14992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123018</xdr:rowOff>
    </xdr:from>
    <xdr:ext cx="534377" cy="259045"/>
    <xdr:sp macro="" textlink="">
      <xdr:nvSpPr>
        <xdr:cNvPr id="689" name="公債費最小値テキスト"/>
        <xdr:cNvSpPr txBox="1"/>
      </xdr:nvSpPr>
      <xdr:spPr>
        <a:xfrm>
          <a:off x="16370300" y="16925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119191</xdr:rowOff>
    </xdr:from>
    <xdr:to>
      <xdr:col>86</xdr:col>
      <xdr:colOff>25400</xdr:colOff>
      <xdr:row>98</xdr:row>
      <xdr:rowOff>119191</xdr:rowOff>
    </xdr:to>
    <xdr:cxnSp macro="">
      <xdr:nvCxnSpPr>
        <xdr:cNvPr id="690" name="直線コネクタ 689"/>
        <xdr:cNvCxnSpPr/>
      </xdr:nvCxnSpPr>
      <xdr:spPr>
        <a:xfrm>
          <a:off x="16230600" y="16921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109641</xdr:rowOff>
    </xdr:from>
    <xdr:ext cx="599010" cy="259045"/>
    <xdr:sp macro="" textlink="">
      <xdr:nvSpPr>
        <xdr:cNvPr id="691" name="公債費最大値テキスト"/>
        <xdr:cNvSpPr txBox="1"/>
      </xdr:nvSpPr>
      <xdr:spPr>
        <a:xfrm>
          <a:off x="16370300" y="15197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418,894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89</xdr:row>
      <xdr:rowOff>162964</xdr:rowOff>
    </xdr:from>
    <xdr:to>
      <xdr:col>86</xdr:col>
      <xdr:colOff>25400</xdr:colOff>
      <xdr:row>89</xdr:row>
      <xdr:rowOff>162964</xdr:rowOff>
    </xdr:to>
    <xdr:cxnSp macro="">
      <xdr:nvCxnSpPr>
        <xdr:cNvPr id="692" name="直線コネクタ 691"/>
        <xdr:cNvCxnSpPr/>
      </xdr:nvCxnSpPr>
      <xdr:spPr>
        <a:xfrm>
          <a:off x="16230600" y="15422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25891</xdr:rowOff>
    </xdr:from>
    <xdr:to>
      <xdr:col>85</xdr:col>
      <xdr:colOff>127000</xdr:colOff>
      <xdr:row>97</xdr:row>
      <xdr:rowOff>26974</xdr:rowOff>
    </xdr:to>
    <xdr:cxnSp macro="">
      <xdr:nvCxnSpPr>
        <xdr:cNvPr id="693" name="直線コネクタ 692"/>
        <xdr:cNvCxnSpPr/>
      </xdr:nvCxnSpPr>
      <xdr:spPr>
        <a:xfrm>
          <a:off x="15481300" y="16656541"/>
          <a:ext cx="838200" cy="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48886</xdr:rowOff>
    </xdr:from>
    <xdr:ext cx="534377" cy="259045"/>
    <xdr:sp macro="" textlink="">
      <xdr:nvSpPr>
        <xdr:cNvPr id="694" name="公債費平均値テキスト"/>
        <xdr:cNvSpPr txBox="1"/>
      </xdr:nvSpPr>
      <xdr:spPr>
        <a:xfrm>
          <a:off x="16370300" y="166795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70459</xdr:rowOff>
    </xdr:from>
    <xdr:to>
      <xdr:col>85</xdr:col>
      <xdr:colOff>177800</xdr:colOff>
      <xdr:row>98</xdr:row>
      <xdr:rowOff>609</xdr:rowOff>
    </xdr:to>
    <xdr:sp macro="" textlink="">
      <xdr:nvSpPr>
        <xdr:cNvPr id="695" name="フローチャート: 判断 694"/>
        <xdr:cNvSpPr/>
      </xdr:nvSpPr>
      <xdr:spPr>
        <a:xfrm>
          <a:off x="16268700" y="16701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25891</xdr:rowOff>
    </xdr:from>
    <xdr:to>
      <xdr:col>81</xdr:col>
      <xdr:colOff>50800</xdr:colOff>
      <xdr:row>97</xdr:row>
      <xdr:rowOff>36130</xdr:rowOff>
    </xdr:to>
    <xdr:cxnSp macro="">
      <xdr:nvCxnSpPr>
        <xdr:cNvPr id="696" name="直線コネクタ 695"/>
        <xdr:cNvCxnSpPr/>
      </xdr:nvCxnSpPr>
      <xdr:spPr>
        <a:xfrm flipV="1">
          <a:off x="14592300" y="16656541"/>
          <a:ext cx="889000" cy="10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69572</xdr:rowOff>
    </xdr:from>
    <xdr:to>
      <xdr:col>81</xdr:col>
      <xdr:colOff>101600</xdr:colOff>
      <xdr:row>97</xdr:row>
      <xdr:rowOff>171172</xdr:rowOff>
    </xdr:to>
    <xdr:sp macro="" textlink="">
      <xdr:nvSpPr>
        <xdr:cNvPr id="697" name="フローチャート: 判断 696"/>
        <xdr:cNvSpPr/>
      </xdr:nvSpPr>
      <xdr:spPr>
        <a:xfrm>
          <a:off x="15430500" y="167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162299</xdr:rowOff>
    </xdr:from>
    <xdr:ext cx="534377" cy="259045"/>
    <xdr:sp macro="" textlink="">
      <xdr:nvSpPr>
        <xdr:cNvPr id="698" name="テキスト ボックス 697"/>
        <xdr:cNvSpPr txBox="1"/>
      </xdr:nvSpPr>
      <xdr:spPr>
        <a:xfrm>
          <a:off x="15214111" y="1679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36130</xdr:rowOff>
    </xdr:from>
    <xdr:to>
      <xdr:col>76</xdr:col>
      <xdr:colOff>114300</xdr:colOff>
      <xdr:row>97</xdr:row>
      <xdr:rowOff>43117</xdr:rowOff>
    </xdr:to>
    <xdr:cxnSp macro="">
      <xdr:nvCxnSpPr>
        <xdr:cNvPr id="699" name="直線コネクタ 698"/>
        <xdr:cNvCxnSpPr/>
      </xdr:nvCxnSpPr>
      <xdr:spPr>
        <a:xfrm flipV="1">
          <a:off x="13703300" y="16666780"/>
          <a:ext cx="889000" cy="6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66429</xdr:rowOff>
    </xdr:from>
    <xdr:to>
      <xdr:col>76</xdr:col>
      <xdr:colOff>165100</xdr:colOff>
      <xdr:row>97</xdr:row>
      <xdr:rowOff>168029</xdr:rowOff>
    </xdr:to>
    <xdr:sp macro="" textlink="">
      <xdr:nvSpPr>
        <xdr:cNvPr id="700" name="フローチャート: 判断 699"/>
        <xdr:cNvSpPr/>
      </xdr:nvSpPr>
      <xdr:spPr>
        <a:xfrm>
          <a:off x="145415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159156</xdr:rowOff>
    </xdr:from>
    <xdr:ext cx="534377" cy="259045"/>
    <xdr:sp macro="" textlink="">
      <xdr:nvSpPr>
        <xdr:cNvPr id="701" name="テキスト ボックス 700"/>
        <xdr:cNvSpPr txBox="1"/>
      </xdr:nvSpPr>
      <xdr:spPr>
        <a:xfrm>
          <a:off x="14325111" y="16789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43117</xdr:rowOff>
    </xdr:from>
    <xdr:to>
      <xdr:col>71</xdr:col>
      <xdr:colOff>177800</xdr:colOff>
      <xdr:row>97</xdr:row>
      <xdr:rowOff>53259</xdr:rowOff>
    </xdr:to>
    <xdr:cxnSp macro="">
      <xdr:nvCxnSpPr>
        <xdr:cNvPr id="702" name="直線コネクタ 701"/>
        <xdr:cNvCxnSpPr/>
      </xdr:nvCxnSpPr>
      <xdr:spPr>
        <a:xfrm flipV="1">
          <a:off x="12814300" y="16673767"/>
          <a:ext cx="889000" cy="10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84579</xdr:rowOff>
    </xdr:from>
    <xdr:to>
      <xdr:col>72</xdr:col>
      <xdr:colOff>38100</xdr:colOff>
      <xdr:row>98</xdr:row>
      <xdr:rowOff>14729</xdr:rowOff>
    </xdr:to>
    <xdr:sp macro="" textlink="">
      <xdr:nvSpPr>
        <xdr:cNvPr id="703" name="フローチャート: 判断 702"/>
        <xdr:cNvSpPr/>
      </xdr:nvSpPr>
      <xdr:spPr>
        <a:xfrm>
          <a:off x="13652500" y="16715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5856</xdr:rowOff>
    </xdr:from>
    <xdr:ext cx="534377" cy="259045"/>
    <xdr:sp macro="" textlink="">
      <xdr:nvSpPr>
        <xdr:cNvPr id="704" name="テキスト ボックス 703"/>
        <xdr:cNvSpPr txBox="1"/>
      </xdr:nvSpPr>
      <xdr:spPr>
        <a:xfrm>
          <a:off x="13436111" y="1680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90226</xdr:rowOff>
    </xdr:from>
    <xdr:to>
      <xdr:col>67</xdr:col>
      <xdr:colOff>101600</xdr:colOff>
      <xdr:row>98</xdr:row>
      <xdr:rowOff>20376</xdr:rowOff>
    </xdr:to>
    <xdr:sp macro="" textlink="">
      <xdr:nvSpPr>
        <xdr:cNvPr id="705" name="フローチャート: 判断 704"/>
        <xdr:cNvSpPr/>
      </xdr:nvSpPr>
      <xdr:spPr>
        <a:xfrm>
          <a:off x="12763500" y="1672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11503</xdr:rowOff>
    </xdr:from>
    <xdr:ext cx="534377" cy="259045"/>
    <xdr:sp macro="" textlink="">
      <xdr:nvSpPr>
        <xdr:cNvPr id="706" name="テキスト ボックス 705"/>
        <xdr:cNvSpPr txBox="1"/>
      </xdr:nvSpPr>
      <xdr:spPr>
        <a:xfrm>
          <a:off x="12547111" y="1681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147624</xdr:rowOff>
    </xdr:from>
    <xdr:to>
      <xdr:col>85</xdr:col>
      <xdr:colOff>177800</xdr:colOff>
      <xdr:row>97</xdr:row>
      <xdr:rowOff>77774</xdr:rowOff>
    </xdr:to>
    <xdr:sp macro="" textlink="">
      <xdr:nvSpPr>
        <xdr:cNvPr id="712" name="楕円 711"/>
        <xdr:cNvSpPr/>
      </xdr:nvSpPr>
      <xdr:spPr>
        <a:xfrm>
          <a:off x="16268700" y="16606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170501</xdr:rowOff>
    </xdr:from>
    <xdr:ext cx="534377" cy="259045"/>
    <xdr:sp macro="" textlink="">
      <xdr:nvSpPr>
        <xdr:cNvPr id="713" name="公債費該当値テキスト"/>
        <xdr:cNvSpPr txBox="1"/>
      </xdr:nvSpPr>
      <xdr:spPr>
        <a:xfrm>
          <a:off x="16370300" y="1645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146541</xdr:rowOff>
    </xdr:from>
    <xdr:to>
      <xdr:col>81</xdr:col>
      <xdr:colOff>101600</xdr:colOff>
      <xdr:row>97</xdr:row>
      <xdr:rowOff>76691</xdr:rowOff>
    </xdr:to>
    <xdr:sp macro="" textlink="">
      <xdr:nvSpPr>
        <xdr:cNvPr id="714" name="楕円 713"/>
        <xdr:cNvSpPr/>
      </xdr:nvSpPr>
      <xdr:spPr>
        <a:xfrm>
          <a:off x="15430500" y="16605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93218</xdr:rowOff>
    </xdr:from>
    <xdr:ext cx="534377" cy="259045"/>
    <xdr:sp macro="" textlink="">
      <xdr:nvSpPr>
        <xdr:cNvPr id="715" name="テキスト ボックス 714"/>
        <xdr:cNvSpPr txBox="1"/>
      </xdr:nvSpPr>
      <xdr:spPr>
        <a:xfrm>
          <a:off x="15214111" y="16380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156780</xdr:rowOff>
    </xdr:from>
    <xdr:to>
      <xdr:col>76</xdr:col>
      <xdr:colOff>165100</xdr:colOff>
      <xdr:row>97</xdr:row>
      <xdr:rowOff>86930</xdr:rowOff>
    </xdr:to>
    <xdr:sp macro="" textlink="">
      <xdr:nvSpPr>
        <xdr:cNvPr id="716" name="楕円 715"/>
        <xdr:cNvSpPr/>
      </xdr:nvSpPr>
      <xdr:spPr>
        <a:xfrm>
          <a:off x="14541500" y="1661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103457</xdr:rowOff>
    </xdr:from>
    <xdr:ext cx="534377" cy="259045"/>
    <xdr:sp macro="" textlink="">
      <xdr:nvSpPr>
        <xdr:cNvPr id="717" name="テキスト ボックス 716"/>
        <xdr:cNvSpPr txBox="1"/>
      </xdr:nvSpPr>
      <xdr:spPr>
        <a:xfrm>
          <a:off x="14325111" y="16391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163767</xdr:rowOff>
    </xdr:from>
    <xdr:to>
      <xdr:col>72</xdr:col>
      <xdr:colOff>38100</xdr:colOff>
      <xdr:row>97</xdr:row>
      <xdr:rowOff>93917</xdr:rowOff>
    </xdr:to>
    <xdr:sp macro="" textlink="">
      <xdr:nvSpPr>
        <xdr:cNvPr id="718" name="楕円 717"/>
        <xdr:cNvSpPr/>
      </xdr:nvSpPr>
      <xdr:spPr>
        <a:xfrm>
          <a:off x="13652500" y="16622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110444</xdr:rowOff>
    </xdr:from>
    <xdr:ext cx="534377" cy="259045"/>
    <xdr:sp macro="" textlink="">
      <xdr:nvSpPr>
        <xdr:cNvPr id="719" name="テキスト ボックス 718"/>
        <xdr:cNvSpPr txBox="1"/>
      </xdr:nvSpPr>
      <xdr:spPr>
        <a:xfrm>
          <a:off x="13436111" y="16398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2459</xdr:rowOff>
    </xdr:from>
    <xdr:to>
      <xdr:col>67</xdr:col>
      <xdr:colOff>101600</xdr:colOff>
      <xdr:row>97</xdr:row>
      <xdr:rowOff>104059</xdr:rowOff>
    </xdr:to>
    <xdr:sp macro="" textlink="">
      <xdr:nvSpPr>
        <xdr:cNvPr id="720" name="楕円 719"/>
        <xdr:cNvSpPr/>
      </xdr:nvSpPr>
      <xdr:spPr>
        <a:xfrm>
          <a:off x="12763500" y="16633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120586</xdr:rowOff>
    </xdr:from>
    <xdr:ext cx="534377" cy="259045"/>
    <xdr:sp macro="" textlink="">
      <xdr:nvSpPr>
        <xdr:cNvPr id="721" name="テキスト ボックス 720"/>
        <xdr:cNvSpPr txBox="1"/>
      </xdr:nvSpPr>
      <xdr:spPr>
        <a:xfrm>
          <a:off x="12547111" y="1640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6922</xdr:rowOff>
    </xdr:from>
    <xdr:to>
      <xdr:col>116</xdr:col>
      <xdr:colOff>62864</xdr:colOff>
      <xdr:row>39</xdr:row>
      <xdr:rowOff>44450</xdr:rowOff>
    </xdr:to>
    <xdr:cxnSp macro="">
      <xdr:nvCxnSpPr>
        <xdr:cNvPr id="745" name="直線コネクタ 744"/>
        <xdr:cNvCxnSpPr/>
      </xdr:nvCxnSpPr>
      <xdr:spPr>
        <a:xfrm flipV="1">
          <a:off x="22159595" y="5321872"/>
          <a:ext cx="1269" cy="1409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68407</xdr:rowOff>
    </xdr:from>
    <xdr:ext cx="249299" cy="259045"/>
    <xdr:sp macro="" textlink="">
      <xdr:nvSpPr>
        <xdr:cNvPr id="746" name="諸支出金最小値テキスト"/>
        <xdr:cNvSpPr txBox="1"/>
      </xdr:nvSpPr>
      <xdr:spPr>
        <a:xfrm>
          <a:off x="22212300" y="6754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125049</xdr:rowOff>
    </xdr:from>
    <xdr:ext cx="469744" cy="259045"/>
    <xdr:sp macro="" textlink="">
      <xdr:nvSpPr>
        <xdr:cNvPr id="748" name="諸支出金最大値テキスト"/>
        <xdr:cNvSpPr txBox="1"/>
      </xdr:nvSpPr>
      <xdr:spPr>
        <a:xfrm>
          <a:off x="22212300" y="5097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7,397</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6922</xdr:rowOff>
    </xdr:from>
    <xdr:to>
      <xdr:col>116</xdr:col>
      <xdr:colOff>152400</xdr:colOff>
      <xdr:row>31</xdr:row>
      <xdr:rowOff>6922</xdr:rowOff>
    </xdr:to>
    <xdr:cxnSp macro="">
      <xdr:nvCxnSpPr>
        <xdr:cNvPr id="749" name="直線コネクタ 748"/>
        <xdr:cNvCxnSpPr/>
      </xdr:nvCxnSpPr>
      <xdr:spPr>
        <a:xfrm>
          <a:off x="22072600" y="5321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157307</xdr:rowOff>
    </xdr:from>
    <xdr:ext cx="378565" cy="259045"/>
    <xdr:sp macro="" textlink="">
      <xdr:nvSpPr>
        <xdr:cNvPr id="751" name="諸支出金平均値テキスト"/>
        <xdr:cNvSpPr txBox="1"/>
      </xdr:nvSpPr>
      <xdr:spPr>
        <a:xfrm>
          <a:off x="22212300" y="650095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134430</xdr:rowOff>
    </xdr:from>
    <xdr:to>
      <xdr:col>116</xdr:col>
      <xdr:colOff>114300</xdr:colOff>
      <xdr:row>39</xdr:row>
      <xdr:rowOff>64580</xdr:rowOff>
    </xdr:to>
    <xdr:sp macro="" textlink="">
      <xdr:nvSpPr>
        <xdr:cNvPr id="752" name="フローチャート: 判断 751"/>
        <xdr:cNvSpPr/>
      </xdr:nvSpPr>
      <xdr:spPr>
        <a:xfrm>
          <a:off x="22110700" y="664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89091</xdr:rowOff>
    </xdr:from>
    <xdr:to>
      <xdr:col>112</xdr:col>
      <xdr:colOff>38100</xdr:colOff>
      <xdr:row>39</xdr:row>
      <xdr:rowOff>19241</xdr:rowOff>
    </xdr:to>
    <xdr:sp macro="" textlink="">
      <xdr:nvSpPr>
        <xdr:cNvPr id="754" name="フローチャート: 判断 753"/>
        <xdr:cNvSpPr/>
      </xdr:nvSpPr>
      <xdr:spPr>
        <a:xfrm>
          <a:off x="21272500" y="6604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35768</xdr:rowOff>
    </xdr:from>
    <xdr:ext cx="378565" cy="259045"/>
    <xdr:sp macro="" textlink="">
      <xdr:nvSpPr>
        <xdr:cNvPr id="755" name="テキスト ボックス 754"/>
        <xdr:cNvSpPr txBox="1"/>
      </xdr:nvSpPr>
      <xdr:spPr>
        <a:xfrm>
          <a:off x="21134017" y="6379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141097</xdr:rowOff>
    </xdr:from>
    <xdr:to>
      <xdr:col>107</xdr:col>
      <xdr:colOff>101600</xdr:colOff>
      <xdr:row>39</xdr:row>
      <xdr:rowOff>71247</xdr:rowOff>
    </xdr:to>
    <xdr:sp macro="" textlink="">
      <xdr:nvSpPr>
        <xdr:cNvPr id="757" name="フローチャート: 判断 756"/>
        <xdr:cNvSpPr/>
      </xdr:nvSpPr>
      <xdr:spPr>
        <a:xfrm>
          <a:off x="20383500" y="6656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87774</xdr:rowOff>
    </xdr:from>
    <xdr:ext cx="378565" cy="259045"/>
    <xdr:sp macro="" textlink="">
      <xdr:nvSpPr>
        <xdr:cNvPr id="758" name="テキスト ボックス 757"/>
        <xdr:cNvSpPr txBox="1"/>
      </xdr:nvSpPr>
      <xdr:spPr>
        <a:xfrm>
          <a:off x="20245017" y="64314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158242</xdr:rowOff>
    </xdr:from>
    <xdr:to>
      <xdr:col>102</xdr:col>
      <xdr:colOff>165100</xdr:colOff>
      <xdr:row>39</xdr:row>
      <xdr:rowOff>88392</xdr:rowOff>
    </xdr:to>
    <xdr:sp macro="" textlink="">
      <xdr:nvSpPr>
        <xdr:cNvPr id="760" name="フローチャート: 判断 759"/>
        <xdr:cNvSpPr/>
      </xdr:nvSpPr>
      <xdr:spPr>
        <a:xfrm>
          <a:off x="19494500" y="667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104919</xdr:rowOff>
    </xdr:from>
    <xdr:ext cx="313932" cy="259045"/>
    <xdr:sp macro="" textlink="">
      <xdr:nvSpPr>
        <xdr:cNvPr id="761" name="テキスト ボックス 760"/>
        <xdr:cNvSpPr txBox="1"/>
      </xdr:nvSpPr>
      <xdr:spPr>
        <a:xfrm>
          <a:off x="19388333" y="64485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118237</xdr:rowOff>
    </xdr:from>
    <xdr:to>
      <xdr:col>98</xdr:col>
      <xdr:colOff>38100</xdr:colOff>
      <xdr:row>39</xdr:row>
      <xdr:rowOff>48387</xdr:rowOff>
    </xdr:to>
    <xdr:sp macro="" textlink="">
      <xdr:nvSpPr>
        <xdr:cNvPr id="762" name="フローチャート: 判断 761"/>
        <xdr:cNvSpPr/>
      </xdr:nvSpPr>
      <xdr:spPr>
        <a:xfrm>
          <a:off x="18605500" y="6633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64914</xdr:rowOff>
    </xdr:from>
    <xdr:ext cx="378565" cy="259045"/>
    <xdr:sp macro="" textlink="">
      <xdr:nvSpPr>
        <xdr:cNvPr id="763" name="テキスト ボックス 762"/>
        <xdr:cNvSpPr txBox="1"/>
      </xdr:nvSpPr>
      <xdr:spPr>
        <a:xfrm>
          <a:off x="18467017" y="64085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112857</xdr:rowOff>
    </xdr:from>
    <xdr:ext cx="249299" cy="259045"/>
    <xdr:sp macro="" textlink="">
      <xdr:nvSpPr>
        <xdr:cNvPr id="770" name="諸支出金該当値テキスト"/>
        <xdr:cNvSpPr txBox="1"/>
      </xdr:nvSpPr>
      <xdr:spPr>
        <a:xfrm>
          <a:off x="22212300" y="662795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島根県平均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9" name="直線コネクタ 78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90" name="テキスト ボックス 78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91" name="直線コネクタ 79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92" name="テキスト ボックス 79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93" name="直線コネクタ 79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53</xdr:row>
      <xdr:rowOff>168927</xdr:rowOff>
    </xdr:from>
    <xdr:ext cx="467179" cy="259045"/>
    <xdr:sp macro="" textlink="">
      <xdr:nvSpPr>
        <xdr:cNvPr id="794" name="テキスト ボックス 793"/>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95" name="直線コネクタ 79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51</xdr:row>
      <xdr:rowOff>130827</xdr:rowOff>
    </xdr:from>
    <xdr:ext cx="467179" cy="259045"/>
    <xdr:sp macro="" textlink="">
      <xdr:nvSpPr>
        <xdr:cNvPr id="796" name="テキスト ボックス 795"/>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7" name="直線コネクタ 79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8" name="テキスト ボックス 79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30988</xdr:rowOff>
    </xdr:from>
    <xdr:to>
      <xdr:col>116</xdr:col>
      <xdr:colOff>62864</xdr:colOff>
      <xdr:row>59</xdr:row>
      <xdr:rowOff>44450</xdr:rowOff>
    </xdr:to>
    <xdr:cxnSp macro="">
      <xdr:nvCxnSpPr>
        <xdr:cNvPr id="802" name="直線コネクタ 801"/>
        <xdr:cNvCxnSpPr/>
      </xdr:nvCxnSpPr>
      <xdr:spPr>
        <a:xfrm flipV="1">
          <a:off x="22159595" y="8603488"/>
          <a:ext cx="1269" cy="15565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90695</xdr:rowOff>
    </xdr:from>
    <xdr:ext cx="249299" cy="259045"/>
    <xdr:sp macro="" textlink="">
      <xdr:nvSpPr>
        <xdr:cNvPr id="803" name="前年度繰上充用金最小値テキスト"/>
        <xdr:cNvSpPr txBox="1"/>
      </xdr:nvSpPr>
      <xdr:spPr>
        <a:xfrm>
          <a:off x="22212300" y="10206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804" name="直線コネクタ 80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149115</xdr:rowOff>
    </xdr:from>
    <xdr:ext cx="534377" cy="259045"/>
    <xdr:sp macro="" textlink="">
      <xdr:nvSpPr>
        <xdr:cNvPr id="805" name="前年度繰上充用金最大値テキスト"/>
        <xdr:cNvSpPr txBox="1"/>
      </xdr:nvSpPr>
      <xdr:spPr>
        <a:xfrm>
          <a:off x="22212300" y="83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12,256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50</xdr:row>
      <xdr:rowOff>30988</xdr:rowOff>
    </xdr:from>
    <xdr:to>
      <xdr:col>116</xdr:col>
      <xdr:colOff>152400</xdr:colOff>
      <xdr:row>50</xdr:row>
      <xdr:rowOff>30988</xdr:rowOff>
    </xdr:to>
    <xdr:cxnSp macro="">
      <xdr:nvCxnSpPr>
        <xdr:cNvPr id="806" name="直線コネクタ 805"/>
        <xdr:cNvCxnSpPr/>
      </xdr:nvCxnSpPr>
      <xdr:spPr>
        <a:xfrm>
          <a:off x="22072600" y="86034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807" name="直線コネクタ 806"/>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8145</xdr:rowOff>
    </xdr:from>
    <xdr:ext cx="313932" cy="259045"/>
    <xdr:sp macro="" textlink="">
      <xdr:nvSpPr>
        <xdr:cNvPr id="808" name="前年度繰上充用金平均値テキスト"/>
        <xdr:cNvSpPr txBox="1"/>
      </xdr:nvSpPr>
      <xdr:spPr>
        <a:xfrm>
          <a:off x="22212300" y="995224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156718</xdr:rowOff>
    </xdr:from>
    <xdr:to>
      <xdr:col>116</xdr:col>
      <xdr:colOff>114300</xdr:colOff>
      <xdr:row>59</xdr:row>
      <xdr:rowOff>86868</xdr:rowOff>
    </xdr:to>
    <xdr:sp macro="" textlink="">
      <xdr:nvSpPr>
        <xdr:cNvPr id="809" name="フローチャート: 判断 808"/>
        <xdr:cNvSpPr/>
      </xdr:nvSpPr>
      <xdr:spPr>
        <a:xfrm>
          <a:off x="22110700" y="101008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810" name="直線コネクタ 809"/>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157353</xdr:rowOff>
    </xdr:from>
    <xdr:to>
      <xdr:col>112</xdr:col>
      <xdr:colOff>38100</xdr:colOff>
      <xdr:row>59</xdr:row>
      <xdr:rowOff>87503</xdr:rowOff>
    </xdr:to>
    <xdr:sp macro="" textlink="">
      <xdr:nvSpPr>
        <xdr:cNvPr id="811" name="フローチャート: 判断 810"/>
        <xdr:cNvSpPr/>
      </xdr:nvSpPr>
      <xdr:spPr>
        <a:xfrm>
          <a:off x="21272500" y="10101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57</xdr:row>
      <xdr:rowOff>104030</xdr:rowOff>
    </xdr:from>
    <xdr:ext cx="313932" cy="259045"/>
    <xdr:sp macro="" textlink="">
      <xdr:nvSpPr>
        <xdr:cNvPr id="812" name="テキスト ボックス 811"/>
        <xdr:cNvSpPr txBox="1"/>
      </xdr:nvSpPr>
      <xdr:spPr>
        <a:xfrm>
          <a:off x="21166333" y="98766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13" name="直線コネクタ 812"/>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158115</xdr:rowOff>
    </xdr:from>
    <xdr:to>
      <xdr:col>107</xdr:col>
      <xdr:colOff>101600</xdr:colOff>
      <xdr:row>59</xdr:row>
      <xdr:rowOff>88265</xdr:rowOff>
    </xdr:to>
    <xdr:sp macro="" textlink="">
      <xdr:nvSpPr>
        <xdr:cNvPr id="814" name="フローチャート: 判断 813"/>
        <xdr:cNvSpPr/>
      </xdr:nvSpPr>
      <xdr:spPr>
        <a:xfrm>
          <a:off x="203835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57</xdr:row>
      <xdr:rowOff>104792</xdr:rowOff>
    </xdr:from>
    <xdr:ext cx="313932" cy="259045"/>
    <xdr:sp macro="" textlink="">
      <xdr:nvSpPr>
        <xdr:cNvPr id="815" name="テキスト ボックス 814"/>
        <xdr:cNvSpPr txBox="1"/>
      </xdr:nvSpPr>
      <xdr:spPr>
        <a:xfrm>
          <a:off x="20277333" y="987744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16" name="直線コネクタ 815"/>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165100</xdr:rowOff>
    </xdr:from>
    <xdr:to>
      <xdr:col>102</xdr:col>
      <xdr:colOff>165100</xdr:colOff>
      <xdr:row>59</xdr:row>
      <xdr:rowOff>95250</xdr:rowOff>
    </xdr:to>
    <xdr:sp macro="" textlink="">
      <xdr:nvSpPr>
        <xdr:cNvPr id="817" name="フローチャート: 判断 816"/>
        <xdr:cNvSpPr/>
      </xdr:nvSpPr>
      <xdr:spPr>
        <a:xfrm>
          <a:off x="19494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8" name="テキスト ボックス 817"/>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9" name="フローチャート: 判断 818"/>
        <xdr:cNvSpPr/>
      </xdr:nvSpPr>
      <xdr:spPr>
        <a:xfrm>
          <a:off x="18605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0" name="テキスト ボックス 819"/>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26" name="楕円 825"/>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135145</xdr:rowOff>
    </xdr:from>
    <xdr:ext cx="249299" cy="259045"/>
    <xdr:sp macro="" textlink="">
      <xdr:nvSpPr>
        <xdr:cNvPr id="827" name="前年度繰上充用金該当値テキスト"/>
        <xdr:cNvSpPr txBox="1"/>
      </xdr:nvSpPr>
      <xdr:spPr>
        <a:xfrm>
          <a:off x="22212300" y="100792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28" name="楕円 827"/>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29" name="テキスト ボックス 828"/>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30" name="楕円 829"/>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31" name="テキスト ボックス 830"/>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32" name="楕円 831"/>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57</xdr:row>
      <xdr:rowOff>111777</xdr:rowOff>
    </xdr:from>
    <xdr:ext cx="249299" cy="259045"/>
    <xdr:sp macro="" textlink="">
      <xdr:nvSpPr>
        <xdr:cNvPr id="833" name="テキスト ボックス 832"/>
        <xdr:cNvSpPr txBox="1"/>
      </xdr:nvSpPr>
      <xdr:spPr>
        <a:xfrm>
          <a:off x="19420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34" name="楕円 833"/>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57</xdr:row>
      <xdr:rowOff>111777</xdr:rowOff>
    </xdr:from>
    <xdr:ext cx="249299" cy="259045"/>
    <xdr:sp macro="" textlink="">
      <xdr:nvSpPr>
        <xdr:cNvPr id="835" name="テキスト ボックス 834"/>
        <xdr:cNvSpPr txBox="1"/>
      </xdr:nvSpPr>
      <xdr:spPr>
        <a:xfrm>
          <a:off x="18531650"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6" name="正方形/長方形 8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7" name="正方形/長方形 8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8" name="テキスト ボックス 8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昨年度と比較して減となったものは総務費、農林水産業費、商工費、土木費、消防費、教育費、公債費があげられる。総務費については、庁舎が完成したことによるもので、教育費については、総合文化ホールが完成したことによるものである。農林水産業費については、大規模な水門改修が終了したことによるものである。商工費については貸工場整備事業が終了したことによるものである。土木費については、暖冬により除雪経費が減となったこと、公園事業の進捗によるものである。</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公債費については、借り換えにより借入利率が低下し、償還利子が減となったことによるものである。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一方、増となったものは、議会費、民生費、衛生費、労働費、災害復旧費があげられる。民生費については私立保育所整備に対する補助金による増、衛生費については医療施設整備に対する補助金による増、労働費については学習訓練センター設備改修による増、災害復旧費については台風</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号等の被害による増である。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また、人口が年々減少していることも数値に影響を与えている。</a:t>
          </a:r>
        </a:p>
        <a:p>
          <a:pPr marL="0" marR="0" lvl="0" indent="0" defTabSz="914400" eaLnBrk="1" fontAlgn="auto" latinLnBrk="0" hangingPunct="1">
            <a:lnSpc>
              <a:spcPct val="100000"/>
            </a:lnSpc>
            <a:spcBef>
              <a:spcPts val="0"/>
            </a:spcBef>
            <a:spcAft>
              <a:spcPts val="0"/>
            </a:spcAft>
            <a:buClrTx/>
            <a:buSzTx/>
            <a:buFontTx/>
            <a:buNone/>
            <a:tabLst/>
            <a:defRPr/>
          </a:pP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300">
              <a:latin typeface="ＭＳ Ｐゴシック" panose="020B0600070205080204" pitchFamily="50" charset="-128"/>
              <a:ea typeface="ＭＳ Ｐゴシック" panose="020B0600070205080204" pitchFamily="50" charset="-128"/>
            </a:rPr>
            <a:t>H24</a:t>
          </a:r>
          <a:r>
            <a:rPr kumimoji="1" lang="ja-JP" altLang="en-US" sz="1300">
              <a:latin typeface="ＭＳ Ｐゴシック" panose="020B0600070205080204" pitchFamily="50" charset="-128"/>
              <a:ea typeface="ＭＳ Ｐゴシック" panose="020B0600070205080204" pitchFamily="50" charset="-128"/>
            </a:rPr>
            <a:t>年度以降実施してきた大型建設事業のための地方債による歳入額の増もあり、実質収支が大きくなる傾向にあったが、それが終期を迎えたこと、普通交付税が減となったことにより、実質収支は減少した。また、財政調整基金残高が</a:t>
          </a:r>
          <a:r>
            <a:rPr kumimoji="1" lang="en-US" altLang="ja-JP" sz="1300">
              <a:latin typeface="ＭＳ Ｐゴシック" panose="020B0600070205080204" pitchFamily="50" charset="-128"/>
              <a:ea typeface="ＭＳ Ｐゴシック" panose="020B0600070205080204" pitchFamily="50" charset="-128"/>
            </a:rPr>
            <a:t>309</a:t>
          </a:r>
          <a:r>
            <a:rPr kumimoji="1" lang="ja-JP" altLang="en-US" sz="1300">
              <a:latin typeface="ＭＳ Ｐゴシック" panose="020B0600070205080204" pitchFamily="50" charset="-128"/>
              <a:ea typeface="ＭＳ Ｐゴシック" panose="020B0600070205080204" pitchFamily="50" charset="-128"/>
            </a:rPr>
            <a:t>百万円の減となり、財政調整基金残高比率及び実質単年度収支比率ともに減少した。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島根県安来市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Ｐゴシック" panose="020B0600070205080204" pitchFamily="50" charset="-128"/>
              <a:ea typeface="ＭＳ Ｐゴシック" panose="020B0600070205080204" pitchFamily="50" charset="-128"/>
            </a:rPr>
            <a:t>病院事業会計で赤字が大きくなっている。これは、患者数の減少に歯止めがかからず、費用に比べて収入の減少が大きく、病院事業の経営状況が悪化したためである。引き続き、新改革プランに基づき改革を推進していく。</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黒字となった事業のうち、比率が下がったものとしては、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国民健康保険事業特別会計があげられる。平成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国保の</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都道府県化に伴い島根県が保険者に加わった。制度が変わって１年目であるため、</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今後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推移を注視していく。</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黒字となった事業のうち、比率が上がったものとしては、水道事業会計があげられる。これは、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年度から水道料金を段階的に引き上げていることによるものである。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一般会計から各会計への繰出は依然として減少せず一般会計の負担は大きい。使用料等の見直し等、各会計の経営計画に沿いながら繰出金を減らすよう努める。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25689934</v>
      </c>
      <c r="BO4" s="461"/>
      <c r="BP4" s="461"/>
      <c r="BQ4" s="461"/>
      <c r="BR4" s="461"/>
      <c r="BS4" s="461"/>
      <c r="BT4" s="461"/>
      <c r="BU4" s="462"/>
      <c r="BV4" s="460">
        <v>27845499</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1.8</v>
      </c>
      <c r="CU4" s="642"/>
      <c r="CV4" s="642"/>
      <c r="CW4" s="642"/>
      <c r="CX4" s="642"/>
      <c r="CY4" s="642"/>
      <c r="CZ4" s="642"/>
      <c r="DA4" s="643"/>
      <c r="DB4" s="641">
        <v>2.2000000000000002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25356141</v>
      </c>
      <c r="BO5" s="466"/>
      <c r="BP5" s="466"/>
      <c r="BQ5" s="466"/>
      <c r="BR5" s="466"/>
      <c r="BS5" s="466"/>
      <c r="BT5" s="466"/>
      <c r="BU5" s="467"/>
      <c r="BV5" s="465">
        <v>27481499</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94.6</v>
      </c>
      <c r="CU5" s="436"/>
      <c r="CV5" s="436"/>
      <c r="CW5" s="436"/>
      <c r="CX5" s="436"/>
      <c r="CY5" s="436"/>
      <c r="CZ5" s="436"/>
      <c r="DA5" s="437"/>
      <c r="DB5" s="435">
        <v>93.5</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333793</v>
      </c>
      <c r="BO6" s="466"/>
      <c r="BP6" s="466"/>
      <c r="BQ6" s="466"/>
      <c r="BR6" s="466"/>
      <c r="BS6" s="466"/>
      <c r="BT6" s="466"/>
      <c r="BU6" s="467"/>
      <c r="BV6" s="465">
        <v>364000</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99.2</v>
      </c>
      <c r="CU6" s="616"/>
      <c r="CV6" s="616"/>
      <c r="CW6" s="616"/>
      <c r="CX6" s="616"/>
      <c r="CY6" s="616"/>
      <c r="CZ6" s="616"/>
      <c r="DA6" s="617"/>
      <c r="DB6" s="615">
        <v>98.1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82448</v>
      </c>
      <c r="BO7" s="466"/>
      <c r="BP7" s="466"/>
      <c r="BQ7" s="466"/>
      <c r="BR7" s="466"/>
      <c r="BS7" s="466"/>
      <c r="BT7" s="466"/>
      <c r="BU7" s="467"/>
      <c r="BV7" s="465">
        <v>54277</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14238956</v>
      </c>
      <c r="CU7" s="466"/>
      <c r="CV7" s="466"/>
      <c r="CW7" s="466"/>
      <c r="CX7" s="466"/>
      <c r="CY7" s="466"/>
      <c r="CZ7" s="466"/>
      <c r="DA7" s="467"/>
      <c r="DB7" s="465">
        <v>14303267</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94</v>
      </c>
      <c r="AV8" s="523"/>
      <c r="AW8" s="523"/>
      <c r="AX8" s="523"/>
      <c r="AY8" s="445" t="s">
        <v>110</v>
      </c>
      <c r="AZ8" s="446"/>
      <c r="BA8" s="446"/>
      <c r="BB8" s="446"/>
      <c r="BC8" s="446"/>
      <c r="BD8" s="446"/>
      <c r="BE8" s="446"/>
      <c r="BF8" s="446"/>
      <c r="BG8" s="446"/>
      <c r="BH8" s="446"/>
      <c r="BI8" s="446"/>
      <c r="BJ8" s="446"/>
      <c r="BK8" s="446"/>
      <c r="BL8" s="446"/>
      <c r="BM8" s="447"/>
      <c r="BN8" s="465">
        <v>251345</v>
      </c>
      <c r="BO8" s="466"/>
      <c r="BP8" s="466"/>
      <c r="BQ8" s="466"/>
      <c r="BR8" s="466"/>
      <c r="BS8" s="466"/>
      <c r="BT8" s="466"/>
      <c r="BU8" s="467"/>
      <c r="BV8" s="465">
        <v>309723</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0.38</v>
      </c>
      <c r="CU8" s="579"/>
      <c r="CV8" s="579"/>
      <c r="CW8" s="579"/>
      <c r="CX8" s="579"/>
      <c r="CY8" s="579"/>
      <c r="CZ8" s="579"/>
      <c r="DA8" s="580"/>
      <c r="DB8" s="578">
        <v>0.37</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39528</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116</v>
      </c>
      <c r="AV9" s="523"/>
      <c r="AW9" s="523"/>
      <c r="AX9" s="523"/>
      <c r="AY9" s="445" t="s">
        <v>117</v>
      </c>
      <c r="AZ9" s="446"/>
      <c r="BA9" s="446"/>
      <c r="BB9" s="446"/>
      <c r="BC9" s="446"/>
      <c r="BD9" s="446"/>
      <c r="BE9" s="446"/>
      <c r="BF9" s="446"/>
      <c r="BG9" s="446"/>
      <c r="BH9" s="446"/>
      <c r="BI9" s="446"/>
      <c r="BJ9" s="446"/>
      <c r="BK9" s="446"/>
      <c r="BL9" s="446"/>
      <c r="BM9" s="447"/>
      <c r="BN9" s="465">
        <v>-58378</v>
      </c>
      <c r="BO9" s="466"/>
      <c r="BP9" s="466"/>
      <c r="BQ9" s="466"/>
      <c r="BR9" s="466"/>
      <c r="BS9" s="466"/>
      <c r="BT9" s="466"/>
      <c r="BU9" s="467"/>
      <c r="BV9" s="465">
        <v>-208206</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21.6</v>
      </c>
      <c r="CU9" s="436"/>
      <c r="CV9" s="436"/>
      <c r="CW9" s="436"/>
      <c r="CX9" s="436"/>
      <c r="CY9" s="436"/>
      <c r="CZ9" s="436"/>
      <c r="DA9" s="437"/>
      <c r="DB9" s="435">
        <v>21.2</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41836</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121</v>
      </c>
      <c r="AV10" s="523"/>
      <c r="AW10" s="523"/>
      <c r="AX10" s="523"/>
      <c r="AY10" s="445" t="s">
        <v>122</v>
      </c>
      <c r="AZ10" s="446"/>
      <c r="BA10" s="446"/>
      <c r="BB10" s="446"/>
      <c r="BC10" s="446"/>
      <c r="BD10" s="446"/>
      <c r="BE10" s="446"/>
      <c r="BF10" s="446"/>
      <c r="BG10" s="446"/>
      <c r="BH10" s="446"/>
      <c r="BI10" s="446"/>
      <c r="BJ10" s="446"/>
      <c r="BK10" s="446"/>
      <c r="BL10" s="446"/>
      <c r="BM10" s="447"/>
      <c r="BN10" s="465">
        <v>40628</v>
      </c>
      <c r="BO10" s="466"/>
      <c r="BP10" s="466"/>
      <c r="BQ10" s="466"/>
      <c r="BR10" s="466"/>
      <c r="BS10" s="466"/>
      <c r="BT10" s="466"/>
      <c r="BU10" s="467"/>
      <c r="BV10" s="465">
        <v>101199</v>
      </c>
      <c r="BW10" s="466"/>
      <c r="BX10" s="466"/>
      <c r="BY10" s="466"/>
      <c r="BZ10" s="466"/>
      <c r="CA10" s="466"/>
      <c r="CB10" s="466"/>
      <c r="CC10" s="467"/>
      <c r="CD10" s="190" t="s">
        <v>123</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124</v>
      </c>
      <c r="M11" s="512"/>
      <c r="N11" s="512"/>
      <c r="O11" s="512"/>
      <c r="P11" s="512"/>
      <c r="Q11" s="513"/>
      <c r="R11" s="601" t="s">
        <v>125</v>
      </c>
      <c r="S11" s="602"/>
      <c r="T11" s="602"/>
      <c r="U11" s="602"/>
      <c r="V11" s="603"/>
      <c r="W11" s="613"/>
      <c r="X11" s="427"/>
      <c r="Y11" s="427"/>
      <c r="Z11" s="427"/>
      <c r="AA11" s="427"/>
      <c r="AB11" s="427"/>
      <c r="AC11" s="427"/>
      <c r="AD11" s="427"/>
      <c r="AE11" s="427"/>
      <c r="AF11" s="427"/>
      <c r="AG11" s="427"/>
      <c r="AH11" s="427"/>
      <c r="AI11" s="427"/>
      <c r="AJ11" s="427"/>
      <c r="AK11" s="427"/>
      <c r="AL11" s="614"/>
      <c r="AM11" s="534" t="s">
        <v>126</v>
      </c>
      <c r="AN11" s="439"/>
      <c r="AO11" s="439"/>
      <c r="AP11" s="439"/>
      <c r="AQ11" s="439"/>
      <c r="AR11" s="439"/>
      <c r="AS11" s="439"/>
      <c r="AT11" s="440"/>
      <c r="AU11" s="522" t="s">
        <v>127</v>
      </c>
      <c r="AV11" s="523"/>
      <c r="AW11" s="523"/>
      <c r="AX11" s="523"/>
      <c r="AY11" s="445" t="s">
        <v>128</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129</v>
      </c>
      <c r="CE11" s="475"/>
      <c r="CF11" s="475"/>
      <c r="CG11" s="475"/>
      <c r="CH11" s="475"/>
      <c r="CI11" s="475"/>
      <c r="CJ11" s="475"/>
      <c r="CK11" s="475"/>
      <c r="CL11" s="475"/>
      <c r="CM11" s="475"/>
      <c r="CN11" s="475"/>
      <c r="CO11" s="475"/>
      <c r="CP11" s="475"/>
      <c r="CQ11" s="475"/>
      <c r="CR11" s="475"/>
      <c r="CS11" s="476"/>
      <c r="CT11" s="578" t="s">
        <v>130</v>
      </c>
      <c r="CU11" s="579"/>
      <c r="CV11" s="579"/>
      <c r="CW11" s="579"/>
      <c r="CX11" s="579"/>
      <c r="CY11" s="579"/>
      <c r="CZ11" s="579"/>
      <c r="DA11" s="580"/>
      <c r="DB11" s="578" t="s">
        <v>131</v>
      </c>
      <c r="DC11" s="579"/>
      <c r="DD11" s="579"/>
      <c r="DE11" s="579"/>
      <c r="DF11" s="579"/>
      <c r="DG11" s="579"/>
      <c r="DH11" s="579"/>
      <c r="DI11" s="580"/>
      <c r="DJ11" s="185"/>
      <c r="DK11" s="185"/>
      <c r="DL11" s="185"/>
      <c r="DM11" s="185"/>
      <c r="DN11" s="185"/>
      <c r="DO11" s="185"/>
    </row>
    <row r="12" spans="1:119" ht="18.75" customHeight="1" x14ac:dyDescent="0.15">
      <c r="A12" s="186"/>
      <c r="B12" s="581" t="s">
        <v>132</v>
      </c>
      <c r="C12" s="582"/>
      <c r="D12" s="582"/>
      <c r="E12" s="582"/>
      <c r="F12" s="582"/>
      <c r="G12" s="582"/>
      <c r="H12" s="582"/>
      <c r="I12" s="582"/>
      <c r="J12" s="582"/>
      <c r="K12" s="583"/>
      <c r="L12" s="590" t="s">
        <v>133</v>
      </c>
      <c r="M12" s="591"/>
      <c r="N12" s="591"/>
      <c r="O12" s="591"/>
      <c r="P12" s="591"/>
      <c r="Q12" s="592"/>
      <c r="R12" s="593">
        <v>38962</v>
      </c>
      <c r="S12" s="594"/>
      <c r="T12" s="594"/>
      <c r="U12" s="594"/>
      <c r="V12" s="595"/>
      <c r="W12" s="596" t="s">
        <v>1</v>
      </c>
      <c r="X12" s="523"/>
      <c r="Y12" s="523"/>
      <c r="Z12" s="523"/>
      <c r="AA12" s="523"/>
      <c r="AB12" s="597"/>
      <c r="AC12" s="522" t="s">
        <v>134</v>
      </c>
      <c r="AD12" s="523"/>
      <c r="AE12" s="523"/>
      <c r="AF12" s="523"/>
      <c r="AG12" s="597"/>
      <c r="AH12" s="522" t="s">
        <v>135</v>
      </c>
      <c r="AI12" s="523"/>
      <c r="AJ12" s="523"/>
      <c r="AK12" s="523"/>
      <c r="AL12" s="598"/>
      <c r="AM12" s="534" t="s">
        <v>136</v>
      </c>
      <c r="AN12" s="439"/>
      <c r="AO12" s="439"/>
      <c r="AP12" s="439"/>
      <c r="AQ12" s="439"/>
      <c r="AR12" s="439"/>
      <c r="AS12" s="439"/>
      <c r="AT12" s="440"/>
      <c r="AU12" s="522" t="s">
        <v>137</v>
      </c>
      <c r="AV12" s="523"/>
      <c r="AW12" s="523"/>
      <c r="AX12" s="523"/>
      <c r="AY12" s="445" t="s">
        <v>138</v>
      </c>
      <c r="AZ12" s="446"/>
      <c r="BA12" s="446"/>
      <c r="BB12" s="446"/>
      <c r="BC12" s="446"/>
      <c r="BD12" s="446"/>
      <c r="BE12" s="446"/>
      <c r="BF12" s="446"/>
      <c r="BG12" s="446"/>
      <c r="BH12" s="446"/>
      <c r="BI12" s="446"/>
      <c r="BJ12" s="446"/>
      <c r="BK12" s="446"/>
      <c r="BL12" s="446"/>
      <c r="BM12" s="447"/>
      <c r="BN12" s="465">
        <v>350000</v>
      </c>
      <c r="BO12" s="466"/>
      <c r="BP12" s="466"/>
      <c r="BQ12" s="466"/>
      <c r="BR12" s="466"/>
      <c r="BS12" s="466"/>
      <c r="BT12" s="466"/>
      <c r="BU12" s="467"/>
      <c r="BV12" s="465">
        <v>226000</v>
      </c>
      <c r="BW12" s="466"/>
      <c r="BX12" s="466"/>
      <c r="BY12" s="466"/>
      <c r="BZ12" s="466"/>
      <c r="CA12" s="466"/>
      <c r="CB12" s="466"/>
      <c r="CC12" s="467"/>
      <c r="CD12" s="474" t="s">
        <v>139</v>
      </c>
      <c r="CE12" s="475"/>
      <c r="CF12" s="475"/>
      <c r="CG12" s="475"/>
      <c r="CH12" s="475"/>
      <c r="CI12" s="475"/>
      <c r="CJ12" s="475"/>
      <c r="CK12" s="475"/>
      <c r="CL12" s="475"/>
      <c r="CM12" s="475"/>
      <c r="CN12" s="475"/>
      <c r="CO12" s="475"/>
      <c r="CP12" s="475"/>
      <c r="CQ12" s="475"/>
      <c r="CR12" s="475"/>
      <c r="CS12" s="476"/>
      <c r="CT12" s="578" t="s">
        <v>140</v>
      </c>
      <c r="CU12" s="579"/>
      <c r="CV12" s="579"/>
      <c r="CW12" s="579"/>
      <c r="CX12" s="579"/>
      <c r="CY12" s="579"/>
      <c r="CZ12" s="579"/>
      <c r="DA12" s="580"/>
      <c r="DB12" s="578" t="s">
        <v>140</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141</v>
      </c>
      <c r="N13" s="566"/>
      <c r="O13" s="566"/>
      <c r="P13" s="566"/>
      <c r="Q13" s="567"/>
      <c r="R13" s="568">
        <v>38692</v>
      </c>
      <c r="S13" s="569"/>
      <c r="T13" s="569"/>
      <c r="U13" s="569"/>
      <c r="V13" s="570"/>
      <c r="W13" s="556" t="s">
        <v>142</v>
      </c>
      <c r="X13" s="478"/>
      <c r="Y13" s="478"/>
      <c r="Z13" s="478"/>
      <c r="AA13" s="478"/>
      <c r="AB13" s="479"/>
      <c r="AC13" s="441">
        <v>2388</v>
      </c>
      <c r="AD13" s="442"/>
      <c r="AE13" s="442"/>
      <c r="AF13" s="442"/>
      <c r="AG13" s="443"/>
      <c r="AH13" s="441">
        <v>2646</v>
      </c>
      <c r="AI13" s="442"/>
      <c r="AJ13" s="442"/>
      <c r="AK13" s="442"/>
      <c r="AL13" s="444"/>
      <c r="AM13" s="534" t="s">
        <v>143</v>
      </c>
      <c r="AN13" s="439"/>
      <c r="AO13" s="439"/>
      <c r="AP13" s="439"/>
      <c r="AQ13" s="439"/>
      <c r="AR13" s="439"/>
      <c r="AS13" s="439"/>
      <c r="AT13" s="440"/>
      <c r="AU13" s="522" t="s">
        <v>144</v>
      </c>
      <c r="AV13" s="523"/>
      <c r="AW13" s="523"/>
      <c r="AX13" s="523"/>
      <c r="AY13" s="445" t="s">
        <v>145</v>
      </c>
      <c r="AZ13" s="446"/>
      <c r="BA13" s="446"/>
      <c r="BB13" s="446"/>
      <c r="BC13" s="446"/>
      <c r="BD13" s="446"/>
      <c r="BE13" s="446"/>
      <c r="BF13" s="446"/>
      <c r="BG13" s="446"/>
      <c r="BH13" s="446"/>
      <c r="BI13" s="446"/>
      <c r="BJ13" s="446"/>
      <c r="BK13" s="446"/>
      <c r="BL13" s="446"/>
      <c r="BM13" s="447"/>
      <c r="BN13" s="465">
        <v>-367750</v>
      </c>
      <c r="BO13" s="466"/>
      <c r="BP13" s="466"/>
      <c r="BQ13" s="466"/>
      <c r="BR13" s="466"/>
      <c r="BS13" s="466"/>
      <c r="BT13" s="466"/>
      <c r="BU13" s="467"/>
      <c r="BV13" s="465">
        <v>-333007</v>
      </c>
      <c r="BW13" s="466"/>
      <c r="BX13" s="466"/>
      <c r="BY13" s="466"/>
      <c r="BZ13" s="466"/>
      <c r="CA13" s="466"/>
      <c r="CB13" s="466"/>
      <c r="CC13" s="467"/>
      <c r="CD13" s="474" t="s">
        <v>146</v>
      </c>
      <c r="CE13" s="475"/>
      <c r="CF13" s="475"/>
      <c r="CG13" s="475"/>
      <c r="CH13" s="475"/>
      <c r="CI13" s="475"/>
      <c r="CJ13" s="475"/>
      <c r="CK13" s="475"/>
      <c r="CL13" s="475"/>
      <c r="CM13" s="475"/>
      <c r="CN13" s="475"/>
      <c r="CO13" s="475"/>
      <c r="CP13" s="475"/>
      <c r="CQ13" s="475"/>
      <c r="CR13" s="475"/>
      <c r="CS13" s="476"/>
      <c r="CT13" s="435">
        <v>16.100000000000001</v>
      </c>
      <c r="CU13" s="436"/>
      <c r="CV13" s="436"/>
      <c r="CW13" s="436"/>
      <c r="CX13" s="436"/>
      <c r="CY13" s="436"/>
      <c r="CZ13" s="436"/>
      <c r="DA13" s="437"/>
      <c r="DB13" s="435">
        <v>15.9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147</v>
      </c>
      <c r="M14" s="599"/>
      <c r="N14" s="599"/>
      <c r="O14" s="599"/>
      <c r="P14" s="599"/>
      <c r="Q14" s="600"/>
      <c r="R14" s="568">
        <v>39409</v>
      </c>
      <c r="S14" s="569"/>
      <c r="T14" s="569"/>
      <c r="U14" s="569"/>
      <c r="V14" s="570"/>
      <c r="W14" s="571"/>
      <c r="X14" s="481"/>
      <c r="Y14" s="481"/>
      <c r="Z14" s="481"/>
      <c r="AA14" s="481"/>
      <c r="AB14" s="482"/>
      <c r="AC14" s="561">
        <v>12</v>
      </c>
      <c r="AD14" s="562"/>
      <c r="AE14" s="562"/>
      <c r="AF14" s="562"/>
      <c r="AG14" s="563"/>
      <c r="AH14" s="561">
        <v>13</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148</v>
      </c>
      <c r="CE14" s="472"/>
      <c r="CF14" s="472"/>
      <c r="CG14" s="472"/>
      <c r="CH14" s="472"/>
      <c r="CI14" s="472"/>
      <c r="CJ14" s="472"/>
      <c r="CK14" s="472"/>
      <c r="CL14" s="472"/>
      <c r="CM14" s="472"/>
      <c r="CN14" s="472"/>
      <c r="CO14" s="472"/>
      <c r="CP14" s="472"/>
      <c r="CQ14" s="472"/>
      <c r="CR14" s="472"/>
      <c r="CS14" s="473"/>
      <c r="CT14" s="572">
        <v>128.80000000000001</v>
      </c>
      <c r="CU14" s="573"/>
      <c r="CV14" s="573"/>
      <c r="CW14" s="573"/>
      <c r="CX14" s="573"/>
      <c r="CY14" s="573"/>
      <c r="CZ14" s="573"/>
      <c r="DA14" s="574"/>
      <c r="DB14" s="572">
        <v>130.69999999999999</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141</v>
      </c>
      <c r="N15" s="566"/>
      <c r="O15" s="566"/>
      <c r="P15" s="566"/>
      <c r="Q15" s="567"/>
      <c r="R15" s="568">
        <v>39223</v>
      </c>
      <c r="S15" s="569"/>
      <c r="T15" s="569"/>
      <c r="U15" s="569"/>
      <c r="V15" s="570"/>
      <c r="W15" s="556" t="s">
        <v>149</v>
      </c>
      <c r="X15" s="478"/>
      <c r="Y15" s="478"/>
      <c r="Z15" s="478"/>
      <c r="AA15" s="478"/>
      <c r="AB15" s="479"/>
      <c r="AC15" s="441">
        <v>5781</v>
      </c>
      <c r="AD15" s="442"/>
      <c r="AE15" s="442"/>
      <c r="AF15" s="442"/>
      <c r="AG15" s="443"/>
      <c r="AH15" s="441">
        <v>6322</v>
      </c>
      <c r="AI15" s="442"/>
      <c r="AJ15" s="442"/>
      <c r="AK15" s="442"/>
      <c r="AL15" s="444"/>
      <c r="AM15" s="534"/>
      <c r="AN15" s="439"/>
      <c r="AO15" s="439"/>
      <c r="AP15" s="439"/>
      <c r="AQ15" s="439"/>
      <c r="AR15" s="439"/>
      <c r="AS15" s="439"/>
      <c r="AT15" s="440"/>
      <c r="AU15" s="522"/>
      <c r="AV15" s="523"/>
      <c r="AW15" s="523"/>
      <c r="AX15" s="523"/>
      <c r="AY15" s="457" t="s">
        <v>150</v>
      </c>
      <c r="AZ15" s="458"/>
      <c r="BA15" s="458"/>
      <c r="BB15" s="458"/>
      <c r="BC15" s="458"/>
      <c r="BD15" s="458"/>
      <c r="BE15" s="458"/>
      <c r="BF15" s="458"/>
      <c r="BG15" s="458"/>
      <c r="BH15" s="458"/>
      <c r="BI15" s="458"/>
      <c r="BJ15" s="458"/>
      <c r="BK15" s="458"/>
      <c r="BL15" s="458"/>
      <c r="BM15" s="459"/>
      <c r="BN15" s="460">
        <v>4702822</v>
      </c>
      <c r="BO15" s="461"/>
      <c r="BP15" s="461"/>
      <c r="BQ15" s="461"/>
      <c r="BR15" s="461"/>
      <c r="BS15" s="461"/>
      <c r="BT15" s="461"/>
      <c r="BU15" s="462"/>
      <c r="BV15" s="460">
        <v>4526006</v>
      </c>
      <c r="BW15" s="461"/>
      <c r="BX15" s="461"/>
      <c r="BY15" s="461"/>
      <c r="BZ15" s="461"/>
      <c r="CA15" s="461"/>
      <c r="CB15" s="461"/>
      <c r="CC15" s="462"/>
      <c r="CD15" s="575" t="s">
        <v>151</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152</v>
      </c>
      <c r="M16" s="559"/>
      <c r="N16" s="559"/>
      <c r="O16" s="559"/>
      <c r="P16" s="559"/>
      <c r="Q16" s="560"/>
      <c r="R16" s="553" t="s">
        <v>153</v>
      </c>
      <c r="S16" s="554"/>
      <c r="T16" s="554"/>
      <c r="U16" s="554"/>
      <c r="V16" s="555"/>
      <c r="W16" s="571"/>
      <c r="X16" s="481"/>
      <c r="Y16" s="481"/>
      <c r="Z16" s="481"/>
      <c r="AA16" s="481"/>
      <c r="AB16" s="482"/>
      <c r="AC16" s="561">
        <v>29.2</v>
      </c>
      <c r="AD16" s="562"/>
      <c r="AE16" s="562"/>
      <c r="AF16" s="562"/>
      <c r="AG16" s="563"/>
      <c r="AH16" s="561">
        <v>31.1</v>
      </c>
      <c r="AI16" s="562"/>
      <c r="AJ16" s="562"/>
      <c r="AK16" s="562"/>
      <c r="AL16" s="564"/>
      <c r="AM16" s="534"/>
      <c r="AN16" s="439"/>
      <c r="AO16" s="439"/>
      <c r="AP16" s="439"/>
      <c r="AQ16" s="439"/>
      <c r="AR16" s="439"/>
      <c r="AS16" s="439"/>
      <c r="AT16" s="440"/>
      <c r="AU16" s="522"/>
      <c r="AV16" s="523"/>
      <c r="AW16" s="523"/>
      <c r="AX16" s="523"/>
      <c r="AY16" s="445" t="s">
        <v>154</v>
      </c>
      <c r="AZ16" s="446"/>
      <c r="BA16" s="446"/>
      <c r="BB16" s="446"/>
      <c r="BC16" s="446"/>
      <c r="BD16" s="446"/>
      <c r="BE16" s="446"/>
      <c r="BF16" s="446"/>
      <c r="BG16" s="446"/>
      <c r="BH16" s="446"/>
      <c r="BI16" s="446"/>
      <c r="BJ16" s="446"/>
      <c r="BK16" s="446"/>
      <c r="BL16" s="446"/>
      <c r="BM16" s="447"/>
      <c r="BN16" s="465">
        <v>12092529</v>
      </c>
      <c r="BO16" s="466"/>
      <c r="BP16" s="466"/>
      <c r="BQ16" s="466"/>
      <c r="BR16" s="466"/>
      <c r="BS16" s="466"/>
      <c r="BT16" s="466"/>
      <c r="BU16" s="467"/>
      <c r="BV16" s="465">
        <v>12067065</v>
      </c>
      <c r="BW16" s="466"/>
      <c r="BX16" s="466"/>
      <c r="BY16" s="466"/>
      <c r="BZ16" s="466"/>
      <c r="CA16" s="466"/>
      <c r="CB16" s="466"/>
      <c r="CC16" s="467"/>
      <c r="CD16" s="200"/>
      <c r="CE16" s="463" t="s">
        <v>155</v>
      </c>
      <c r="CF16" s="463"/>
      <c r="CG16" s="463"/>
      <c r="CH16" s="463"/>
      <c r="CI16" s="463"/>
      <c r="CJ16" s="463"/>
      <c r="CK16" s="463"/>
      <c r="CL16" s="463"/>
      <c r="CM16" s="463"/>
      <c r="CN16" s="463"/>
      <c r="CO16" s="463"/>
      <c r="CP16" s="463"/>
      <c r="CQ16" s="463"/>
      <c r="CR16" s="463"/>
      <c r="CS16" s="464"/>
      <c r="CT16" s="435">
        <v>17.2</v>
      </c>
      <c r="CU16" s="436"/>
      <c r="CV16" s="436"/>
      <c r="CW16" s="436"/>
      <c r="CX16" s="436"/>
      <c r="CY16" s="436"/>
      <c r="CZ16" s="436"/>
      <c r="DA16" s="437"/>
      <c r="DB16" s="435">
        <v>12.6</v>
      </c>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156</v>
      </c>
      <c r="N17" s="551"/>
      <c r="O17" s="551"/>
      <c r="P17" s="551"/>
      <c r="Q17" s="552"/>
      <c r="R17" s="553" t="s">
        <v>157</v>
      </c>
      <c r="S17" s="554"/>
      <c r="T17" s="554"/>
      <c r="U17" s="554"/>
      <c r="V17" s="555"/>
      <c r="W17" s="556" t="s">
        <v>158</v>
      </c>
      <c r="X17" s="478"/>
      <c r="Y17" s="478"/>
      <c r="Z17" s="478"/>
      <c r="AA17" s="478"/>
      <c r="AB17" s="479"/>
      <c r="AC17" s="441">
        <v>11655</v>
      </c>
      <c r="AD17" s="442"/>
      <c r="AE17" s="442"/>
      <c r="AF17" s="442"/>
      <c r="AG17" s="443"/>
      <c r="AH17" s="441">
        <v>11338</v>
      </c>
      <c r="AI17" s="442"/>
      <c r="AJ17" s="442"/>
      <c r="AK17" s="442"/>
      <c r="AL17" s="444"/>
      <c r="AM17" s="534"/>
      <c r="AN17" s="439"/>
      <c r="AO17" s="439"/>
      <c r="AP17" s="439"/>
      <c r="AQ17" s="439"/>
      <c r="AR17" s="439"/>
      <c r="AS17" s="439"/>
      <c r="AT17" s="440"/>
      <c r="AU17" s="522"/>
      <c r="AV17" s="523"/>
      <c r="AW17" s="523"/>
      <c r="AX17" s="523"/>
      <c r="AY17" s="445" t="s">
        <v>159</v>
      </c>
      <c r="AZ17" s="446"/>
      <c r="BA17" s="446"/>
      <c r="BB17" s="446"/>
      <c r="BC17" s="446"/>
      <c r="BD17" s="446"/>
      <c r="BE17" s="446"/>
      <c r="BF17" s="446"/>
      <c r="BG17" s="446"/>
      <c r="BH17" s="446"/>
      <c r="BI17" s="446"/>
      <c r="BJ17" s="446"/>
      <c r="BK17" s="446"/>
      <c r="BL17" s="446"/>
      <c r="BM17" s="447"/>
      <c r="BN17" s="465">
        <v>5969815</v>
      </c>
      <c r="BO17" s="466"/>
      <c r="BP17" s="466"/>
      <c r="BQ17" s="466"/>
      <c r="BR17" s="466"/>
      <c r="BS17" s="466"/>
      <c r="BT17" s="466"/>
      <c r="BU17" s="467"/>
      <c r="BV17" s="465">
        <v>5736224</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160</v>
      </c>
      <c r="C18" s="528"/>
      <c r="D18" s="528"/>
      <c r="E18" s="529"/>
      <c r="F18" s="529"/>
      <c r="G18" s="529"/>
      <c r="H18" s="529"/>
      <c r="I18" s="529"/>
      <c r="J18" s="529"/>
      <c r="K18" s="529"/>
      <c r="L18" s="530">
        <v>420.93</v>
      </c>
      <c r="M18" s="530"/>
      <c r="N18" s="530"/>
      <c r="O18" s="530"/>
      <c r="P18" s="530"/>
      <c r="Q18" s="530"/>
      <c r="R18" s="531"/>
      <c r="S18" s="531"/>
      <c r="T18" s="531"/>
      <c r="U18" s="531"/>
      <c r="V18" s="532"/>
      <c r="W18" s="546"/>
      <c r="X18" s="547"/>
      <c r="Y18" s="547"/>
      <c r="Z18" s="547"/>
      <c r="AA18" s="547"/>
      <c r="AB18" s="557"/>
      <c r="AC18" s="429">
        <v>58.8</v>
      </c>
      <c r="AD18" s="430"/>
      <c r="AE18" s="430"/>
      <c r="AF18" s="430"/>
      <c r="AG18" s="533"/>
      <c r="AH18" s="429">
        <v>55.8</v>
      </c>
      <c r="AI18" s="430"/>
      <c r="AJ18" s="430"/>
      <c r="AK18" s="430"/>
      <c r="AL18" s="431"/>
      <c r="AM18" s="534"/>
      <c r="AN18" s="439"/>
      <c r="AO18" s="439"/>
      <c r="AP18" s="439"/>
      <c r="AQ18" s="439"/>
      <c r="AR18" s="439"/>
      <c r="AS18" s="439"/>
      <c r="AT18" s="440"/>
      <c r="AU18" s="522"/>
      <c r="AV18" s="523"/>
      <c r="AW18" s="523"/>
      <c r="AX18" s="523"/>
      <c r="AY18" s="445" t="s">
        <v>161</v>
      </c>
      <c r="AZ18" s="446"/>
      <c r="BA18" s="446"/>
      <c r="BB18" s="446"/>
      <c r="BC18" s="446"/>
      <c r="BD18" s="446"/>
      <c r="BE18" s="446"/>
      <c r="BF18" s="446"/>
      <c r="BG18" s="446"/>
      <c r="BH18" s="446"/>
      <c r="BI18" s="446"/>
      <c r="BJ18" s="446"/>
      <c r="BK18" s="446"/>
      <c r="BL18" s="446"/>
      <c r="BM18" s="447"/>
      <c r="BN18" s="465">
        <v>13877396</v>
      </c>
      <c r="BO18" s="466"/>
      <c r="BP18" s="466"/>
      <c r="BQ18" s="466"/>
      <c r="BR18" s="466"/>
      <c r="BS18" s="466"/>
      <c r="BT18" s="466"/>
      <c r="BU18" s="467"/>
      <c r="BV18" s="465">
        <v>13955189</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162</v>
      </c>
      <c r="C19" s="528"/>
      <c r="D19" s="528"/>
      <c r="E19" s="529"/>
      <c r="F19" s="529"/>
      <c r="G19" s="529"/>
      <c r="H19" s="529"/>
      <c r="I19" s="529"/>
      <c r="J19" s="529"/>
      <c r="K19" s="529"/>
      <c r="L19" s="535">
        <v>94</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163</v>
      </c>
      <c r="AZ19" s="446"/>
      <c r="BA19" s="446"/>
      <c r="BB19" s="446"/>
      <c r="BC19" s="446"/>
      <c r="BD19" s="446"/>
      <c r="BE19" s="446"/>
      <c r="BF19" s="446"/>
      <c r="BG19" s="446"/>
      <c r="BH19" s="446"/>
      <c r="BI19" s="446"/>
      <c r="BJ19" s="446"/>
      <c r="BK19" s="446"/>
      <c r="BL19" s="446"/>
      <c r="BM19" s="447"/>
      <c r="BN19" s="465">
        <v>16630418</v>
      </c>
      <c r="BO19" s="466"/>
      <c r="BP19" s="466"/>
      <c r="BQ19" s="466"/>
      <c r="BR19" s="466"/>
      <c r="BS19" s="466"/>
      <c r="BT19" s="466"/>
      <c r="BU19" s="467"/>
      <c r="BV19" s="465">
        <v>17209052</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164</v>
      </c>
      <c r="C20" s="528"/>
      <c r="D20" s="528"/>
      <c r="E20" s="529"/>
      <c r="F20" s="529"/>
      <c r="G20" s="529"/>
      <c r="H20" s="529"/>
      <c r="I20" s="529"/>
      <c r="J20" s="529"/>
      <c r="K20" s="529"/>
      <c r="L20" s="535">
        <v>12805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165</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166</v>
      </c>
      <c r="C22" s="495"/>
      <c r="D22" s="496"/>
      <c r="E22" s="503" t="s">
        <v>1</v>
      </c>
      <c r="F22" s="478"/>
      <c r="G22" s="478"/>
      <c r="H22" s="478"/>
      <c r="I22" s="478"/>
      <c r="J22" s="478"/>
      <c r="K22" s="479"/>
      <c r="L22" s="503" t="s">
        <v>167</v>
      </c>
      <c r="M22" s="478"/>
      <c r="N22" s="478"/>
      <c r="O22" s="478"/>
      <c r="P22" s="479"/>
      <c r="Q22" s="488" t="s">
        <v>168</v>
      </c>
      <c r="R22" s="489"/>
      <c r="S22" s="489"/>
      <c r="T22" s="489"/>
      <c r="U22" s="489"/>
      <c r="V22" s="504"/>
      <c r="W22" s="506" t="s">
        <v>169</v>
      </c>
      <c r="X22" s="495"/>
      <c r="Y22" s="496"/>
      <c r="Z22" s="503" t="s">
        <v>1</v>
      </c>
      <c r="AA22" s="478"/>
      <c r="AB22" s="478"/>
      <c r="AC22" s="478"/>
      <c r="AD22" s="478"/>
      <c r="AE22" s="478"/>
      <c r="AF22" s="478"/>
      <c r="AG22" s="479"/>
      <c r="AH22" s="477" t="s">
        <v>170</v>
      </c>
      <c r="AI22" s="478"/>
      <c r="AJ22" s="478"/>
      <c r="AK22" s="478"/>
      <c r="AL22" s="479"/>
      <c r="AM22" s="477" t="s">
        <v>171</v>
      </c>
      <c r="AN22" s="483"/>
      <c r="AO22" s="483"/>
      <c r="AP22" s="483"/>
      <c r="AQ22" s="483"/>
      <c r="AR22" s="484"/>
      <c r="AS22" s="488" t="s">
        <v>168</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172</v>
      </c>
      <c r="AZ23" s="458"/>
      <c r="BA23" s="458"/>
      <c r="BB23" s="458"/>
      <c r="BC23" s="458"/>
      <c r="BD23" s="458"/>
      <c r="BE23" s="458"/>
      <c r="BF23" s="458"/>
      <c r="BG23" s="458"/>
      <c r="BH23" s="458"/>
      <c r="BI23" s="458"/>
      <c r="BJ23" s="458"/>
      <c r="BK23" s="458"/>
      <c r="BL23" s="458"/>
      <c r="BM23" s="459"/>
      <c r="BN23" s="465">
        <v>38264957</v>
      </c>
      <c r="BO23" s="466"/>
      <c r="BP23" s="466"/>
      <c r="BQ23" s="466"/>
      <c r="BR23" s="466"/>
      <c r="BS23" s="466"/>
      <c r="BT23" s="466"/>
      <c r="BU23" s="467"/>
      <c r="BV23" s="465">
        <v>38479021</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173</v>
      </c>
      <c r="F24" s="439"/>
      <c r="G24" s="439"/>
      <c r="H24" s="439"/>
      <c r="I24" s="439"/>
      <c r="J24" s="439"/>
      <c r="K24" s="440"/>
      <c r="L24" s="441">
        <v>1</v>
      </c>
      <c r="M24" s="442"/>
      <c r="N24" s="442"/>
      <c r="O24" s="442"/>
      <c r="P24" s="443"/>
      <c r="Q24" s="441">
        <v>8010</v>
      </c>
      <c r="R24" s="442"/>
      <c r="S24" s="442"/>
      <c r="T24" s="442"/>
      <c r="U24" s="442"/>
      <c r="V24" s="443"/>
      <c r="W24" s="507"/>
      <c r="X24" s="498"/>
      <c r="Y24" s="499"/>
      <c r="Z24" s="438" t="s">
        <v>174</v>
      </c>
      <c r="AA24" s="439"/>
      <c r="AB24" s="439"/>
      <c r="AC24" s="439"/>
      <c r="AD24" s="439"/>
      <c r="AE24" s="439"/>
      <c r="AF24" s="439"/>
      <c r="AG24" s="440"/>
      <c r="AH24" s="441">
        <v>471</v>
      </c>
      <c r="AI24" s="442"/>
      <c r="AJ24" s="442"/>
      <c r="AK24" s="442"/>
      <c r="AL24" s="443"/>
      <c r="AM24" s="441">
        <v>1460100</v>
      </c>
      <c r="AN24" s="442"/>
      <c r="AO24" s="442"/>
      <c r="AP24" s="442"/>
      <c r="AQ24" s="442"/>
      <c r="AR24" s="443"/>
      <c r="AS24" s="441">
        <v>3100</v>
      </c>
      <c r="AT24" s="442"/>
      <c r="AU24" s="442"/>
      <c r="AV24" s="442"/>
      <c r="AW24" s="442"/>
      <c r="AX24" s="444"/>
      <c r="AY24" s="432" t="s">
        <v>175</v>
      </c>
      <c r="AZ24" s="433"/>
      <c r="BA24" s="433"/>
      <c r="BB24" s="433"/>
      <c r="BC24" s="433"/>
      <c r="BD24" s="433"/>
      <c r="BE24" s="433"/>
      <c r="BF24" s="433"/>
      <c r="BG24" s="433"/>
      <c r="BH24" s="433"/>
      <c r="BI24" s="433"/>
      <c r="BJ24" s="433"/>
      <c r="BK24" s="433"/>
      <c r="BL24" s="433"/>
      <c r="BM24" s="434"/>
      <c r="BN24" s="465">
        <v>27113402</v>
      </c>
      <c r="BO24" s="466"/>
      <c r="BP24" s="466"/>
      <c r="BQ24" s="466"/>
      <c r="BR24" s="466"/>
      <c r="BS24" s="466"/>
      <c r="BT24" s="466"/>
      <c r="BU24" s="467"/>
      <c r="BV24" s="465">
        <v>26578966</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176</v>
      </c>
      <c r="F25" s="439"/>
      <c r="G25" s="439"/>
      <c r="H25" s="439"/>
      <c r="I25" s="439"/>
      <c r="J25" s="439"/>
      <c r="K25" s="440"/>
      <c r="L25" s="441">
        <v>1</v>
      </c>
      <c r="M25" s="442"/>
      <c r="N25" s="442"/>
      <c r="O25" s="442"/>
      <c r="P25" s="443"/>
      <c r="Q25" s="441">
        <v>7081</v>
      </c>
      <c r="R25" s="442"/>
      <c r="S25" s="442"/>
      <c r="T25" s="442"/>
      <c r="U25" s="442"/>
      <c r="V25" s="443"/>
      <c r="W25" s="507"/>
      <c r="X25" s="498"/>
      <c r="Y25" s="499"/>
      <c r="Z25" s="438" t="s">
        <v>177</v>
      </c>
      <c r="AA25" s="439"/>
      <c r="AB25" s="439"/>
      <c r="AC25" s="439"/>
      <c r="AD25" s="439"/>
      <c r="AE25" s="439"/>
      <c r="AF25" s="439"/>
      <c r="AG25" s="440"/>
      <c r="AH25" s="441">
        <v>90</v>
      </c>
      <c r="AI25" s="442"/>
      <c r="AJ25" s="442"/>
      <c r="AK25" s="442"/>
      <c r="AL25" s="443"/>
      <c r="AM25" s="441">
        <v>251640</v>
      </c>
      <c r="AN25" s="442"/>
      <c r="AO25" s="442"/>
      <c r="AP25" s="442"/>
      <c r="AQ25" s="442"/>
      <c r="AR25" s="443"/>
      <c r="AS25" s="441">
        <v>2796</v>
      </c>
      <c r="AT25" s="442"/>
      <c r="AU25" s="442"/>
      <c r="AV25" s="442"/>
      <c r="AW25" s="442"/>
      <c r="AX25" s="444"/>
      <c r="AY25" s="457" t="s">
        <v>178</v>
      </c>
      <c r="AZ25" s="458"/>
      <c r="BA25" s="458"/>
      <c r="BB25" s="458"/>
      <c r="BC25" s="458"/>
      <c r="BD25" s="458"/>
      <c r="BE25" s="458"/>
      <c r="BF25" s="458"/>
      <c r="BG25" s="458"/>
      <c r="BH25" s="458"/>
      <c r="BI25" s="458"/>
      <c r="BJ25" s="458"/>
      <c r="BK25" s="458"/>
      <c r="BL25" s="458"/>
      <c r="BM25" s="459"/>
      <c r="BN25" s="460">
        <v>3365657</v>
      </c>
      <c r="BO25" s="461"/>
      <c r="BP25" s="461"/>
      <c r="BQ25" s="461"/>
      <c r="BR25" s="461"/>
      <c r="BS25" s="461"/>
      <c r="BT25" s="461"/>
      <c r="BU25" s="462"/>
      <c r="BV25" s="460">
        <v>4763424</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179</v>
      </c>
      <c r="F26" s="439"/>
      <c r="G26" s="439"/>
      <c r="H26" s="439"/>
      <c r="I26" s="439"/>
      <c r="J26" s="439"/>
      <c r="K26" s="440"/>
      <c r="L26" s="441">
        <v>1</v>
      </c>
      <c r="M26" s="442"/>
      <c r="N26" s="442"/>
      <c r="O26" s="442"/>
      <c r="P26" s="443"/>
      <c r="Q26" s="441">
        <v>6257</v>
      </c>
      <c r="R26" s="442"/>
      <c r="S26" s="442"/>
      <c r="T26" s="442"/>
      <c r="U26" s="442"/>
      <c r="V26" s="443"/>
      <c r="W26" s="507"/>
      <c r="X26" s="498"/>
      <c r="Y26" s="499"/>
      <c r="Z26" s="438" t="s">
        <v>180</v>
      </c>
      <c r="AA26" s="520"/>
      <c r="AB26" s="520"/>
      <c r="AC26" s="520"/>
      <c r="AD26" s="520"/>
      <c r="AE26" s="520"/>
      <c r="AF26" s="520"/>
      <c r="AG26" s="521"/>
      <c r="AH26" s="441">
        <v>32</v>
      </c>
      <c r="AI26" s="442"/>
      <c r="AJ26" s="442"/>
      <c r="AK26" s="442"/>
      <c r="AL26" s="443"/>
      <c r="AM26" s="441">
        <v>99264</v>
      </c>
      <c r="AN26" s="442"/>
      <c r="AO26" s="442"/>
      <c r="AP26" s="442"/>
      <c r="AQ26" s="442"/>
      <c r="AR26" s="443"/>
      <c r="AS26" s="441">
        <v>3102</v>
      </c>
      <c r="AT26" s="442"/>
      <c r="AU26" s="442"/>
      <c r="AV26" s="442"/>
      <c r="AW26" s="442"/>
      <c r="AX26" s="444"/>
      <c r="AY26" s="474" t="s">
        <v>181</v>
      </c>
      <c r="AZ26" s="475"/>
      <c r="BA26" s="475"/>
      <c r="BB26" s="475"/>
      <c r="BC26" s="475"/>
      <c r="BD26" s="475"/>
      <c r="BE26" s="475"/>
      <c r="BF26" s="475"/>
      <c r="BG26" s="475"/>
      <c r="BH26" s="475"/>
      <c r="BI26" s="475"/>
      <c r="BJ26" s="475"/>
      <c r="BK26" s="475"/>
      <c r="BL26" s="475"/>
      <c r="BM26" s="476"/>
      <c r="BN26" s="465" t="s">
        <v>140</v>
      </c>
      <c r="BO26" s="466"/>
      <c r="BP26" s="466"/>
      <c r="BQ26" s="466"/>
      <c r="BR26" s="466"/>
      <c r="BS26" s="466"/>
      <c r="BT26" s="466"/>
      <c r="BU26" s="467"/>
      <c r="BV26" s="465" t="s">
        <v>140</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182</v>
      </c>
      <c r="F27" s="439"/>
      <c r="G27" s="439"/>
      <c r="H27" s="439"/>
      <c r="I27" s="439"/>
      <c r="J27" s="439"/>
      <c r="K27" s="440"/>
      <c r="L27" s="441">
        <v>1</v>
      </c>
      <c r="M27" s="442"/>
      <c r="N27" s="442"/>
      <c r="O27" s="442"/>
      <c r="P27" s="443"/>
      <c r="Q27" s="441">
        <v>4130</v>
      </c>
      <c r="R27" s="442"/>
      <c r="S27" s="442"/>
      <c r="T27" s="442"/>
      <c r="U27" s="442"/>
      <c r="V27" s="443"/>
      <c r="W27" s="507"/>
      <c r="X27" s="498"/>
      <c r="Y27" s="499"/>
      <c r="Z27" s="438" t="s">
        <v>183</v>
      </c>
      <c r="AA27" s="439"/>
      <c r="AB27" s="439"/>
      <c r="AC27" s="439"/>
      <c r="AD27" s="439"/>
      <c r="AE27" s="439"/>
      <c r="AF27" s="439"/>
      <c r="AG27" s="440"/>
      <c r="AH27" s="441">
        <v>10</v>
      </c>
      <c r="AI27" s="442"/>
      <c r="AJ27" s="442"/>
      <c r="AK27" s="442"/>
      <c r="AL27" s="443"/>
      <c r="AM27" s="441">
        <v>36000</v>
      </c>
      <c r="AN27" s="442"/>
      <c r="AO27" s="442"/>
      <c r="AP27" s="442"/>
      <c r="AQ27" s="442"/>
      <c r="AR27" s="443"/>
      <c r="AS27" s="441">
        <v>3600</v>
      </c>
      <c r="AT27" s="442"/>
      <c r="AU27" s="442"/>
      <c r="AV27" s="442"/>
      <c r="AW27" s="442"/>
      <c r="AX27" s="444"/>
      <c r="AY27" s="471" t="s">
        <v>184</v>
      </c>
      <c r="AZ27" s="472"/>
      <c r="BA27" s="472"/>
      <c r="BB27" s="472"/>
      <c r="BC27" s="472"/>
      <c r="BD27" s="472"/>
      <c r="BE27" s="472"/>
      <c r="BF27" s="472"/>
      <c r="BG27" s="472"/>
      <c r="BH27" s="472"/>
      <c r="BI27" s="472"/>
      <c r="BJ27" s="472"/>
      <c r="BK27" s="472"/>
      <c r="BL27" s="472"/>
      <c r="BM27" s="473"/>
      <c r="BN27" s="468">
        <v>601251</v>
      </c>
      <c r="BO27" s="469"/>
      <c r="BP27" s="469"/>
      <c r="BQ27" s="469"/>
      <c r="BR27" s="469"/>
      <c r="BS27" s="469"/>
      <c r="BT27" s="469"/>
      <c r="BU27" s="470"/>
      <c r="BV27" s="468">
        <v>601118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185</v>
      </c>
      <c r="F28" s="439"/>
      <c r="G28" s="439"/>
      <c r="H28" s="439"/>
      <c r="I28" s="439"/>
      <c r="J28" s="439"/>
      <c r="K28" s="440"/>
      <c r="L28" s="441">
        <v>1</v>
      </c>
      <c r="M28" s="442"/>
      <c r="N28" s="442"/>
      <c r="O28" s="442"/>
      <c r="P28" s="443"/>
      <c r="Q28" s="441">
        <v>3700</v>
      </c>
      <c r="R28" s="442"/>
      <c r="S28" s="442"/>
      <c r="T28" s="442"/>
      <c r="U28" s="442"/>
      <c r="V28" s="443"/>
      <c r="W28" s="507"/>
      <c r="X28" s="498"/>
      <c r="Y28" s="499"/>
      <c r="Z28" s="438" t="s">
        <v>186</v>
      </c>
      <c r="AA28" s="439"/>
      <c r="AB28" s="439"/>
      <c r="AC28" s="439"/>
      <c r="AD28" s="439"/>
      <c r="AE28" s="439"/>
      <c r="AF28" s="439"/>
      <c r="AG28" s="440"/>
      <c r="AH28" s="441" t="s">
        <v>140</v>
      </c>
      <c r="AI28" s="442"/>
      <c r="AJ28" s="442"/>
      <c r="AK28" s="442"/>
      <c r="AL28" s="443"/>
      <c r="AM28" s="441" t="s">
        <v>140</v>
      </c>
      <c r="AN28" s="442"/>
      <c r="AO28" s="442"/>
      <c r="AP28" s="442"/>
      <c r="AQ28" s="442"/>
      <c r="AR28" s="443"/>
      <c r="AS28" s="441" t="s">
        <v>140</v>
      </c>
      <c r="AT28" s="442"/>
      <c r="AU28" s="442"/>
      <c r="AV28" s="442"/>
      <c r="AW28" s="442"/>
      <c r="AX28" s="444"/>
      <c r="AY28" s="448" t="s">
        <v>187</v>
      </c>
      <c r="AZ28" s="449"/>
      <c r="BA28" s="449"/>
      <c r="BB28" s="450"/>
      <c r="BC28" s="457" t="s">
        <v>48</v>
      </c>
      <c r="BD28" s="458"/>
      <c r="BE28" s="458"/>
      <c r="BF28" s="458"/>
      <c r="BG28" s="458"/>
      <c r="BH28" s="458"/>
      <c r="BI28" s="458"/>
      <c r="BJ28" s="458"/>
      <c r="BK28" s="458"/>
      <c r="BL28" s="458"/>
      <c r="BM28" s="459"/>
      <c r="BN28" s="460">
        <v>1404296</v>
      </c>
      <c r="BO28" s="461"/>
      <c r="BP28" s="461"/>
      <c r="BQ28" s="461"/>
      <c r="BR28" s="461"/>
      <c r="BS28" s="461"/>
      <c r="BT28" s="461"/>
      <c r="BU28" s="462"/>
      <c r="BV28" s="460">
        <v>1713668</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188</v>
      </c>
      <c r="F29" s="439"/>
      <c r="G29" s="439"/>
      <c r="H29" s="439"/>
      <c r="I29" s="439"/>
      <c r="J29" s="439"/>
      <c r="K29" s="440"/>
      <c r="L29" s="441">
        <v>19</v>
      </c>
      <c r="M29" s="442"/>
      <c r="N29" s="442"/>
      <c r="O29" s="442"/>
      <c r="P29" s="443"/>
      <c r="Q29" s="441">
        <v>3430</v>
      </c>
      <c r="R29" s="442"/>
      <c r="S29" s="442"/>
      <c r="T29" s="442"/>
      <c r="U29" s="442"/>
      <c r="V29" s="443"/>
      <c r="W29" s="508"/>
      <c r="X29" s="509"/>
      <c r="Y29" s="510"/>
      <c r="Z29" s="438" t="s">
        <v>189</v>
      </c>
      <c r="AA29" s="439"/>
      <c r="AB29" s="439"/>
      <c r="AC29" s="439"/>
      <c r="AD29" s="439"/>
      <c r="AE29" s="439"/>
      <c r="AF29" s="439"/>
      <c r="AG29" s="440"/>
      <c r="AH29" s="441">
        <v>481</v>
      </c>
      <c r="AI29" s="442"/>
      <c r="AJ29" s="442"/>
      <c r="AK29" s="442"/>
      <c r="AL29" s="443"/>
      <c r="AM29" s="441">
        <v>1496100</v>
      </c>
      <c r="AN29" s="442"/>
      <c r="AO29" s="442"/>
      <c r="AP29" s="442"/>
      <c r="AQ29" s="442"/>
      <c r="AR29" s="443"/>
      <c r="AS29" s="441">
        <v>3110</v>
      </c>
      <c r="AT29" s="442"/>
      <c r="AU29" s="442"/>
      <c r="AV29" s="442"/>
      <c r="AW29" s="442"/>
      <c r="AX29" s="444"/>
      <c r="AY29" s="451"/>
      <c r="AZ29" s="452"/>
      <c r="BA29" s="452"/>
      <c r="BB29" s="453"/>
      <c r="BC29" s="445" t="s">
        <v>190</v>
      </c>
      <c r="BD29" s="446"/>
      <c r="BE29" s="446"/>
      <c r="BF29" s="446"/>
      <c r="BG29" s="446"/>
      <c r="BH29" s="446"/>
      <c r="BI29" s="446"/>
      <c r="BJ29" s="446"/>
      <c r="BK29" s="446"/>
      <c r="BL29" s="446"/>
      <c r="BM29" s="447"/>
      <c r="BN29" s="465">
        <v>396520</v>
      </c>
      <c r="BO29" s="466"/>
      <c r="BP29" s="466"/>
      <c r="BQ29" s="466"/>
      <c r="BR29" s="466"/>
      <c r="BS29" s="466"/>
      <c r="BT29" s="466"/>
      <c r="BU29" s="467"/>
      <c r="BV29" s="465">
        <v>396379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191</v>
      </c>
      <c r="X30" s="518"/>
      <c r="Y30" s="518"/>
      <c r="Z30" s="518"/>
      <c r="AA30" s="518"/>
      <c r="AB30" s="518"/>
      <c r="AC30" s="518"/>
      <c r="AD30" s="518"/>
      <c r="AE30" s="518"/>
      <c r="AF30" s="518"/>
      <c r="AG30" s="519"/>
      <c r="AH30" s="429">
        <v>100</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5299885</v>
      </c>
      <c r="BO30" s="469"/>
      <c r="BP30" s="469"/>
      <c r="BQ30" s="469"/>
      <c r="BR30" s="469"/>
      <c r="BS30" s="469"/>
      <c r="BT30" s="469"/>
      <c r="BU30" s="470"/>
      <c r="BV30" s="468">
        <v>5635072</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192</v>
      </c>
      <c r="D32" s="213"/>
      <c r="E32" s="213"/>
      <c r="F32" s="210"/>
      <c r="G32" s="210"/>
      <c r="H32" s="210"/>
      <c r="I32" s="210"/>
      <c r="J32" s="210"/>
      <c r="K32" s="210"/>
      <c r="L32" s="210"/>
      <c r="M32" s="210"/>
      <c r="N32" s="210"/>
      <c r="O32" s="210"/>
      <c r="P32" s="210"/>
      <c r="Q32" s="210"/>
      <c r="R32" s="210"/>
      <c r="S32" s="210"/>
      <c r="T32" s="210"/>
      <c r="U32" s="210" t="s">
        <v>193</v>
      </c>
      <c r="V32" s="210"/>
      <c r="W32" s="210"/>
      <c r="X32" s="210"/>
      <c r="Y32" s="210"/>
      <c r="Z32" s="210"/>
      <c r="AA32" s="210"/>
      <c r="AB32" s="210"/>
      <c r="AC32" s="210"/>
      <c r="AD32" s="210"/>
      <c r="AE32" s="210"/>
      <c r="AF32" s="210"/>
      <c r="AG32" s="210"/>
      <c r="AH32" s="210"/>
      <c r="AI32" s="210"/>
      <c r="AJ32" s="210"/>
      <c r="AK32" s="210"/>
      <c r="AL32" s="210"/>
      <c r="AM32" s="214" t="s">
        <v>194</v>
      </c>
      <c r="AN32" s="210"/>
      <c r="AO32" s="210"/>
      <c r="AP32" s="210"/>
      <c r="AQ32" s="210"/>
      <c r="AR32" s="210"/>
      <c r="AS32" s="214"/>
      <c r="AT32" s="214"/>
      <c r="AU32" s="214"/>
      <c r="AV32" s="214"/>
      <c r="AW32" s="214"/>
      <c r="AX32" s="214"/>
      <c r="AY32" s="214"/>
      <c r="AZ32" s="214"/>
      <c r="BA32" s="214"/>
      <c r="BB32" s="210"/>
      <c r="BC32" s="214"/>
      <c r="BD32" s="210"/>
      <c r="BE32" s="214" t="s">
        <v>195</v>
      </c>
      <c r="BF32" s="210"/>
      <c r="BG32" s="210"/>
      <c r="BH32" s="210"/>
      <c r="BI32" s="210"/>
      <c r="BJ32" s="214"/>
      <c r="BK32" s="214"/>
      <c r="BL32" s="214"/>
      <c r="BM32" s="214"/>
      <c r="BN32" s="214"/>
      <c r="BO32" s="214"/>
      <c r="BP32" s="214"/>
      <c r="BQ32" s="214"/>
      <c r="BR32" s="210"/>
      <c r="BS32" s="210"/>
      <c r="BT32" s="210"/>
      <c r="BU32" s="210"/>
      <c r="BV32" s="210"/>
      <c r="BW32" s="210" t="s">
        <v>196</v>
      </c>
      <c r="BX32" s="210"/>
      <c r="BY32" s="210"/>
      <c r="BZ32" s="210"/>
      <c r="CA32" s="210"/>
      <c r="CB32" s="214"/>
      <c r="CC32" s="214"/>
      <c r="CD32" s="214"/>
      <c r="CE32" s="214"/>
      <c r="CF32" s="214"/>
      <c r="CG32" s="214"/>
      <c r="CH32" s="214"/>
      <c r="CI32" s="214"/>
      <c r="CJ32" s="214"/>
      <c r="CK32" s="214"/>
      <c r="CL32" s="214"/>
      <c r="CM32" s="214"/>
      <c r="CN32" s="214"/>
      <c r="CO32" s="214" t="s">
        <v>197</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198</v>
      </c>
      <c r="D33" s="428"/>
      <c r="E33" s="427" t="s">
        <v>199</v>
      </c>
      <c r="F33" s="427"/>
      <c r="G33" s="427"/>
      <c r="H33" s="427"/>
      <c r="I33" s="427"/>
      <c r="J33" s="427"/>
      <c r="K33" s="427"/>
      <c r="L33" s="427"/>
      <c r="M33" s="427"/>
      <c r="N33" s="427"/>
      <c r="O33" s="427"/>
      <c r="P33" s="427"/>
      <c r="Q33" s="427"/>
      <c r="R33" s="427"/>
      <c r="S33" s="427"/>
      <c r="T33" s="215"/>
      <c r="U33" s="428" t="s">
        <v>198</v>
      </c>
      <c r="V33" s="428"/>
      <c r="W33" s="427" t="s">
        <v>199</v>
      </c>
      <c r="X33" s="427"/>
      <c r="Y33" s="427"/>
      <c r="Z33" s="427"/>
      <c r="AA33" s="427"/>
      <c r="AB33" s="427"/>
      <c r="AC33" s="427"/>
      <c r="AD33" s="427"/>
      <c r="AE33" s="427"/>
      <c r="AF33" s="427"/>
      <c r="AG33" s="427"/>
      <c r="AH33" s="427"/>
      <c r="AI33" s="427"/>
      <c r="AJ33" s="427"/>
      <c r="AK33" s="427"/>
      <c r="AL33" s="215"/>
      <c r="AM33" s="428" t="s">
        <v>198</v>
      </c>
      <c r="AN33" s="428"/>
      <c r="AO33" s="427" t="s">
        <v>199</v>
      </c>
      <c r="AP33" s="427"/>
      <c r="AQ33" s="427"/>
      <c r="AR33" s="427"/>
      <c r="AS33" s="427"/>
      <c r="AT33" s="427"/>
      <c r="AU33" s="427"/>
      <c r="AV33" s="427"/>
      <c r="AW33" s="427"/>
      <c r="AX33" s="427"/>
      <c r="AY33" s="427"/>
      <c r="AZ33" s="427"/>
      <c r="BA33" s="427"/>
      <c r="BB33" s="427"/>
      <c r="BC33" s="427"/>
      <c r="BD33" s="216"/>
      <c r="BE33" s="427" t="s">
        <v>200</v>
      </c>
      <c r="BF33" s="427"/>
      <c r="BG33" s="427" t="s">
        <v>201</v>
      </c>
      <c r="BH33" s="427"/>
      <c r="BI33" s="427"/>
      <c r="BJ33" s="427"/>
      <c r="BK33" s="427"/>
      <c r="BL33" s="427"/>
      <c r="BM33" s="427"/>
      <c r="BN33" s="427"/>
      <c r="BO33" s="427"/>
      <c r="BP33" s="427"/>
      <c r="BQ33" s="427"/>
      <c r="BR33" s="427"/>
      <c r="BS33" s="427"/>
      <c r="BT33" s="427"/>
      <c r="BU33" s="427"/>
      <c r="BV33" s="216"/>
      <c r="BW33" s="428" t="s">
        <v>200</v>
      </c>
      <c r="BX33" s="428"/>
      <c r="BY33" s="427" t="s">
        <v>202</v>
      </c>
      <c r="BZ33" s="427"/>
      <c r="CA33" s="427"/>
      <c r="CB33" s="427"/>
      <c r="CC33" s="427"/>
      <c r="CD33" s="427"/>
      <c r="CE33" s="427"/>
      <c r="CF33" s="427"/>
      <c r="CG33" s="427"/>
      <c r="CH33" s="427"/>
      <c r="CI33" s="427"/>
      <c r="CJ33" s="427"/>
      <c r="CK33" s="427"/>
      <c r="CL33" s="427"/>
      <c r="CM33" s="427"/>
      <c r="CN33" s="215"/>
      <c r="CO33" s="428" t="s">
        <v>198</v>
      </c>
      <c r="CP33" s="428"/>
      <c r="CQ33" s="427" t="s">
        <v>203</v>
      </c>
      <c r="CR33" s="427"/>
      <c r="CS33" s="427"/>
      <c r="CT33" s="427"/>
      <c r="CU33" s="427"/>
      <c r="CV33" s="427"/>
      <c r="CW33" s="427"/>
      <c r="CX33" s="427"/>
      <c r="CY33" s="427"/>
      <c r="CZ33" s="427"/>
      <c r="DA33" s="427"/>
      <c r="DB33" s="427"/>
      <c r="DC33" s="427"/>
      <c r="DD33" s="427"/>
      <c r="DE33" s="427"/>
      <c r="DF33" s="215"/>
      <c r="DG33" s="426" t="s">
        <v>204</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2</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5</v>
      </c>
      <c r="AN34" s="424"/>
      <c r="AO34" s="423" t="str">
        <f>IF('各会計、関係団体の財政状況及び健全化判断比率'!B31="","",'各会計、関係団体の財政状況及び健全化判断比率'!B31)</f>
        <v>水道事業会計</v>
      </c>
      <c r="AP34" s="423"/>
      <c r="AQ34" s="423"/>
      <c r="AR34" s="423"/>
      <c r="AS34" s="423"/>
      <c r="AT34" s="423"/>
      <c r="AU34" s="423"/>
      <c r="AV34" s="423"/>
      <c r="AW34" s="423"/>
      <c r="AX34" s="423"/>
      <c r="AY34" s="423"/>
      <c r="AZ34" s="423"/>
      <c r="BA34" s="423"/>
      <c r="BB34" s="423"/>
      <c r="BC34" s="423"/>
      <c r="BD34" s="213"/>
      <c r="BE34" s="424">
        <f>IF(BG34="","",MAX(C34:D43,U34:V43,AM34:AN43)+1)</f>
        <v>7</v>
      </c>
      <c r="BF34" s="424"/>
      <c r="BG34" s="423" t="str">
        <f>IF('各会計、関係団体の財政状況及び健全化判断比率'!B33="","",'各会計、関係団体の財政状況及び健全化判断比率'!B33)</f>
        <v>下水道事業特別会計</v>
      </c>
      <c r="BH34" s="423"/>
      <c r="BI34" s="423"/>
      <c r="BJ34" s="423"/>
      <c r="BK34" s="423"/>
      <c r="BL34" s="423"/>
      <c r="BM34" s="423"/>
      <c r="BN34" s="423"/>
      <c r="BO34" s="423"/>
      <c r="BP34" s="423"/>
      <c r="BQ34" s="423"/>
      <c r="BR34" s="423"/>
      <c r="BS34" s="423"/>
      <c r="BT34" s="423"/>
      <c r="BU34" s="423"/>
      <c r="BV34" s="213"/>
      <c r="BW34" s="424">
        <f>IF(BY34="","",MAX(C34:D43,U34:V43,AM34:AN43,BE34:BF43)+1)</f>
        <v>9</v>
      </c>
      <c r="BX34" s="424"/>
      <c r="BY34" s="423" t="str">
        <f>IF('各会計、関係団体の財政状況及び健全化判断比率'!B68="","",'各会計、関係団体の財政状況及び健全化判断比率'!B68)</f>
        <v>島根県市町村総合事務組合</v>
      </c>
      <c r="BZ34" s="423"/>
      <c r="CA34" s="423"/>
      <c r="CB34" s="423"/>
      <c r="CC34" s="423"/>
      <c r="CD34" s="423"/>
      <c r="CE34" s="423"/>
      <c r="CF34" s="423"/>
      <c r="CG34" s="423"/>
      <c r="CH34" s="423"/>
      <c r="CI34" s="423"/>
      <c r="CJ34" s="423"/>
      <c r="CK34" s="423"/>
      <c r="CL34" s="423"/>
      <c r="CM34" s="423"/>
      <c r="CN34" s="213"/>
      <c r="CO34" s="424">
        <f>IF(CQ34="","",MAX(C34:D43,U34:V43,AM34:AN43,BE34:BF43,BW34:BX43)+1)</f>
        <v>12</v>
      </c>
      <c r="CP34" s="424"/>
      <c r="CQ34" s="423" t="str">
        <f>IF('各会計、関係団体の財政状況及び健全化判断比率'!BS7="","",'各会計、関係団体の財政状況及び健全化判断比率'!BS7)</f>
        <v>安来ふるさと公社</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t="str">
        <f>IF(E35="","",C34+1)</f>
        <v/>
      </c>
      <c r="D35" s="424"/>
      <c r="E35" s="423" t="str">
        <f>IF('各会計、関係団体の財政状況及び健全化判断比率'!B8="","",'各会計、関係団体の財政状況及び健全化判断比率'!B8)</f>
        <v/>
      </c>
      <c r="F35" s="423"/>
      <c r="G35" s="423"/>
      <c r="H35" s="423"/>
      <c r="I35" s="423"/>
      <c r="J35" s="423"/>
      <c r="K35" s="423"/>
      <c r="L35" s="423"/>
      <c r="M35" s="423"/>
      <c r="N35" s="423"/>
      <c r="O35" s="423"/>
      <c r="P35" s="423"/>
      <c r="Q35" s="423"/>
      <c r="R35" s="423"/>
      <c r="S35" s="423"/>
      <c r="T35" s="213"/>
      <c r="U35" s="424">
        <f>IF(W35="","",U34+1)</f>
        <v>3</v>
      </c>
      <c r="V35" s="424"/>
      <c r="W35" s="423" t="str">
        <f>IF('各会計、関係団体の財政状況及び健全化判断比率'!B29="","",'各会計、関係団体の財政状況及び健全化判断比率'!B29)</f>
        <v>後期高齢者医療事業特別会計</v>
      </c>
      <c r="X35" s="423"/>
      <c r="Y35" s="423"/>
      <c r="Z35" s="423"/>
      <c r="AA35" s="423"/>
      <c r="AB35" s="423"/>
      <c r="AC35" s="423"/>
      <c r="AD35" s="423"/>
      <c r="AE35" s="423"/>
      <c r="AF35" s="423"/>
      <c r="AG35" s="423"/>
      <c r="AH35" s="423"/>
      <c r="AI35" s="423"/>
      <c r="AJ35" s="423"/>
      <c r="AK35" s="423"/>
      <c r="AL35" s="213"/>
      <c r="AM35" s="424">
        <f t="shared" ref="AM35:AM43" si="0">IF(AO35="","",AM34+1)</f>
        <v>6</v>
      </c>
      <c r="AN35" s="424"/>
      <c r="AO35" s="423" t="str">
        <f>IF('各会計、関係団体の財政状況及び健全化判断比率'!B32="","",'各会計、関係団体の財政状況及び健全化判断比率'!B32)</f>
        <v>病院事業会計</v>
      </c>
      <c r="AP35" s="423"/>
      <c r="AQ35" s="423"/>
      <c r="AR35" s="423"/>
      <c r="AS35" s="423"/>
      <c r="AT35" s="423"/>
      <c r="AU35" s="423"/>
      <c r="AV35" s="423"/>
      <c r="AW35" s="423"/>
      <c r="AX35" s="423"/>
      <c r="AY35" s="423"/>
      <c r="AZ35" s="423"/>
      <c r="BA35" s="423"/>
      <c r="BB35" s="423"/>
      <c r="BC35" s="423"/>
      <c r="BD35" s="213"/>
      <c r="BE35" s="424">
        <f t="shared" ref="BE35:BE43" si="1">IF(BG35="","",BE34+1)</f>
        <v>8</v>
      </c>
      <c r="BF35" s="424"/>
      <c r="BG35" s="423" t="str">
        <f>IF('各会計、関係団体の財政状況及び健全化判断比率'!B34="","",'各会計、関係団体の財政状況及び健全化判断比率'!B34)</f>
        <v>電気事業特別会計</v>
      </c>
      <c r="BH35" s="423"/>
      <c r="BI35" s="423"/>
      <c r="BJ35" s="423"/>
      <c r="BK35" s="423"/>
      <c r="BL35" s="423"/>
      <c r="BM35" s="423"/>
      <c r="BN35" s="423"/>
      <c r="BO35" s="423"/>
      <c r="BP35" s="423"/>
      <c r="BQ35" s="423"/>
      <c r="BR35" s="423"/>
      <c r="BS35" s="423"/>
      <c r="BT35" s="423"/>
      <c r="BU35" s="423"/>
      <c r="BV35" s="213"/>
      <c r="BW35" s="424">
        <f t="shared" ref="BW35:BW43" si="2">IF(BY35="","",BW34+1)</f>
        <v>10</v>
      </c>
      <c r="BX35" s="424"/>
      <c r="BY35" s="423" t="str">
        <f>IF('各会計、関係団体の財政状況及び健全化判断比率'!B69="","",'各会計、関係団体の財政状況及び健全化判断比率'!B69)</f>
        <v>島根県後期高齢者医療広域連合</v>
      </c>
      <c r="BZ35" s="423"/>
      <c r="CA35" s="423"/>
      <c r="CB35" s="423"/>
      <c r="CC35" s="423"/>
      <c r="CD35" s="423"/>
      <c r="CE35" s="423"/>
      <c r="CF35" s="423"/>
      <c r="CG35" s="423"/>
      <c r="CH35" s="423"/>
      <c r="CI35" s="423"/>
      <c r="CJ35" s="423"/>
      <c r="CK35" s="423"/>
      <c r="CL35" s="423"/>
      <c r="CM35" s="423"/>
      <c r="CN35" s="213"/>
      <c r="CO35" s="424">
        <f t="shared" ref="CO35:CO43" si="3">IF(CQ35="","",CO34+1)</f>
        <v>13</v>
      </c>
      <c r="CP35" s="424"/>
      <c r="CQ35" s="423" t="str">
        <f>IF('各会計、関係団体の財政状況及び健全化判断比率'!BS8="","",'各会計、関係団体の財政状況及び健全化判断比率'!BS8)</f>
        <v>安来市土地開発公社</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t="str">
        <f>IF(E36="","",C35+1)</f>
        <v/>
      </c>
      <c r="D36" s="424"/>
      <c r="E36" s="423" t="str">
        <f>IF('各会計、関係団体の財政状況及び健全化判断比率'!B9="","",'各会計、関係団体の財政状況及び健全化判断比率'!B9)</f>
        <v/>
      </c>
      <c r="F36" s="423"/>
      <c r="G36" s="423"/>
      <c r="H36" s="423"/>
      <c r="I36" s="423"/>
      <c r="J36" s="423"/>
      <c r="K36" s="423"/>
      <c r="L36" s="423"/>
      <c r="M36" s="423"/>
      <c r="N36" s="423"/>
      <c r="O36" s="423"/>
      <c r="P36" s="423"/>
      <c r="Q36" s="423"/>
      <c r="R36" s="423"/>
      <c r="S36" s="423"/>
      <c r="T36" s="213"/>
      <c r="U36" s="424">
        <f t="shared" ref="U36:U43" si="4">IF(W36="","",U35+1)</f>
        <v>4</v>
      </c>
      <c r="V36" s="424"/>
      <c r="W36" s="423" t="str">
        <f>IF('各会計、関係団体の財政状況及び健全化判断比率'!B30="","",'各会計、関係団体の財政状況及び健全化判断比率'!B30)</f>
        <v>介護保険事業特別会計</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11</v>
      </c>
      <c r="BX36" s="424"/>
      <c r="BY36" s="423" t="str">
        <f>IF('各会計、関係団体の財政状況及び健全化判断比率'!B70="","",'各会計、関係団体の財政状況及び健全化判断比率'!B70)</f>
        <v>島根県後期高齢者医療広域連合（普通会計）</v>
      </c>
      <c r="BZ36" s="423"/>
      <c r="CA36" s="423"/>
      <c r="CB36" s="423"/>
      <c r="CC36" s="423"/>
      <c r="CD36" s="423"/>
      <c r="CE36" s="423"/>
      <c r="CF36" s="423"/>
      <c r="CG36" s="423"/>
      <c r="CH36" s="423"/>
      <c r="CI36" s="423"/>
      <c r="CJ36" s="423"/>
      <c r="CK36" s="423"/>
      <c r="CL36" s="423"/>
      <c r="CM36" s="423"/>
      <c r="CN36" s="213"/>
      <c r="CO36" s="424">
        <f t="shared" si="3"/>
        <v>14</v>
      </c>
      <c r="CP36" s="424"/>
      <c r="CQ36" s="423" t="str">
        <f>IF('各会計、関係団体の財政状況及び健全化判断比率'!BS9="","",'各会計、関係団体の財政状況及び健全化判断比率'!BS9)</f>
        <v>やすぎ千軒</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t="str">
        <f t="shared" si="2"/>
        <v/>
      </c>
      <c r="BX37" s="424"/>
      <c r="BY37" s="423" t="str">
        <f>IF('各会計、関係団体の財政状況及び健全化判断比率'!B71="","",'各会計、関係団体の財政状況及び健全化判断比率'!B71)</f>
        <v/>
      </c>
      <c r="BZ37" s="423"/>
      <c r="CA37" s="423"/>
      <c r="CB37" s="423"/>
      <c r="CC37" s="423"/>
      <c r="CD37" s="423"/>
      <c r="CE37" s="423"/>
      <c r="CF37" s="423"/>
      <c r="CG37" s="423"/>
      <c r="CH37" s="423"/>
      <c r="CI37" s="423"/>
      <c r="CJ37" s="423"/>
      <c r="CK37" s="423"/>
      <c r="CL37" s="423"/>
      <c r="CM37" s="423"/>
      <c r="CN37" s="213"/>
      <c r="CO37" s="424">
        <f t="shared" si="3"/>
        <v>15</v>
      </c>
      <c r="CP37" s="424"/>
      <c r="CQ37" s="423" t="str">
        <f>IF('各会計、関係団体の財政状況及び健全化判断比率'!BS10="","",'各会計、関係団体の財政状況及び健全化判断比率'!BS10)</f>
        <v>安来市開発公社</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t="str">
        <f t="shared" si="2"/>
        <v/>
      </c>
      <c r="BX38" s="424"/>
      <c r="BY38" s="423" t="str">
        <f>IF('各会計、関係団体の財政状況及び健全化判断比率'!B72="","",'各会計、関係団体の財政状況及び健全化判断比率'!B72)</f>
        <v/>
      </c>
      <c r="BZ38" s="423"/>
      <c r="CA38" s="423"/>
      <c r="CB38" s="423"/>
      <c r="CC38" s="423"/>
      <c r="CD38" s="423"/>
      <c r="CE38" s="423"/>
      <c r="CF38" s="423"/>
      <c r="CG38" s="423"/>
      <c r="CH38" s="423"/>
      <c r="CI38" s="423"/>
      <c r="CJ38" s="423"/>
      <c r="CK38" s="423"/>
      <c r="CL38" s="423"/>
      <c r="CM38" s="423"/>
      <c r="CN38" s="213"/>
      <c r="CO38" s="424">
        <f t="shared" si="3"/>
        <v>16</v>
      </c>
      <c r="CP38" s="424"/>
      <c r="CQ38" s="423" t="str">
        <f>IF('各会計、関係団体の財政状況及び健全化判断比率'!BS11="","",'各会計、関係団体の財政状況及び健全化判断比率'!BS11)</f>
        <v>夢ランドしらさぎ振興事業団</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f t="shared" si="3"/>
        <v>17</v>
      </c>
      <c r="CP39" s="424"/>
      <c r="CQ39" s="423" t="str">
        <f>IF('各会計、関係団体の財政状況及び健全化判断比率'!BS12="","",'各会計、関係団体の財政状況及び健全化判断比率'!BS12)</f>
        <v>加納美術振興財団</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205</v>
      </c>
      <c r="C46" s="185"/>
      <c r="D46" s="185"/>
      <c r="E46" s="185" t="s">
        <v>206</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207</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208</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209</v>
      </c>
    </row>
    <row r="50" spans="5:5" x14ac:dyDescent="0.15">
      <c r="E50" s="187" t="s">
        <v>210</v>
      </c>
    </row>
    <row r="51" spans="5:5" x14ac:dyDescent="0.15">
      <c r="E51" s="187" t="s">
        <v>211</v>
      </c>
    </row>
    <row r="52" spans="5:5" x14ac:dyDescent="0.15">
      <c r="E52" s="187" t="s">
        <v>212</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uyr6fT8AA3yFcEQIrDedFfYOzzJfdCOVP4hn5BkAtEPtJnVKxXSBTcj2jtE+b961wNscyRU9TMPY9i9zuvHl4A==" saltValue="Za4IBoTpwycEltb5pXxcK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562</v>
      </c>
      <c r="G33" s="29" t="s">
        <v>563</v>
      </c>
      <c r="H33" s="29" t="s">
        <v>564</v>
      </c>
      <c r="I33" s="29" t="s">
        <v>565</v>
      </c>
      <c r="J33" s="30" t="s">
        <v>566</v>
      </c>
      <c r="K33" s="22"/>
      <c r="L33" s="22"/>
      <c r="M33" s="22"/>
      <c r="N33" s="22"/>
      <c r="O33" s="22"/>
      <c r="P33" s="22"/>
    </row>
    <row r="34" spans="1:16" ht="39" customHeight="1" x14ac:dyDescent="0.15">
      <c r="A34" s="22"/>
      <c r="B34" s="31"/>
      <c r="C34" s="1244" t="s">
        <v>570</v>
      </c>
      <c r="D34" s="1244"/>
      <c r="E34" s="1245"/>
      <c r="F34" s="32">
        <v>0.8</v>
      </c>
      <c r="G34" s="33" t="s">
        <v>571</v>
      </c>
      <c r="H34" s="33" t="s">
        <v>572</v>
      </c>
      <c r="I34" s="33" t="s">
        <v>573</v>
      </c>
      <c r="J34" s="34" t="s">
        <v>574</v>
      </c>
      <c r="K34" s="22"/>
      <c r="L34" s="22"/>
      <c r="M34" s="22"/>
      <c r="N34" s="22"/>
      <c r="O34" s="22"/>
      <c r="P34" s="22"/>
    </row>
    <row r="35" spans="1:16" ht="39" customHeight="1" x14ac:dyDescent="0.15">
      <c r="A35" s="22"/>
      <c r="B35" s="35"/>
      <c r="C35" s="1238" t="s">
        <v>575</v>
      </c>
      <c r="D35" s="1239"/>
      <c r="E35" s="1240"/>
      <c r="F35" s="36">
        <v>3.68</v>
      </c>
      <c r="G35" s="37">
        <v>3.65</v>
      </c>
      <c r="H35" s="37">
        <v>5.0999999999999996</v>
      </c>
      <c r="I35" s="37">
        <v>5.76</v>
      </c>
      <c r="J35" s="38">
        <v>6.68</v>
      </c>
      <c r="K35" s="22"/>
      <c r="L35" s="22"/>
      <c r="M35" s="22"/>
      <c r="N35" s="22"/>
      <c r="O35" s="22"/>
      <c r="P35" s="22"/>
    </row>
    <row r="36" spans="1:16" ht="39" customHeight="1" x14ac:dyDescent="0.15">
      <c r="A36" s="22"/>
      <c r="B36" s="35"/>
      <c r="C36" s="1238" t="s">
        <v>576</v>
      </c>
      <c r="D36" s="1239"/>
      <c r="E36" s="1240"/>
      <c r="F36" s="36">
        <v>3.16</v>
      </c>
      <c r="G36" s="37">
        <v>3.5</v>
      </c>
      <c r="H36" s="37">
        <v>3.6</v>
      </c>
      <c r="I36" s="37">
        <v>2.16</v>
      </c>
      <c r="J36" s="38">
        <v>1.76</v>
      </c>
      <c r="K36" s="22"/>
      <c r="L36" s="22"/>
      <c r="M36" s="22"/>
      <c r="N36" s="22"/>
      <c r="O36" s="22"/>
      <c r="P36" s="22"/>
    </row>
    <row r="37" spans="1:16" ht="39" customHeight="1" x14ac:dyDescent="0.15">
      <c r="A37" s="22"/>
      <c r="B37" s="35"/>
      <c r="C37" s="1238" t="s">
        <v>577</v>
      </c>
      <c r="D37" s="1239"/>
      <c r="E37" s="1240"/>
      <c r="F37" s="36">
        <v>0.66</v>
      </c>
      <c r="G37" s="37">
        <v>1.17</v>
      </c>
      <c r="H37" s="37">
        <v>1.33</v>
      </c>
      <c r="I37" s="37">
        <v>1.69</v>
      </c>
      <c r="J37" s="38">
        <v>1.74</v>
      </c>
      <c r="K37" s="22"/>
      <c r="L37" s="22"/>
      <c r="M37" s="22"/>
      <c r="N37" s="22"/>
      <c r="O37" s="22"/>
      <c r="P37" s="22"/>
    </row>
    <row r="38" spans="1:16" ht="39" customHeight="1" x14ac:dyDescent="0.15">
      <c r="A38" s="22"/>
      <c r="B38" s="35"/>
      <c r="C38" s="1238" t="s">
        <v>578</v>
      </c>
      <c r="D38" s="1239"/>
      <c r="E38" s="1240"/>
      <c r="F38" s="36">
        <v>0.02</v>
      </c>
      <c r="G38" s="37">
        <v>0.03</v>
      </c>
      <c r="H38" s="37">
        <v>0.63</v>
      </c>
      <c r="I38" s="37">
        <v>1.4</v>
      </c>
      <c r="J38" s="38">
        <v>0.4</v>
      </c>
      <c r="K38" s="22"/>
      <c r="L38" s="22"/>
      <c r="M38" s="22"/>
      <c r="N38" s="22"/>
      <c r="O38" s="22"/>
      <c r="P38" s="22"/>
    </row>
    <row r="39" spans="1:16" ht="39" customHeight="1" x14ac:dyDescent="0.15">
      <c r="A39" s="22"/>
      <c r="B39" s="35"/>
      <c r="C39" s="1238" t="s">
        <v>579</v>
      </c>
      <c r="D39" s="1239"/>
      <c r="E39" s="1240"/>
      <c r="F39" s="36">
        <v>0.05</v>
      </c>
      <c r="G39" s="37">
        <v>0.06</v>
      </c>
      <c r="H39" s="37">
        <v>7.0000000000000007E-2</v>
      </c>
      <c r="I39" s="37">
        <v>7.0000000000000007E-2</v>
      </c>
      <c r="J39" s="38">
        <v>7.0000000000000007E-2</v>
      </c>
      <c r="K39" s="22"/>
      <c r="L39" s="22"/>
      <c r="M39" s="22"/>
      <c r="N39" s="22"/>
      <c r="O39" s="22"/>
      <c r="P39" s="22"/>
    </row>
    <row r="40" spans="1:16" ht="39" customHeight="1" x14ac:dyDescent="0.15">
      <c r="A40" s="22"/>
      <c r="B40" s="35"/>
      <c r="C40" s="1238" t="s">
        <v>580</v>
      </c>
      <c r="D40" s="1239"/>
      <c r="E40" s="1240"/>
      <c r="F40" s="36">
        <v>0.02</v>
      </c>
      <c r="G40" s="37">
        <v>0</v>
      </c>
      <c r="H40" s="37">
        <v>0.01</v>
      </c>
      <c r="I40" s="37">
        <v>0.01</v>
      </c>
      <c r="J40" s="38">
        <v>0.01</v>
      </c>
      <c r="K40" s="22"/>
      <c r="L40" s="22"/>
      <c r="M40" s="22"/>
      <c r="N40" s="22"/>
      <c r="O40" s="22"/>
      <c r="P40" s="22"/>
    </row>
    <row r="41" spans="1:16" ht="39" customHeight="1" x14ac:dyDescent="0.15">
      <c r="A41" s="22"/>
      <c r="B41" s="35"/>
      <c r="C41" s="1238" t="s">
        <v>581</v>
      </c>
      <c r="D41" s="1239"/>
      <c r="E41" s="1240"/>
      <c r="F41" s="36">
        <v>0.01</v>
      </c>
      <c r="G41" s="37">
        <v>0.03</v>
      </c>
      <c r="H41" s="37">
        <v>0.01</v>
      </c>
      <c r="I41" s="37">
        <v>0.01</v>
      </c>
      <c r="J41" s="38">
        <v>0.01</v>
      </c>
      <c r="K41" s="22"/>
      <c r="L41" s="22"/>
      <c r="M41" s="22"/>
      <c r="N41" s="22"/>
      <c r="O41" s="22"/>
      <c r="P41" s="22"/>
    </row>
    <row r="42" spans="1:16" ht="39" customHeight="1" x14ac:dyDescent="0.15">
      <c r="A42" s="22"/>
      <c r="B42" s="39"/>
      <c r="C42" s="1238" t="s">
        <v>582</v>
      </c>
      <c r="D42" s="1239"/>
      <c r="E42" s="1240"/>
      <c r="F42" s="36" t="s">
        <v>521</v>
      </c>
      <c r="G42" s="37" t="s">
        <v>521</v>
      </c>
      <c r="H42" s="37" t="s">
        <v>521</v>
      </c>
      <c r="I42" s="37" t="s">
        <v>521</v>
      </c>
      <c r="J42" s="38" t="s">
        <v>521</v>
      </c>
      <c r="K42" s="22"/>
      <c r="L42" s="22"/>
      <c r="M42" s="22"/>
      <c r="N42" s="22"/>
      <c r="O42" s="22"/>
      <c r="P42" s="22"/>
    </row>
    <row r="43" spans="1:16" ht="39" customHeight="1" thickBot="1" x14ac:dyDescent="0.2">
      <c r="A43" s="22"/>
      <c r="B43" s="40"/>
      <c r="C43" s="1241" t="s">
        <v>583</v>
      </c>
      <c r="D43" s="1242"/>
      <c r="E43" s="1243"/>
      <c r="F43" s="41">
        <v>0</v>
      </c>
      <c r="G43" s="42">
        <v>0</v>
      </c>
      <c r="H43" s="42">
        <v>0.28999999999999998</v>
      </c>
      <c r="I43" s="42" t="s">
        <v>521</v>
      </c>
      <c r="J43" s="43" t="s">
        <v>521</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zbohiU4loisoOznnHzm40FsHqlrRtRmtQ/DcF3A9f3aG2h7Q+03zjG9GTQPYN+Jf3vCQuo1fwABlIJgoug1dfg==" saltValue="Ty4B0lVvcC0augA5USdFM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562</v>
      </c>
      <c r="L44" s="56" t="s">
        <v>563</v>
      </c>
      <c r="M44" s="56" t="s">
        <v>564</v>
      </c>
      <c r="N44" s="56" t="s">
        <v>565</v>
      </c>
      <c r="O44" s="57" t="s">
        <v>566</v>
      </c>
      <c r="P44" s="48"/>
      <c r="Q44" s="48"/>
      <c r="R44" s="48"/>
      <c r="S44" s="48"/>
      <c r="T44" s="48"/>
      <c r="U44" s="48"/>
    </row>
    <row r="45" spans="1:21" ht="30.75" customHeight="1" x14ac:dyDescent="0.15">
      <c r="A45" s="48"/>
      <c r="B45" s="1264" t="s">
        <v>11</v>
      </c>
      <c r="C45" s="1265"/>
      <c r="D45" s="58"/>
      <c r="E45" s="1270" t="s">
        <v>12</v>
      </c>
      <c r="F45" s="1270"/>
      <c r="G45" s="1270"/>
      <c r="H45" s="1270"/>
      <c r="I45" s="1270"/>
      <c r="J45" s="1271"/>
      <c r="K45" s="59">
        <v>3574</v>
      </c>
      <c r="L45" s="60">
        <v>3644</v>
      </c>
      <c r="M45" s="60">
        <v>3679</v>
      </c>
      <c r="N45" s="60">
        <v>3705</v>
      </c>
      <c r="O45" s="61">
        <v>3682</v>
      </c>
      <c r="P45" s="48"/>
      <c r="Q45" s="48"/>
      <c r="R45" s="48"/>
      <c r="S45" s="48"/>
      <c r="T45" s="48"/>
      <c r="U45" s="48"/>
    </row>
    <row r="46" spans="1:21" ht="30.75" customHeight="1" x14ac:dyDescent="0.15">
      <c r="A46" s="48"/>
      <c r="B46" s="1266"/>
      <c r="C46" s="1267"/>
      <c r="D46" s="62"/>
      <c r="E46" s="1248" t="s">
        <v>13</v>
      </c>
      <c r="F46" s="1248"/>
      <c r="G46" s="1248"/>
      <c r="H46" s="1248"/>
      <c r="I46" s="1248"/>
      <c r="J46" s="1249"/>
      <c r="K46" s="63" t="s">
        <v>521</v>
      </c>
      <c r="L46" s="64" t="s">
        <v>521</v>
      </c>
      <c r="M46" s="64" t="s">
        <v>521</v>
      </c>
      <c r="N46" s="64" t="s">
        <v>521</v>
      </c>
      <c r="O46" s="65" t="s">
        <v>521</v>
      </c>
      <c r="P46" s="48"/>
      <c r="Q46" s="48"/>
      <c r="R46" s="48"/>
      <c r="S46" s="48"/>
      <c r="T46" s="48"/>
      <c r="U46" s="48"/>
    </row>
    <row r="47" spans="1:21" ht="30.75" customHeight="1" x14ac:dyDescent="0.15">
      <c r="A47" s="48"/>
      <c r="B47" s="1266"/>
      <c r="C47" s="1267"/>
      <c r="D47" s="62"/>
      <c r="E47" s="1248" t="s">
        <v>14</v>
      </c>
      <c r="F47" s="1248"/>
      <c r="G47" s="1248"/>
      <c r="H47" s="1248"/>
      <c r="I47" s="1248"/>
      <c r="J47" s="1249"/>
      <c r="K47" s="63" t="s">
        <v>521</v>
      </c>
      <c r="L47" s="64" t="s">
        <v>521</v>
      </c>
      <c r="M47" s="64" t="s">
        <v>521</v>
      </c>
      <c r="N47" s="64" t="s">
        <v>521</v>
      </c>
      <c r="O47" s="65" t="s">
        <v>521</v>
      </c>
      <c r="P47" s="48"/>
      <c r="Q47" s="48"/>
      <c r="R47" s="48"/>
      <c r="S47" s="48"/>
      <c r="T47" s="48"/>
      <c r="U47" s="48"/>
    </row>
    <row r="48" spans="1:21" ht="30.75" customHeight="1" x14ac:dyDescent="0.15">
      <c r="A48" s="48"/>
      <c r="B48" s="1266"/>
      <c r="C48" s="1267"/>
      <c r="D48" s="62"/>
      <c r="E48" s="1248" t="s">
        <v>15</v>
      </c>
      <c r="F48" s="1248"/>
      <c r="G48" s="1248"/>
      <c r="H48" s="1248"/>
      <c r="I48" s="1248"/>
      <c r="J48" s="1249"/>
      <c r="K48" s="63">
        <v>1271</v>
      </c>
      <c r="L48" s="64">
        <v>1272</v>
      </c>
      <c r="M48" s="64">
        <v>1399</v>
      </c>
      <c r="N48" s="64">
        <v>1357</v>
      </c>
      <c r="O48" s="65">
        <v>1362</v>
      </c>
      <c r="P48" s="48"/>
      <c r="Q48" s="48"/>
      <c r="R48" s="48"/>
      <c r="S48" s="48"/>
      <c r="T48" s="48"/>
      <c r="U48" s="48"/>
    </row>
    <row r="49" spans="1:21" ht="30.75" customHeight="1" x14ac:dyDescent="0.15">
      <c r="A49" s="48"/>
      <c r="B49" s="1266"/>
      <c r="C49" s="1267"/>
      <c r="D49" s="62"/>
      <c r="E49" s="1248" t="s">
        <v>16</v>
      </c>
      <c r="F49" s="1248"/>
      <c r="G49" s="1248"/>
      <c r="H49" s="1248"/>
      <c r="I49" s="1248"/>
      <c r="J49" s="1249"/>
      <c r="K49" s="63" t="s">
        <v>521</v>
      </c>
      <c r="L49" s="64" t="s">
        <v>521</v>
      </c>
      <c r="M49" s="64" t="s">
        <v>521</v>
      </c>
      <c r="N49" s="64" t="s">
        <v>521</v>
      </c>
      <c r="O49" s="65" t="s">
        <v>521</v>
      </c>
      <c r="P49" s="48"/>
      <c r="Q49" s="48"/>
      <c r="R49" s="48"/>
      <c r="S49" s="48"/>
      <c r="T49" s="48"/>
      <c r="U49" s="48"/>
    </row>
    <row r="50" spans="1:21" ht="30.75" customHeight="1" x14ac:dyDescent="0.15">
      <c r="A50" s="48"/>
      <c r="B50" s="1266"/>
      <c r="C50" s="1267"/>
      <c r="D50" s="62"/>
      <c r="E50" s="1248" t="s">
        <v>17</v>
      </c>
      <c r="F50" s="1248"/>
      <c r="G50" s="1248"/>
      <c r="H50" s="1248"/>
      <c r="I50" s="1248"/>
      <c r="J50" s="1249"/>
      <c r="K50" s="63">
        <v>57</v>
      </c>
      <c r="L50" s="64">
        <v>52</v>
      </c>
      <c r="M50" s="64">
        <v>47</v>
      </c>
      <c r="N50" s="64">
        <v>44</v>
      </c>
      <c r="O50" s="65">
        <v>40</v>
      </c>
      <c r="P50" s="48"/>
      <c r="Q50" s="48"/>
      <c r="R50" s="48"/>
      <c r="S50" s="48"/>
      <c r="T50" s="48"/>
      <c r="U50" s="48"/>
    </row>
    <row r="51" spans="1:21" ht="30.75" customHeight="1" x14ac:dyDescent="0.15">
      <c r="A51" s="48"/>
      <c r="B51" s="1268"/>
      <c r="C51" s="1269"/>
      <c r="D51" s="66"/>
      <c r="E51" s="1248" t="s">
        <v>18</v>
      </c>
      <c r="F51" s="1248"/>
      <c r="G51" s="1248"/>
      <c r="H51" s="1248"/>
      <c r="I51" s="1248"/>
      <c r="J51" s="1249"/>
      <c r="K51" s="63">
        <v>2</v>
      </c>
      <c r="L51" s="64">
        <v>1</v>
      </c>
      <c r="M51" s="64">
        <v>2</v>
      </c>
      <c r="N51" s="64">
        <v>3</v>
      </c>
      <c r="O51" s="65">
        <v>4</v>
      </c>
      <c r="P51" s="48"/>
      <c r="Q51" s="48"/>
      <c r="R51" s="48"/>
      <c r="S51" s="48"/>
      <c r="T51" s="48"/>
      <c r="U51" s="48"/>
    </row>
    <row r="52" spans="1:21" ht="30.75" customHeight="1" x14ac:dyDescent="0.15">
      <c r="A52" s="48"/>
      <c r="B52" s="1246" t="s">
        <v>19</v>
      </c>
      <c r="C52" s="1247"/>
      <c r="D52" s="66"/>
      <c r="E52" s="1248" t="s">
        <v>20</v>
      </c>
      <c r="F52" s="1248"/>
      <c r="G52" s="1248"/>
      <c r="H52" s="1248"/>
      <c r="I52" s="1248"/>
      <c r="J52" s="1249"/>
      <c r="K52" s="63">
        <v>3217</v>
      </c>
      <c r="L52" s="64">
        <v>3255</v>
      </c>
      <c r="M52" s="64">
        <v>3270</v>
      </c>
      <c r="N52" s="64">
        <v>3318</v>
      </c>
      <c r="O52" s="65">
        <v>3367</v>
      </c>
      <c r="P52" s="48"/>
      <c r="Q52" s="48"/>
      <c r="R52" s="48"/>
      <c r="S52" s="48"/>
      <c r="T52" s="48"/>
      <c r="U52" s="48"/>
    </row>
    <row r="53" spans="1:21" ht="30.75" customHeight="1" thickBot="1" x14ac:dyDescent="0.2">
      <c r="A53" s="48"/>
      <c r="B53" s="1250" t="s">
        <v>21</v>
      </c>
      <c r="C53" s="1251"/>
      <c r="D53" s="67"/>
      <c r="E53" s="1252" t="s">
        <v>22</v>
      </c>
      <c r="F53" s="1252"/>
      <c r="G53" s="1252"/>
      <c r="H53" s="1252"/>
      <c r="I53" s="1252"/>
      <c r="J53" s="1253"/>
      <c r="K53" s="68">
        <v>1687</v>
      </c>
      <c r="L53" s="69">
        <v>1714</v>
      </c>
      <c r="M53" s="69">
        <v>1857</v>
      </c>
      <c r="N53" s="69">
        <v>1791</v>
      </c>
      <c r="O53" s="70">
        <v>1721</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584</v>
      </c>
      <c r="L56" s="80" t="s">
        <v>585</v>
      </c>
      <c r="M56" s="80" t="s">
        <v>586</v>
      </c>
      <c r="N56" s="80" t="s">
        <v>587</v>
      </c>
      <c r="O56" s="81" t="s">
        <v>588</v>
      </c>
      <c r="P56" s="48"/>
      <c r="Q56" s="48"/>
      <c r="R56" s="48"/>
      <c r="S56" s="48"/>
      <c r="T56" s="48"/>
      <c r="U56" s="48"/>
    </row>
    <row r="57" spans="1:21" ht="31.5" customHeight="1" x14ac:dyDescent="0.15">
      <c r="B57" s="1254" t="s">
        <v>25</v>
      </c>
      <c r="C57" s="1255"/>
      <c r="D57" s="1258" t="s">
        <v>26</v>
      </c>
      <c r="E57" s="1259"/>
      <c r="F57" s="1259"/>
      <c r="G57" s="1259"/>
      <c r="H57" s="1259"/>
      <c r="I57" s="1259"/>
      <c r="J57" s="1260"/>
      <c r="K57" s="82" t="s">
        <v>521</v>
      </c>
      <c r="L57" s="83" t="s">
        <v>521</v>
      </c>
      <c r="M57" s="83" t="s">
        <v>521</v>
      </c>
      <c r="N57" s="83" t="s">
        <v>521</v>
      </c>
      <c r="O57" s="84" t="s">
        <v>521</v>
      </c>
    </row>
    <row r="58" spans="1:21" ht="31.5" customHeight="1" thickBot="1" x14ac:dyDescent="0.2">
      <c r="B58" s="1256"/>
      <c r="C58" s="1257"/>
      <c r="D58" s="1261" t="s">
        <v>27</v>
      </c>
      <c r="E58" s="1262"/>
      <c r="F58" s="1262"/>
      <c r="G58" s="1262"/>
      <c r="H58" s="1262"/>
      <c r="I58" s="1262"/>
      <c r="J58" s="1263"/>
      <c r="K58" s="85" t="s">
        <v>521</v>
      </c>
      <c r="L58" s="86" t="s">
        <v>521</v>
      </c>
      <c r="M58" s="86" t="s">
        <v>521</v>
      </c>
      <c r="N58" s="86" t="s">
        <v>521</v>
      </c>
      <c r="O58" s="87" t="s">
        <v>521</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6BmQ9gDJ8ARg1GOnDCOwIMkHnjE2VnEVsx/Tx12PdazBeKKPcbqB5BAYTmN5/HIao9Jn9i2TlaArxXYekUFVg==" saltValue="Cd5GWu3u9YH9MM3TQPWH2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562</v>
      </c>
      <c r="J40" s="99" t="s">
        <v>563</v>
      </c>
      <c r="K40" s="99" t="s">
        <v>564</v>
      </c>
      <c r="L40" s="99" t="s">
        <v>565</v>
      </c>
      <c r="M40" s="100" t="s">
        <v>566</v>
      </c>
    </row>
    <row r="41" spans="2:13" ht="27.75" customHeight="1" x14ac:dyDescent="0.15">
      <c r="B41" s="1284" t="s">
        <v>30</v>
      </c>
      <c r="C41" s="1285"/>
      <c r="D41" s="101"/>
      <c r="E41" s="1286" t="s">
        <v>31</v>
      </c>
      <c r="F41" s="1286"/>
      <c r="G41" s="1286"/>
      <c r="H41" s="1287"/>
      <c r="I41" s="102">
        <v>31538</v>
      </c>
      <c r="J41" s="103">
        <v>33329</v>
      </c>
      <c r="K41" s="103">
        <v>37554</v>
      </c>
      <c r="L41" s="103">
        <v>38479</v>
      </c>
      <c r="M41" s="104">
        <v>38275</v>
      </c>
    </row>
    <row r="42" spans="2:13" ht="27.75" customHeight="1" x14ac:dyDescent="0.15">
      <c r="B42" s="1274"/>
      <c r="C42" s="1275"/>
      <c r="D42" s="105"/>
      <c r="E42" s="1278" t="s">
        <v>32</v>
      </c>
      <c r="F42" s="1278"/>
      <c r="G42" s="1278"/>
      <c r="H42" s="1279"/>
      <c r="I42" s="106">
        <v>395</v>
      </c>
      <c r="J42" s="107">
        <v>342</v>
      </c>
      <c r="K42" s="107">
        <v>296</v>
      </c>
      <c r="L42" s="107">
        <v>253</v>
      </c>
      <c r="M42" s="108">
        <v>215</v>
      </c>
    </row>
    <row r="43" spans="2:13" ht="27.75" customHeight="1" x14ac:dyDescent="0.15">
      <c r="B43" s="1274"/>
      <c r="C43" s="1275"/>
      <c r="D43" s="105"/>
      <c r="E43" s="1278" t="s">
        <v>33</v>
      </c>
      <c r="F43" s="1278"/>
      <c r="G43" s="1278"/>
      <c r="H43" s="1279"/>
      <c r="I43" s="106">
        <v>18948</v>
      </c>
      <c r="J43" s="107">
        <v>18752</v>
      </c>
      <c r="K43" s="107">
        <v>19204</v>
      </c>
      <c r="L43" s="107">
        <v>18509</v>
      </c>
      <c r="M43" s="108">
        <v>17943</v>
      </c>
    </row>
    <row r="44" spans="2:13" ht="27.75" customHeight="1" x14ac:dyDescent="0.15">
      <c r="B44" s="1274"/>
      <c r="C44" s="1275"/>
      <c r="D44" s="105"/>
      <c r="E44" s="1278" t="s">
        <v>34</v>
      </c>
      <c r="F44" s="1278"/>
      <c r="G44" s="1278"/>
      <c r="H44" s="1279"/>
      <c r="I44" s="106" t="s">
        <v>521</v>
      </c>
      <c r="J44" s="107" t="s">
        <v>521</v>
      </c>
      <c r="K44" s="107" t="s">
        <v>521</v>
      </c>
      <c r="L44" s="107" t="s">
        <v>521</v>
      </c>
      <c r="M44" s="108" t="s">
        <v>521</v>
      </c>
    </row>
    <row r="45" spans="2:13" ht="27.75" customHeight="1" x14ac:dyDescent="0.15">
      <c r="B45" s="1274"/>
      <c r="C45" s="1275"/>
      <c r="D45" s="105"/>
      <c r="E45" s="1278" t="s">
        <v>35</v>
      </c>
      <c r="F45" s="1278"/>
      <c r="G45" s="1278"/>
      <c r="H45" s="1279"/>
      <c r="I45" s="106">
        <v>4981</v>
      </c>
      <c r="J45" s="107">
        <v>4753</v>
      </c>
      <c r="K45" s="107">
        <v>4755</v>
      </c>
      <c r="L45" s="107">
        <v>4605</v>
      </c>
      <c r="M45" s="108">
        <v>4407</v>
      </c>
    </row>
    <row r="46" spans="2:13" ht="27.75" customHeight="1" x14ac:dyDescent="0.15">
      <c r="B46" s="1274"/>
      <c r="C46" s="1275"/>
      <c r="D46" s="109"/>
      <c r="E46" s="1278" t="s">
        <v>36</v>
      </c>
      <c r="F46" s="1278"/>
      <c r="G46" s="1278"/>
      <c r="H46" s="1279"/>
      <c r="I46" s="106">
        <v>127</v>
      </c>
      <c r="J46" s="107">
        <v>144</v>
      </c>
      <c r="K46" s="107">
        <v>94</v>
      </c>
      <c r="L46" s="107">
        <v>99</v>
      </c>
      <c r="M46" s="108">
        <v>112</v>
      </c>
    </row>
    <row r="47" spans="2:13" ht="27.75" customHeight="1" x14ac:dyDescent="0.15">
      <c r="B47" s="1274"/>
      <c r="C47" s="1275"/>
      <c r="D47" s="110"/>
      <c r="E47" s="1288" t="s">
        <v>37</v>
      </c>
      <c r="F47" s="1289"/>
      <c r="G47" s="1289"/>
      <c r="H47" s="1290"/>
      <c r="I47" s="106" t="s">
        <v>521</v>
      </c>
      <c r="J47" s="107" t="s">
        <v>521</v>
      </c>
      <c r="K47" s="107" t="s">
        <v>521</v>
      </c>
      <c r="L47" s="107" t="s">
        <v>521</v>
      </c>
      <c r="M47" s="108" t="s">
        <v>521</v>
      </c>
    </row>
    <row r="48" spans="2:13" ht="27.75" customHeight="1" x14ac:dyDescent="0.15">
      <c r="B48" s="1274"/>
      <c r="C48" s="1275"/>
      <c r="D48" s="105"/>
      <c r="E48" s="1278" t="s">
        <v>38</v>
      </c>
      <c r="F48" s="1278"/>
      <c r="G48" s="1278"/>
      <c r="H48" s="1279"/>
      <c r="I48" s="106" t="s">
        <v>521</v>
      </c>
      <c r="J48" s="107" t="s">
        <v>521</v>
      </c>
      <c r="K48" s="107" t="s">
        <v>521</v>
      </c>
      <c r="L48" s="107" t="s">
        <v>521</v>
      </c>
      <c r="M48" s="108" t="s">
        <v>521</v>
      </c>
    </row>
    <row r="49" spans="2:13" ht="27.75" customHeight="1" x14ac:dyDescent="0.15">
      <c r="B49" s="1276"/>
      <c r="C49" s="1277"/>
      <c r="D49" s="105"/>
      <c r="E49" s="1278" t="s">
        <v>39</v>
      </c>
      <c r="F49" s="1278"/>
      <c r="G49" s="1278"/>
      <c r="H49" s="1279"/>
      <c r="I49" s="106" t="s">
        <v>521</v>
      </c>
      <c r="J49" s="107" t="s">
        <v>521</v>
      </c>
      <c r="K49" s="107" t="s">
        <v>521</v>
      </c>
      <c r="L49" s="107" t="s">
        <v>521</v>
      </c>
      <c r="M49" s="108" t="s">
        <v>521</v>
      </c>
    </row>
    <row r="50" spans="2:13" ht="27.75" customHeight="1" x14ac:dyDescent="0.15">
      <c r="B50" s="1272" t="s">
        <v>40</v>
      </c>
      <c r="C50" s="1273"/>
      <c r="D50" s="111"/>
      <c r="E50" s="1278" t="s">
        <v>41</v>
      </c>
      <c r="F50" s="1278"/>
      <c r="G50" s="1278"/>
      <c r="H50" s="1279"/>
      <c r="I50" s="106">
        <v>8161</v>
      </c>
      <c r="J50" s="107">
        <v>8767</v>
      </c>
      <c r="K50" s="107">
        <v>8057</v>
      </c>
      <c r="L50" s="107">
        <v>7195</v>
      </c>
      <c r="M50" s="108">
        <v>6822</v>
      </c>
    </row>
    <row r="51" spans="2:13" ht="27.75" customHeight="1" x14ac:dyDescent="0.15">
      <c r="B51" s="1274"/>
      <c r="C51" s="1275"/>
      <c r="D51" s="105"/>
      <c r="E51" s="1278" t="s">
        <v>42</v>
      </c>
      <c r="F51" s="1278"/>
      <c r="G51" s="1278"/>
      <c r="H51" s="1279"/>
      <c r="I51" s="106">
        <v>983</v>
      </c>
      <c r="J51" s="107">
        <v>846</v>
      </c>
      <c r="K51" s="107">
        <v>751</v>
      </c>
      <c r="L51" s="107">
        <v>621</v>
      </c>
      <c r="M51" s="108">
        <v>499</v>
      </c>
    </row>
    <row r="52" spans="2:13" ht="27.75" customHeight="1" x14ac:dyDescent="0.15">
      <c r="B52" s="1276"/>
      <c r="C52" s="1277"/>
      <c r="D52" s="105"/>
      <c r="E52" s="1278" t="s">
        <v>43</v>
      </c>
      <c r="F52" s="1278"/>
      <c r="G52" s="1278"/>
      <c r="H52" s="1279"/>
      <c r="I52" s="106">
        <v>33998</v>
      </c>
      <c r="J52" s="107">
        <v>35533</v>
      </c>
      <c r="K52" s="107">
        <v>39146</v>
      </c>
      <c r="L52" s="107">
        <v>39633</v>
      </c>
      <c r="M52" s="108">
        <v>39496</v>
      </c>
    </row>
    <row r="53" spans="2:13" ht="27.75" customHeight="1" thickBot="1" x14ac:dyDescent="0.2">
      <c r="B53" s="1280" t="s">
        <v>44</v>
      </c>
      <c r="C53" s="1281"/>
      <c r="D53" s="112"/>
      <c r="E53" s="1282" t="s">
        <v>45</v>
      </c>
      <c r="F53" s="1282"/>
      <c r="G53" s="1282"/>
      <c r="H53" s="1283"/>
      <c r="I53" s="113">
        <v>12847</v>
      </c>
      <c r="J53" s="114">
        <v>12175</v>
      </c>
      <c r="K53" s="114">
        <v>13949</v>
      </c>
      <c r="L53" s="114">
        <v>14496</v>
      </c>
      <c r="M53" s="115">
        <v>14135</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WJsTbhcv9s5B8+QD9jPpLvh0Qt/C5vnjjmmOr6YGUsne3k9CyEPmsTdOHs36sPFVlFIdB72v376SXFUAKPCiiw==" saltValue="6Tf7Wf+cH+g5m8+z17pFk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564</v>
      </c>
      <c r="G54" s="124" t="s">
        <v>565</v>
      </c>
      <c r="H54" s="125" t="s">
        <v>566</v>
      </c>
    </row>
    <row r="55" spans="2:8" ht="52.5" customHeight="1" x14ac:dyDescent="0.15">
      <c r="B55" s="126"/>
      <c r="C55" s="1299" t="s">
        <v>48</v>
      </c>
      <c r="D55" s="1299"/>
      <c r="E55" s="1300"/>
      <c r="F55" s="127">
        <v>1838</v>
      </c>
      <c r="G55" s="127">
        <v>1714</v>
      </c>
      <c r="H55" s="128">
        <v>1404</v>
      </c>
    </row>
    <row r="56" spans="2:8" ht="52.5" customHeight="1" x14ac:dyDescent="0.15">
      <c r="B56" s="129"/>
      <c r="C56" s="1301" t="s">
        <v>49</v>
      </c>
      <c r="D56" s="1301"/>
      <c r="E56" s="1302"/>
      <c r="F56" s="130">
        <v>396</v>
      </c>
      <c r="G56" s="130">
        <v>396</v>
      </c>
      <c r="H56" s="131">
        <v>397</v>
      </c>
    </row>
    <row r="57" spans="2:8" ht="53.25" customHeight="1" x14ac:dyDescent="0.15">
      <c r="B57" s="129"/>
      <c r="C57" s="1303" t="s">
        <v>50</v>
      </c>
      <c r="D57" s="1303"/>
      <c r="E57" s="1304"/>
      <c r="F57" s="132">
        <v>6511</v>
      </c>
      <c r="G57" s="132">
        <v>5635</v>
      </c>
      <c r="H57" s="133">
        <v>5300</v>
      </c>
    </row>
    <row r="58" spans="2:8" ht="45.75" customHeight="1" x14ac:dyDescent="0.15">
      <c r="B58" s="134"/>
      <c r="C58" s="1291" t="s">
        <v>600</v>
      </c>
      <c r="D58" s="1292"/>
      <c r="E58" s="1293"/>
      <c r="F58" s="135">
        <v>1698</v>
      </c>
      <c r="G58" s="135">
        <v>1556</v>
      </c>
      <c r="H58" s="136">
        <v>1385</v>
      </c>
    </row>
    <row r="59" spans="2:8" ht="45.75" customHeight="1" x14ac:dyDescent="0.15">
      <c r="B59" s="134"/>
      <c r="C59" s="1291" t="s">
        <v>601</v>
      </c>
      <c r="D59" s="1292"/>
      <c r="E59" s="1293"/>
      <c r="F59" s="135">
        <v>1308</v>
      </c>
      <c r="G59" s="135">
        <v>1262</v>
      </c>
      <c r="H59" s="136">
        <v>1243</v>
      </c>
    </row>
    <row r="60" spans="2:8" ht="45.75" customHeight="1" x14ac:dyDescent="0.15">
      <c r="B60" s="134"/>
      <c r="C60" s="1291" t="s">
        <v>602</v>
      </c>
      <c r="D60" s="1292"/>
      <c r="E60" s="1293"/>
      <c r="F60" s="135">
        <v>1236</v>
      </c>
      <c r="G60" s="135">
        <v>871</v>
      </c>
      <c r="H60" s="136">
        <v>836</v>
      </c>
    </row>
    <row r="61" spans="2:8" ht="45.75" customHeight="1" x14ac:dyDescent="0.15">
      <c r="B61" s="134"/>
      <c r="C61" s="1291" t="s">
        <v>603</v>
      </c>
      <c r="D61" s="1292"/>
      <c r="E61" s="1293"/>
      <c r="F61" s="135">
        <v>1191</v>
      </c>
      <c r="G61" s="135">
        <v>796</v>
      </c>
      <c r="H61" s="136">
        <v>647</v>
      </c>
    </row>
    <row r="62" spans="2:8" ht="45.75" customHeight="1" thickBot="1" x14ac:dyDescent="0.2">
      <c r="B62" s="137"/>
      <c r="C62" s="1294" t="s">
        <v>604</v>
      </c>
      <c r="D62" s="1295"/>
      <c r="E62" s="1296"/>
      <c r="F62" s="138">
        <v>454</v>
      </c>
      <c r="G62" s="138">
        <v>601</v>
      </c>
      <c r="H62" s="139">
        <v>646</v>
      </c>
    </row>
    <row r="63" spans="2:8" ht="52.5" customHeight="1" thickBot="1" x14ac:dyDescent="0.2">
      <c r="B63" s="140"/>
      <c r="C63" s="1297" t="s">
        <v>51</v>
      </c>
      <c r="D63" s="1297"/>
      <c r="E63" s="1298"/>
      <c r="F63" s="141">
        <v>8746</v>
      </c>
      <c r="G63" s="141">
        <v>7745</v>
      </c>
      <c r="H63" s="142">
        <v>7101</v>
      </c>
    </row>
    <row r="64" spans="2:8" ht="15" customHeight="1" x14ac:dyDescent="0.15"/>
    <row r="65" ht="0" hidden="1" customHeight="1" x14ac:dyDescent="0.15"/>
    <row r="66" ht="0" hidden="1" customHeight="1" x14ac:dyDescent="0.15"/>
  </sheetData>
  <sheetProtection algorithmName="SHA-512" hashValue="jD9YGObm8DnLnE3Z6Yj7LscrG+YR/uyIUIpkmEEe4Ku4eKWfel7CWn2yRWbwQEDNo2sgILGF7W+WLwqpIOsf9g==" saltValue="bcY6BqxhgP6RFrShdNaP7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28" t="s">
        <v>608</v>
      </c>
      <c r="AO43" s="1329"/>
      <c r="AP43" s="1329"/>
      <c r="AQ43" s="1329"/>
      <c r="AR43" s="1329"/>
      <c r="AS43" s="1329"/>
      <c r="AT43" s="1329"/>
      <c r="AU43" s="1329"/>
      <c r="AV43" s="1329"/>
      <c r="AW43" s="1329"/>
      <c r="AX43" s="1329"/>
      <c r="AY43" s="1329"/>
      <c r="AZ43" s="1329"/>
      <c r="BA43" s="1329"/>
      <c r="BB43" s="1329"/>
      <c r="BC43" s="1329"/>
      <c r="BD43" s="1329"/>
      <c r="BE43" s="1329"/>
      <c r="BF43" s="1329"/>
      <c r="BG43" s="1329"/>
      <c r="BH43" s="1329"/>
      <c r="BI43" s="1329"/>
      <c r="BJ43" s="1329"/>
      <c r="BK43" s="1329"/>
      <c r="BL43" s="1329"/>
      <c r="BM43" s="1329"/>
      <c r="BN43" s="1329"/>
      <c r="BO43" s="1329"/>
      <c r="BP43" s="1329"/>
      <c r="BQ43" s="1329"/>
      <c r="BR43" s="1329"/>
      <c r="BS43" s="1329"/>
      <c r="BT43" s="1329"/>
      <c r="BU43" s="1329"/>
      <c r="BV43" s="1329"/>
      <c r="BW43" s="1329"/>
      <c r="BX43" s="1329"/>
      <c r="BY43" s="1329"/>
      <c r="BZ43" s="1329"/>
      <c r="CA43" s="1329"/>
      <c r="CB43" s="1329"/>
      <c r="CC43" s="1329"/>
      <c r="CD43" s="1329"/>
      <c r="CE43" s="1329"/>
      <c r="CF43" s="1329"/>
      <c r="CG43" s="1329"/>
      <c r="CH43" s="1329"/>
      <c r="CI43" s="1329"/>
      <c r="CJ43" s="1329"/>
      <c r="CK43" s="1329"/>
      <c r="CL43" s="1329"/>
      <c r="CM43" s="1329"/>
      <c r="CN43" s="1329"/>
      <c r="CO43" s="1329"/>
      <c r="CP43" s="1329"/>
      <c r="CQ43" s="1329"/>
      <c r="CR43" s="1329"/>
      <c r="CS43" s="1329"/>
      <c r="CT43" s="1329"/>
      <c r="CU43" s="1329"/>
      <c r="CV43" s="1329"/>
      <c r="CW43" s="1329"/>
      <c r="CX43" s="1329"/>
      <c r="CY43" s="1329"/>
      <c r="CZ43" s="1329"/>
      <c r="DA43" s="1329"/>
      <c r="DB43" s="1329"/>
      <c r="DC43" s="1330"/>
    </row>
    <row r="44" spans="2:109" x14ac:dyDescent="0.15">
      <c r="B44" s="394"/>
      <c r="AN44" s="1331"/>
      <c r="AO44" s="1332"/>
      <c r="AP44" s="1332"/>
      <c r="AQ44" s="1332"/>
      <c r="AR44" s="1332"/>
      <c r="AS44" s="1332"/>
      <c r="AT44" s="1332"/>
      <c r="AU44" s="1332"/>
      <c r="AV44" s="1332"/>
      <c r="AW44" s="1332"/>
      <c r="AX44" s="1332"/>
      <c r="AY44" s="1332"/>
      <c r="AZ44" s="1332"/>
      <c r="BA44" s="1332"/>
      <c r="BB44" s="1332"/>
      <c r="BC44" s="1332"/>
      <c r="BD44" s="1332"/>
      <c r="BE44" s="1332"/>
      <c r="BF44" s="1332"/>
      <c r="BG44" s="1332"/>
      <c r="BH44" s="1332"/>
      <c r="BI44" s="1332"/>
      <c r="BJ44" s="1332"/>
      <c r="BK44" s="1332"/>
      <c r="BL44" s="1332"/>
      <c r="BM44" s="1332"/>
      <c r="BN44" s="1332"/>
      <c r="BO44" s="1332"/>
      <c r="BP44" s="1332"/>
      <c r="BQ44" s="1332"/>
      <c r="BR44" s="1332"/>
      <c r="BS44" s="1332"/>
      <c r="BT44" s="1332"/>
      <c r="BU44" s="1332"/>
      <c r="BV44" s="1332"/>
      <c r="BW44" s="1332"/>
      <c r="BX44" s="1332"/>
      <c r="BY44" s="1332"/>
      <c r="BZ44" s="1332"/>
      <c r="CA44" s="1332"/>
      <c r="CB44" s="1332"/>
      <c r="CC44" s="1332"/>
      <c r="CD44" s="1332"/>
      <c r="CE44" s="1332"/>
      <c r="CF44" s="1332"/>
      <c r="CG44" s="1332"/>
      <c r="CH44" s="1332"/>
      <c r="CI44" s="1332"/>
      <c r="CJ44" s="1332"/>
      <c r="CK44" s="1332"/>
      <c r="CL44" s="1332"/>
      <c r="CM44" s="1332"/>
      <c r="CN44" s="1332"/>
      <c r="CO44" s="1332"/>
      <c r="CP44" s="1332"/>
      <c r="CQ44" s="1332"/>
      <c r="CR44" s="1332"/>
      <c r="CS44" s="1332"/>
      <c r="CT44" s="1332"/>
      <c r="CU44" s="1332"/>
      <c r="CV44" s="1332"/>
      <c r="CW44" s="1332"/>
      <c r="CX44" s="1332"/>
      <c r="CY44" s="1332"/>
      <c r="CZ44" s="1332"/>
      <c r="DA44" s="1332"/>
      <c r="DB44" s="1332"/>
      <c r="DC44" s="1333"/>
    </row>
    <row r="45" spans="2:109" x14ac:dyDescent="0.15">
      <c r="B45" s="394"/>
      <c r="AN45" s="1331"/>
      <c r="AO45" s="1332"/>
      <c r="AP45" s="1332"/>
      <c r="AQ45" s="1332"/>
      <c r="AR45" s="1332"/>
      <c r="AS45" s="1332"/>
      <c r="AT45" s="1332"/>
      <c r="AU45" s="1332"/>
      <c r="AV45" s="1332"/>
      <c r="AW45" s="1332"/>
      <c r="AX45" s="1332"/>
      <c r="AY45" s="1332"/>
      <c r="AZ45" s="1332"/>
      <c r="BA45" s="1332"/>
      <c r="BB45" s="1332"/>
      <c r="BC45" s="1332"/>
      <c r="BD45" s="1332"/>
      <c r="BE45" s="1332"/>
      <c r="BF45" s="1332"/>
      <c r="BG45" s="1332"/>
      <c r="BH45" s="1332"/>
      <c r="BI45" s="1332"/>
      <c r="BJ45" s="1332"/>
      <c r="BK45" s="1332"/>
      <c r="BL45" s="1332"/>
      <c r="BM45" s="1332"/>
      <c r="BN45" s="1332"/>
      <c r="BO45" s="1332"/>
      <c r="BP45" s="1332"/>
      <c r="BQ45" s="1332"/>
      <c r="BR45" s="1332"/>
      <c r="BS45" s="1332"/>
      <c r="BT45" s="1332"/>
      <c r="BU45" s="1332"/>
      <c r="BV45" s="1332"/>
      <c r="BW45" s="1332"/>
      <c r="BX45" s="1332"/>
      <c r="BY45" s="1332"/>
      <c r="BZ45" s="1332"/>
      <c r="CA45" s="1332"/>
      <c r="CB45" s="1332"/>
      <c r="CC45" s="1332"/>
      <c r="CD45" s="1332"/>
      <c r="CE45" s="1332"/>
      <c r="CF45" s="1332"/>
      <c r="CG45" s="1332"/>
      <c r="CH45" s="1332"/>
      <c r="CI45" s="1332"/>
      <c r="CJ45" s="1332"/>
      <c r="CK45" s="1332"/>
      <c r="CL45" s="1332"/>
      <c r="CM45" s="1332"/>
      <c r="CN45" s="1332"/>
      <c r="CO45" s="1332"/>
      <c r="CP45" s="1332"/>
      <c r="CQ45" s="1332"/>
      <c r="CR45" s="1332"/>
      <c r="CS45" s="1332"/>
      <c r="CT45" s="1332"/>
      <c r="CU45" s="1332"/>
      <c r="CV45" s="1332"/>
      <c r="CW45" s="1332"/>
      <c r="CX45" s="1332"/>
      <c r="CY45" s="1332"/>
      <c r="CZ45" s="1332"/>
      <c r="DA45" s="1332"/>
      <c r="DB45" s="1332"/>
      <c r="DC45" s="1333"/>
    </row>
    <row r="46" spans="2:109" x14ac:dyDescent="0.15">
      <c r="B46" s="394"/>
      <c r="AN46" s="1331"/>
      <c r="AO46" s="1332"/>
      <c r="AP46" s="1332"/>
      <c r="AQ46" s="1332"/>
      <c r="AR46" s="1332"/>
      <c r="AS46" s="1332"/>
      <c r="AT46" s="1332"/>
      <c r="AU46" s="1332"/>
      <c r="AV46" s="1332"/>
      <c r="AW46" s="1332"/>
      <c r="AX46" s="1332"/>
      <c r="AY46" s="1332"/>
      <c r="AZ46" s="1332"/>
      <c r="BA46" s="1332"/>
      <c r="BB46" s="1332"/>
      <c r="BC46" s="1332"/>
      <c r="BD46" s="1332"/>
      <c r="BE46" s="1332"/>
      <c r="BF46" s="1332"/>
      <c r="BG46" s="1332"/>
      <c r="BH46" s="1332"/>
      <c r="BI46" s="1332"/>
      <c r="BJ46" s="1332"/>
      <c r="BK46" s="1332"/>
      <c r="BL46" s="1332"/>
      <c r="BM46" s="1332"/>
      <c r="BN46" s="1332"/>
      <c r="BO46" s="1332"/>
      <c r="BP46" s="1332"/>
      <c r="BQ46" s="1332"/>
      <c r="BR46" s="1332"/>
      <c r="BS46" s="1332"/>
      <c r="BT46" s="1332"/>
      <c r="BU46" s="1332"/>
      <c r="BV46" s="1332"/>
      <c r="BW46" s="1332"/>
      <c r="BX46" s="1332"/>
      <c r="BY46" s="1332"/>
      <c r="BZ46" s="1332"/>
      <c r="CA46" s="1332"/>
      <c r="CB46" s="1332"/>
      <c r="CC46" s="1332"/>
      <c r="CD46" s="1332"/>
      <c r="CE46" s="1332"/>
      <c r="CF46" s="1332"/>
      <c r="CG46" s="1332"/>
      <c r="CH46" s="1332"/>
      <c r="CI46" s="1332"/>
      <c r="CJ46" s="1332"/>
      <c r="CK46" s="1332"/>
      <c r="CL46" s="1332"/>
      <c r="CM46" s="1332"/>
      <c r="CN46" s="1332"/>
      <c r="CO46" s="1332"/>
      <c r="CP46" s="1332"/>
      <c r="CQ46" s="1332"/>
      <c r="CR46" s="1332"/>
      <c r="CS46" s="1332"/>
      <c r="CT46" s="1332"/>
      <c r="CU46" s="1332"/>
      <c r="CV46" s="1332"/>
      <c r="CW46" s="1332"/>
      <c r="CX46" s="1332"/>
      <c r="CY46" s="1332"/>
      <c r="CZ46" s="1332"/>
      <c r="DA46" s="1332"/>
      <c r="DB46" s="1332"/>
      <c r="DC46" s="1333"/>
    </row>
    <row r="47" spans="2:109" x14ac:dyDescent="0.15">
      <c r="B47" s="394"/>
      <c r="AN47" s="1334"/>
      <c r="AO47" s="1335"/>
      <c r="AP47" s="1335"/>
      <c r="AQ47" s="1335"/>
      <c r="AR47" s="1335"/>
      <c r="AS47" s="1335"/>
      <c r="AT47" s="1335"/>
      <c r="AU47" s="1335"/>
      <c r="AV47" s="1335"/>
      <c r="AW47" s="1335"/>
      <c r="AX47" s="1335"/>
      <c r="AY47" s="1335"/>
      <c r="AZ47" s="1335"/>
      <c r="BA47" s="1335"/>
      <c r="BB47" s="1335"/>
      <c r="BC47" s="1335"/>
      <c r="BD47" s="1335"/>
      <c r="BE47" s="1335"/>
      <c r="BF47" s="1335"/>
      <c r="BG47" s="1335"/>
      <c r="BH47" s="1335"/>
      <c r="BI47" s="1335"/>
      <c r="BJ47" s="1335"/>
      <c r="BK47" s="1335"/>
      <c r="BL47" s="1335"/>
      <c r="BM47" s="1335"/>
      <c r="BN47" s="1335"/>
      <c r="BO47" s="1335"/>
      <c r="BP47" s="1335"/>
      <c r="BQ47" s="1335"/>
      <c r="BR47" s="1335"/>
      <c r="BS47" s="1335"/>
      <c r="BT47" s="1335"/>
      <c r="BU47" s="1335"/>
      <c r="BV47" s="1335"/>
      <c r="BW47" s="1335"/>
      <c r="BX47" s="1335"/>
      <c r="BY47" s="1335"/>
      <c r="BZ47" s="1335"/>
      <c r="CA47" s="1335"/>
      <c r="CB47" s="1335"/>
      <c r="CC47" s="1335"/>
      <c r="CD47" s="1335"/>
      <c r="CE47" s="1335"/>
      <c r="CF47" s="1335"/>
      <c r="CG47" s="1335"/>
      <c r="CH47" s="1335"/>
      <c r="CI47" s="1335"/>
      <c r="CJ47" s="1335"/>
      <c r="CK47" s="1335"/>
      <c r="CL47" s="1335"/>
      <c r="CM47" s="1335"/>
      <c r="CN47" s="1335"/>
      <c r="CO47" s="1335"/>
      <c r="CP47" s="1335"/>
      <c r="CQ47" s="1335"/>
      <c r="CR47" s="1335"/>
      <c r="CS47" s="1335"/>
      <c r="CT47" s="1335"/>
      <c r="CU47" s="1335"/>
      <c r="CV47" s="1335"/>
      <c r="CW47" s="1335"/>
      <c r="CX47" s="1335"/>
      <c r="CY47" s="1335"/>
      <c r="CZ47" s="1335"/>
      <c r="DA47" s="1335"/>
      <c r="DB47" s="1335"/>
      <c r="DC47" s="1336"/>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1"/>
      <c r="H50" s="1311"/>
      <c r="I50" s="1311"/>
      <c r="J50" s="1311"/>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0" t="s">
        <v>562</v>
      </c>
      <c r="BQ50" s="1310"/>
      <c r="BR50" s="1310"/>
      <c r="BS50" s="1310"/>
      <c r="BT50" s="1310"/>
      <c r="BU50" s="1310"/>
      <c r="BV50" s="1310"/>
      <c r="BW50" s="1310"/>
      <c r="BX50" s="1310" t="s">
        <v>563</v>
      </c>
      <c r="BY50" s="1310"/>
      <c r="BZ50" s="1310"/>
      <c r="CA50" s="1310"/>
      <c r="CB50" s="1310"/>
      <c r="CC50" s="1310"/>
      <c r="CD50" s="1310"/>
      <c r="CE50" s="1310"/>
      <c r="CF50" s="1310" t="s">
        <v>564</v>
      </c>
      <c r="CG50" s="1310"/>
      <c r="CH50" s="1310"/>
      <c r="CI50" s="1310"/>
      <c r="CJ50" s="1310"/>
      <c r="CK50" s="1310"/>
      <c r="CL50" s="1310"/>
      <c r="CM50" s="1310"/>
      <c r="CN50" s="1310" t="s">
        <v>565</v>
      </c>
      <c r="CO50" s="1310"/>
      <c r="CP50" s="1310"/>
      <c r="CQ50" s="1310"/>
      <c r="CR50" s="1310"/>
      <c r="CS50" s="1310"/>
      <c r="CT50" s="1310"/>
      <c r="CU50" s="1310"/>
      <c r="CV50" s="1310" t="s">
        <v>566</v>
      </c>
      <c r="CW50" s="1310"/>
      <c r="CX50" s="1310"/>
      <c r="CY50" s="1310"/>
      <c r="CZ50" s="1310"/>
      <c r="DA50" s="1310"/>
      <c r="DB50" s="1310"/>
      <c r="DC50" s="1310"/>
    </row>
    <row r="51" spans="1:109" ht="13.5" customHeight="1" x14ac:dyDescent="0.15">
      <c r="B51" s="394"/>
      <c r="G51" s="1313"/>
      <c r="H51" s="1313"/>
      <c r="I51" s="1327"/>
      <c r="J51" s="1327"/>
      <c r="K51" s="1312"/>
      <c r="L51" s="1312"/>
      <c r="M51" s="1312"/>
      <c r="N51" s="1312"/>
      <c r="AM51" s="403"/>
      <c r="AN51" s="1308" t="s">
        <v>610</v>
      </c>
      <c r="AO51" s="1308"/>
      <c r="AP51" s="1308"/>
      <c r="AQ51" s="1308"/>
      <c r="AR51" s="1308"/>
      <c r="AS51" s="1308"/>
      <c r="AT51" s="1308"/>
      <c r="AU51" s="1308"/>
      <c r="AV51" s="1308"/>
      <c r="AW51" s="1308"/>
      <c r="AX51" s="1308"/>
      <c r="AY51" s="1308"/>
      <c r="AZ51" s="1308"/>
      <c r="BA51" s="1308"/>
      <c r="BB51" s="1308" t="s">
        <v>611</v>
      </c>
      <c r="BC51" s="1308"/>
      <c r="BD51" s="1308"/>
      <c r="BE51" s="1308"/>
      <c r="BF51" s="1308"/>
      <c r="BG51" s="1308"/>
      <c r="BH51" s="1308"/>
      <c r="BI51" s="1308"/>
      <c r="BJ51" s="1308"/>
      <c r="BK51" s="1308"/>
      <c r="BL51" s="1308"/>
      <c r="BM51" s="1308"/>
      <c r="BN51" s="1308"/>
      <c r="BO51" s="1308"/>
      <c r="BP51" s="1317"/>
      <c r="BQ51" s="1305"/>
      <c r="BR51" s="1305"/>
      <c r="BS51" s="1305"/>
      <c r="BT51" s="1305"/>
      <c r="BU51" s="1305"/>
      <c r="BV51" s="1305"/>
      <c r="BW51" s="1305"/>
      <c r="BX51" s="1305">
        <v>106.6</v>
      </c>
      <c r="BY51" s="1305"/>
      <c r="BZ51" s="1305"/>
      <c r="CA51" s="1305"/>
      <c r="CB51" s="1305"/>
      <c r="CC51" s="1305"/>
      <c r="CD51" s="1305"/>
      <c r="CE51" s="1305"/>
      <c r="CF51" s="1305">
        <v>124.2</v>
      </c>
      <c r="CG51" s="1305"/>
      <c r="CH51" s="1305"/>
      <c r="CI51" s="1305"/>
      <c r="CJ51" s="1305"/>
      <c r="CK51" s="1305"/>
      <c r="CL51" s="1305"/>
      <c r="CM51" s="1305"/>
      <c r="CN51" s="1305">
        <v>130.69999999999999</v>
      </c>
      <c r="CO51" s="1305"/>
      <c r="CP51" s="1305"/>
      <c r="CQ51" s="1305"/>
      <c r="CR51" s="1305"/>
      <c r="CS51" s="1305"/>
      <c r="CT51" s="1305"/>
      <c r="CU51" s="1305"/>
      <c r="CV51" s="1305">
        <v>128.80000000000001</v>
      </c>
      <c r="CW51" s="1305"/>
      <c r="CX51" s="1305"/>
      <c r="CY51" s="1305"/>
      <c r="CZ51" s="1305"/>
      <c r="DA51" s="1305"/>
      <c r="DB51" s="1305"/>
      <c r="DC51" s="1305"/>
    </row>
    <row r="52" spans="1:109" x14ac:dyDescent="0.15">
      <c r="B52" s="394"/>
      <c r="G52" s="1313"/>
      <c r="H52" s="1313"/>
      <c r="I52" s="1327"/>
      <c r="J52" s="1327"/>
      <c r="K52" s="1312"/>
      <c r="L52" s="1312"/>
      <c r="M52" s="1312"/>
      <c r="N52" s="1312"/>
      <c r="AM52" s="403"/>
      <c r="AN52" s="1308"/>
      <c r="AO52" s="1308"/>
      <c r="AP52" s="1308"/>
      <c r="AQ52" s="1308"/>
      <c r="AR52" s="1308"/>
      <c r="AS52" s="1308"/>
      <c r="AT52" s="1308"/>
      <c r="AU52" s="1308"/>
      <c r="AV52" s="1308"/>
      <c r="AW52" s="1308"/>
      <c r="AX52" s="1308"/>
      <c r="AY52" s="1308"/>
      <c r="AZ52" s="1308"/>
      <c r="BA52" s="1308"/>
      <c r="BB52" s="1308"/>
      <c r="BC52" s="1308"/>
      <c r="BD52" s="1308"/>
      <c r="BE52" s="1308"/>
      <c r="BF52" s="1308"/>
      <c r="BG52" s="1308"/>
      <c r="BH52" s="1308"/>
      <c r="BI52" s="1308"/>
      <c r="BJ52" s="1308"/>
      <c r="BK52" s="1308"/>
      <c r="BL52" s="1308"/>
      <c r="BM52" s="1308"/>
      <c r="BN52" s="1308"/>
      <c r="BO52" s="1308"/>
      <c r="BP52" s="1305"/>
      <c r="BQ52" s="1305"/>
      <c r="BR52" s="1305"/>
      <c r="BS52" s="1305"/>
      <c r="BT52" s="1305"/>
      <c r="BU52" s="1305"/>
      <c r="BV52" s="1305"/>
      <c r="BW52" s="1305"/>
      <c r="BX52" s="1305"/>
      <c r="BY52" s="1305"/>
      <c r="BZ52" s="1305"/>
      <c r="CA52" s="1305"/>
      <c r="CB52" s="1305"/>
      <c r="CC52" s="1305"/>
      <c r="CD52" s="1305"/>
      <c r="CE52" s="1305"/>
      <c r="CF52" s="1305"/>
      <c r="CG52" s="1305"/>
      <c r="CH52" s="1305"/>
      <c r="CI52" s="1305"/>
      <c r="CJ52" s="1305"/>
      <c r="CK52" s="1305"/>
      <c r="CL52" s="1305"/>
      <c r="CM52" s="1305"/>
      <c r="CN52" s="1305"/>
      <c r="CO52" s="1305"/>
      <c r="CP52" s="1305"/>
      <c r="CQ52" s="1305"/>
      <c r="CR52" s="1305"/>
      <c r="CS52" s="1305"/>
      <c r="CT52" s="1305"/>
      <c r="CU52" s="1305"/>
      <c r="CV52" s="1305"/>
      <c r="CW52" s="1305"/>
      <c r="CX52" s="1305"/>
      <c r="CY52" s="1305"/>
      <c r="CZ52" s="1305"/>
      <c r="DA52" s="1305"/>
      <c r="DB52" s="1305"/>
      <c r="DC52" s="1305"/>
    </row>
    <row r="53" spans="1:109" x14ac:dyDescent="0.15">
      <c r="A53" s="402"/>
      <c r="B53" s="394"/>
      <c r="G53" s="1313"/>
      <c r="H53" s="1313"/>
      <c r="I53" s="1311"/>
      <c r="J53" s="1311"/>
      <c r="K53" s="1312"/>
      <c r="L53" s="1312"/>
      <c r="M53" s="1312"/>
      <c r="N53" s="1312"/>
      <c r="AM53" s="403"/>
      <c r="AN53" s="1308"/>
      <c r="AO53" s="1308"/>
      <c r="AP53" s="1308"/>
      <c r="AQ53" s="1308"/>
      <c r="AR53" s="1308"/>
      <c r="AS53" s="1308"/>
      <c r="AT53" s="1308"/>
      <c r="AU53" s="1308"/>
      <c r="AV53" s="1308"/>
      <c r="AW53" s="1308"/>
      <c r="AX53" s="1308"/>
      <c r="AY53" s="1308"/>
      <c r="AZ53" s="1308"/>
      <c r="BA53" s="1308"/>
      <c r="BB53" s="1308" t="s">
        <v>612</v>
      </c>
      <c r="BC53" s="1308"/>
      <c r="BD53" s="1308"/>
      <c r="BE53" s="1308"/>
      <c r="BF53" s="1308"/>
      <c r="BG53" s="1308"/>
      <c r="BH53" s="1308"/>
      <c r="BI53" s="1308"/>
      <c r="BJ53" s="1308"/>
      <c r="BK53" s="1308"/>
      <c r="BL53" s="1308"/>
      <c r="BM53" s="1308"/>
      <c r="BN53" s="1308"/>
      <c r="BO53" s="1308"/>
      <c r="BP53" s="1317"/>
      <c r="BQ53" s="1305"/>
      <c r="BR53" s="1305"/>
      <c r="BS53" s="1305"/>
      <c r="BT53" s="1305"/>
      <c r="BU53" s="1305"/>
      <c r="BV53" s="1305"/>
      <c r="BW53" s="1305"/>
      <c r="BX53" s="1305">
        <v>57.5</v>
      </c>
      <c r="BY53" s="1305"/>
      <c r="BZ53" s="1305"/>
      <c r="CA53" s="1305"/>
      <c r="CB53" s="1305"/>
      <c r="CC53" s="1305"/>
      <c r="CD53" s="1305"/>
      <c r="CE53" s="1305"/>
      <c r="CF53" s="1305">
        <v>56.7</v>
      </c>
      <c r="CG53" s="1305"/>
      <c r="CH53" s="1305"/>
      <c r="CI53" s="1305"/>
      <c r="CJ53" s="1305"/>
      <c r="CK53" s="1305"/>
      <c r="CL53" s="1305"/>
      <c r="CM53" s="1305"/>
      <c r="CN53" s="1305">
        <v>54.6</v>
      </c>
      <c r="CO53" s="1305"/>
      <c r="CP53" s="1305"/>
      <c r="CQ53" s="1305"/>
      <c r="CR53" s="1305"/>
      <c r="CS53" s="1305"/>
      <c r="CT53" s="1305"/>
      <c r="CU53" s="1305"/>
      <c r="CV53" s="1305">
        <v>56.4</v>
      </c>
      <c r="CW53" s="1305"/>
      <c r="CX53" s="1305"/>
      <c r="CY53" s="1305"/>
      <c r="CZ53" s="1305"/>
      <c r="DA53" s="1305"/>
      <c r="DB53" s="1305"/>
      <c r="DC53" s="1305"/>
    </row>
    <row r="54" spans="1:109" x14ac:dyDescent="0.15">
      <c r="A54" s="402"/>
      <c r="B54" s="394"/>
      <c r="G54" s="1313"/>
      <c r="H54" s="1313"/>
      <c r="I54" s="1311"/>
      <c r="J54" s="1311"/>
      <c r="K54" s="1312"/>
      <c r="L54" s="1312"/>
      <c r="M54" s="1312"/>
      <c r="N54" s="1312"/>
      <c r="AM54" s="403"/>
      <c r="AN54" s="1308"/>
      <c r="AO54" s="1308"/>
      <c r="AP54" s="1308"/>
      <c r="AQ54" s="1308"/>
      <c r="AR54" s="1308"/>
      <c r="AS54" s="1308"/>
      <c r="AT54" s="1308"/>
      <c r="AU54" s="1308"/>
      <c r="AV54" s="1308"/>
      <c r="AW54" s="1308"/>
      <c r="AX54" s="1308"/>
      <c r="AY54" s="1308"/>
      <c r="AZ54" s="1308"/>
      <c r="BA54" s="1308"/>
      <c r="BB54" s="1308"/>
      <c r="BC54" s="1308"/>
      <c r="BD54" s="1308"/>
      <c r="BE54" s="1308"/>
      <c r="BF54" s="1308"/>
      <c r="BG54" s="1308"/>
      <c r="BH54" s="1308"/>
      <c r="BI54" s="1308"/>
      <c r="BJ54" s="1308"/>
      <c r="BK54" s="1308"/>
      <c r="BL54" s="1308"/>
      <c r="BM54" s="1308"/>
      <c r="BN54" s="1308"/>
      <c r="BO54" s="1308"/>
      <c r="BP54" s="1305"/>
      <c r="BQ54" s="1305"/>
      <c r="BR54" s="1305"/>
      <c r="BS54" s="1305"/>
      <c r="BT54" s="1305"/>
      <c r="BU54" s="1305"/>
      <c r="BV54" s="1305"/>
      <c r="BW54" s="1305"/>
      <c r="BX54" s="1305"/>
      <c r="BY54" s="1305"/>
      <c r="BZ54" s="1305"/>
      <c r="CA54" s="1305"/>
      <c r="CB54" s="1305"/>
      <c r="CC54" s="1305"/>
      <c r="CD54" s="1305"/>
      <c r="CE54" s="1305"/>
      <c r="CF54" s="1305"/>
      <c r="CG54" s="1305"/>
      <c r="CH54" s="1305"/>
      <c r="CI54" s="1305"/>
      <c r="CJ54" s="1305"/>
      <c r="CK54" s="1305"/>
      <c r="CL54" s="1305"/>
      <c r="CM54" s="1305"/>
      <c r="CN54" s="1305"/>
      <c r="CO54" s="1305"/>
      <c r="CP54" s="1305"/>
      <c r="CQ54" s="1305"/>
      <c r="CR54" s="1305"/>
      <c r="CS54" s="1305"/>
      <c r="CT54" s="1305"/>
      <c r="CU54" s="1305"/>
      <c r="CV54" s="1305"/>
      <c r="CW54" s="1305"/>
      <c r="CX54" s="1305"/>
      <c r="CY54" s="1305"/>
      <c r="CZ54" s="1305"/>
      <c r="DA54" s="1305"/>
      <c r="DB54" s="1305"/>
      <c r="DC54" s="1305"/>
    </row>
    <row r="55" spans="1:109" x14ac:dyDescent="0.15">
      <c r="A55" s="402"/>
      <c r="B55" s="394"/>
      <c r="G55" s="1311"/>
      <c r="H55" s="1311"/>
      <c r="I55" s="1311"/>
      <c r="J55" s="1311"/>
      <c r="K55" s="1312"/>
      <c r="L55" s="1312"/>
      <c r="M55" s="1312"/>
      <c r="N55" s="1312"/>
      <c r="AN55" s="1310" t="s">
        <v>613</v>
      </c>
      <c r="AO55" s="1310"/>
      <c r="AP55" s="1310"/>
      <c r="AQ55" s="1310"/>
      <c r="AR55" s="1310"/>
      <c r="AS55" s="1310"/>
      <c r="AT55" s="1310"/>
      <c r="AU55" s="1310"/>
      <c r="AV55" s="1310"/>
      <c r="AW55" s="1310"/>
      <c r="AX55" s="1310"/>
      <c r="AY55" s="1310"/>
      <c r="AZ55" s="1310"/>
      <c r="BA55" s="1310"/>
      <c r="BB55" s="1308" t="s">
        <v>611</v>
      </c>
      <c r="BC55" s="1308"/>
      <c r="BD55" s="1308"/>
      <c r="BE55" s="1308"/>
      <c r="BF55" s="1308"/>
      <c r="BG55" s="1308"/>
      <c r="BH55" s="1308"/>
      <c r="BI55" s="1308"/>
      <c r="BJ55" s="1308"/>
      <c r="BK55" s="1308"/>
      <c r="BL55" s="1308"/>
      <c r="BM55" s="1308"/>
      <c r="BN55" s="1308"/>
      <c r="BO55" s="1308"/>
      <c r="BP55" s="1317"/>
      <c r="BQ55" s="1305"/>
      <c r="BR55" s="1305"/>
      <c r="BS55" s="1305"/>
      <c r="BT55" s="1305"/>
      <c r="BU55" s="1305"/>
      <c r="BV55" s="1305"/>
      <c r="BW55" s="1305"/>
      <c r="BX55" s="1305">
        <v>32.799999999999997</v>
      </c>
      <c r="BY55" s="1305"/>
      <c r="BZ55" s="1305"/>
      <c r="CA55" s="1305"/>
      <c r="CB55" s="1305"/>
      <c r="CC55" s="1305"/>
      <c r="CD55" s="1305"/>
      <c r="CE55" s="1305"/>
      <c r="CF55" s="1305">
        <v>54.6</v>
      </c>
      <c r="CG55" s="1305"/>
      <c r="CH55" s="1305"/>
      <c r="CI55" s="1305"/>
      <c r="CJ55" s="1305"/>
      <c r="CK55" s="1305"/>
      <c r="CL55" s="1305"/>
      <c r="CM55" s="1305"/>
      <c r="CN55" s="1305">
        <v>53.2</v>
      </c>
      <c r="CO55" s="1305"/>
      <c r="CP55" s="1305"/>
      <c r="CQ55" s="1305"/>
      <c r="CR55" s="1305"/>
      <c r="CS55" s="1305"/>
      <c r="CT55" s="1305"/>
      <c r="CU55" s="1305"/>
      <c r="CV55" s="1305">
        <v>47.9</v>
      </c>
      <c r="CW55" s="1305"/>
      <c r="CX55" s="1305"/>
      <c r="CY55" s="1305"/>
      <c r="CZ55" s="1305"/>
      <c r="DA55" s="1305"/>
      <c r="DB55" s="1305"/>
      <c r="DC55" s="1305"/>
    </row>
    <row r="56" spans="1:109" x14ac:dyDescent="0.15">
      <c r="A56" s="402"/>
      <c r="B56" s="394"/>
      <c r="G56" s="1311"/>
      <c r="H56" s="1311"/>
      <c r="I56" s="1311"/>
      <c r="J56" s="1311"/>
      <c r="K56" s="1312"/>
      <c r="L56" s="1312"/>
      <c r="M56" s="1312"/>
      <c r="N56" s="1312"/>
      <c r="AN56" s="1310"/>
      <c r="AO56" s="1310"/>
      <c r="AP56" s="1310"/>
      <c r="AQ56" s="1310"/>
      <c r="AR56" s="1310"/>
      <c r="AS56" s="1310"/>
      <c r="AT56" s="1310"/>
      <c r="AU56" s="1310"/>
      <c r="AV56" s="1310"/>
      <c r="AW56" s="1310"/>
      <c r="AX56" s="1310"/>
      <c r="AY56" s="1310"/>
      <c r="AZ56" s="1310"/>
      <c r="BA56" s="1310"/>
      <c r="BB56" s="1308"/>
      <c r="BC56" s="1308"/>
      <c r="BD56" s="1308"/>
      <c r="BE56" s="1308"/>
      <c r="BF56" s="1308"/>
      <c r="BG56" s="1308"/>
      <c r="BH56" s="1308"/>
      <c r="BI56" s="1308"/>
      <c r="BJ56" s="1308"/>
      <c r="BK56" s="1308"/>
      <c r="BL56" s="1308"/>
      <c r="BM56" s="1308"/>
      <c r="BN56" s="1308"/>
      <c r="BO56" s="1308"/>
      <c r="BP56" s="1305"/>
      <c r="BQ56" s="1305"/>
      <c r="BR56" s="1305"/>
      <c r="BS56" s="1305"/>
      <c r="BT56" s="1305"/>
      <c r="BU56" s="1305"/>
      <c r="BV56" s="1305"/>
      <c r="BW56" s="1305"/>
      <c r="BX56" s="1305"/>
      <c r="BY56" s="1305"/>
      <c r="BZ56" s="1305"/>
      <c r="CA56" s="1305"/>
      <c r="CB56" s="1305"/>
      <c r="CC56" s="1305"/>
      <c r="CD56" s="1305"/>
      <c r="CE56" s="1305"/>
      <c r="CF56" s="1305"/>
      <c r="CG56" s="1305"/>
      <c r="CH56" s="1305"/>
      <c r="CI56" s="1305"/>
      <c r="CJ56" s="1305"/>
      <c r="CK56" s="1305"/>
      <c r="CL56" s="1305"/>
      <c r="CM56" s="1305"/>
      <c r="CN56" s="1305"/>
      <c r="CO56" s="1305"/>
      <c r="CP56" s="1305"/>
      <c r="CQ56" s="1305"/>
      <c r="CR56" s="1305"/>
      <c r="CS56" s="1305"/>
      <c r="CT56" s="1305"/>
      <c r="CU56" s="1305"/>
      <c r="CV56" s="1305"/>
      <c r="CW56" s="1305"/>
      <c r="CX56" s="1305"/>
      <c r="CY56" s="1305"/>
      <c r="CZ56" s="1305"/>
      <c r="DA56" s="1305"/>
      <c r="DB56" s="1305"/>
      <c r="DC56" s="1305"/>
    </row>
    <row r="57" spans="1:109" s="402" customFormat="1" x14ac:dyDescent="0.15">
      <c r="B57" s="406"/>
      <c r="G57" s="1311"/>
      <c r="H57" s="1311"/>
      <c r="I57" s="1306"/>
      <c r="J57" s="1306"/>
      <c r="K57" s="1312"/>
      <c r="L57" s="1312"/>
      <c r="M57" s="1312"/>
      <c r="N57" s="1312"/>
      <c r="AM57" s="387"/>
      <c r="AN57" s="1310"/>
      <c r="AO57" s="1310"/>
      <c r="AP57" s="1310"/>
      <c r="AQ57" s="1310"/>
      <c r="AR57" s="1310"/>
      <c r="AS57" s="1310"/>
      <c r="AT57" s="1310"/>
      <c r="AU57" s="1310"/>
      <c r="AV57" s="1310"/>
      <c r="AW57" s="1310"/>
      <c r="AX57" s="1310"/>
      <c r="AY57" s="1310"/>
      <c r="AZ57" s="1310"/>
      <c r="BA57" s="1310"/>
      <c r="BB57" s="1308" t="s">
        <v>612</v>
      </c>
      <c r="BC57" s="1308"/>
      <c r="BD57" s="1308"/>
      <c r="BE57" s="1308"/>
      <c r="BF57" s="1308"/>
      <c r="BG57" s="1308"/>
      <c r="BH57" s="1308"/>
      <c r="BI57" s="1308"/>
      <c r="BJ57" s="1308"/>
      <c r="BK57" s="1308"/>
      <c r="BL57" s="1308"/>
      <c r="BM57" s="1308"/>
      <c r="BN57" s="1308"/>
      <c r="BO57" s="1308"/>
      <c r="BP57" s="1317"/>
      <c r="BQ57" s="1305"/>
      <c r="BR57" s="1305"/>
      <c r="BS57" s="1305"/>
      <c r="BT57" s="1305"/>
      <c r="BU57" s="1305"/>
      <c r="BV57" s="1305"/>
      <c r="BW57" s="1305"/>
      <c r="BX57" s="1305">
        <v>58.6</v>
      </c>
      <c r="BY57" s="1305"/>
      <c r="BZ57" s="1305"/>
      <c r="CA57" s="1305"/>
      <c r="CB57" s="1305"/>
      <c r="CC57" s="1305"/>
      <c r="CD57" s="1305"/>
      <c r="CE57" s="1305"/>
      <c r="CF57" s="1305">
        <v>58.3</v>
      </c>
      <c r="CG57" s="1305"/>
      <c r="CH57" s="1305"/>
      <c r="CI57" s="1305"/>
      <c r="CJ57" s="1305"/>
      <c r="CK57" s="1305"/>
      <c r="CL57" s="1305"/>
      <c r="CM57" s="1305"/>
      <c r="CN57" s="1305">
        <v>59.6</v>
      </c>
      <c r="CO57" s="1305"/>
      <c r="CP57" s="1305"/>
      <c r="CQ57" s="1305"/>
      <c r="CR57" s="1305"/>
      <c r="CS57" s="1305"/>
      <c r="CT57" s="1305"/>
      <c r="CU57" s="1305"/>
      <c r="CV57" s="1305">
        <v>60.5</v>
      </c>
      <c r="CW57" s="1305"/>
      <c r="CX57" s="1305"/>
      <c r="CY57" s="1305"/>
      <c r="CZ57" s="1305"/>
      <c r="DA57" s="1305"/>
      <c r="DB57" s="1305"/>
      <c r="DC57" s="1305"/>
      <c r="DD57" s="407"/>
      <c r="DE57" s="406"/>
    </row>
    <row r="58" spans="1:109" s="402" customFormat="1" x14ac:dyDescent="0.15">
      <c r="A58" s="387"/>
      <c r="B58" s="406"/>
      <c r="G58" s="1311"/>
      <c r="H58" s="1311"/>
      <c r="I58" s="1306"/>
      <c r="J58" s="1306"/>
      <c r="K58" s="1312"/>
      <c r="L58" s="1312"/>
      <c r="M58" s="1312"/>
      <c r="N58" s="1312"/>
      <c r="AM58" s="387"/>
      <c r="AN58" s="1310"/>
      <c r="AO58" s="1310"/>
      <c r="AP58" s="1310"/>
      <c r="AQ58" s="1310"/>
      <c r="AR58" s="1310"/>
      <c r="AS58" s="1310"/>
      <c r="AT58" s="1310"/>
      <c r="AU58" s="1310"/>
      <c r="AV58" s="1310"/>
      <c r="AW58" s="1310"/>
      <c r="AX58" s="1310"/>
      <c r="AY58" s="1310"/>
      <c r="AZ58" s="1310"/>
      <c r="BA58" s="1310"/>
      <c r="BB58" s="1308"/>
      <c r="BC58" s="1308"/>
      <c r="BD58" s="1308"/>
      <c r="BE58" s="1308"/>
      <c r="BF58" s="1308"/>
      <c r="BG58" s="1308"/>
      <c r="BH58" s="1308"/>
      <c r="BI58" s="1308"/>
      <c r="BJ58" s="1308"/>
      <c r="BK58" s="1308"/>
      <c r="BL58" s="1308"/>
      <c r="BM58" s="1308"/>
      <c r="BN58" s="1308"/>
      <c r="BO58" s="1308"/>
      <c r="BP58" s="1305"/>
      <c r="BQ58" s="1305"/>
      <c r="BR58" s="1305"/>
      <c r="BS58" s="1305"/>
      <c r="BT58" s="1305"/>
      <c r="BU58" s="1305"/>
      <c r="BV58" s="1305"/>
      <c r="BW58" s="1305"/>
      <c r="BX58" s="1305"/>
      <c r="BY58" s="1305"/>
      <c r="BZ58" s="1305"/>
      <c r="CA58" s="1305"/>
      <c r="CB58" s="1305"/>
      <c r="CC58" s="1305"/>
      <c r="CD58" s="1305"/>
      <c r="CE58" s="1305"/>
      <c r="CF58" s="1305"/>
      <c r="CG58" s="1305"/>
      <c r="CH58" s="1305"/>
      <c r="CI58" s="1305"/>
      <c r="CJ58" s="1305"/>
      <c r="CK58" s="1305"/>
      <c r="CL58" s="1305"/>
      <c r="CM58" s="1305"/>
      <c r="CN58" s="1305"/>
      <c r="CO58" s="1305"/>
      <c r="CP58" s="1305"/>
      <c r="CQ58" s="1305"/>
      <c r="CR58" s="1305"/>
      <c r="CS58" s="1305"/>
      <c r="CT58" s="1305"/>
      <c r="CU58" s="1305"/>
      <c r="CV58" s="1305"/>
      <c r="CW58" s="1305"/>
      <c r="CX58" s="1305"/>
      <c r="CY58" s="1305"/>
      <c r="CZ58" s="1305"/>
      <c r="DA58" s="1305"/>
      <c r="DB58" s="1305"/>
      <c r="DC58" s="1305"/>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8" t="s">
        <v>615</v>
      </c>
      <c r="AO65" s="1319"/>
      <c r="AP65" s="1319"/>
      <c r="AQ65" s="1319"/>
      <c r="AR65" s="1319"/>
      <c r="AS65" s="1319"/>
      <c r="AT65" s="1319"/>
      <c r="AU65" s="1319"/>
      <c r="AV65" s="1319"/>
      <c r="AW65" s="1319"/>
      <c r="AX65" s="1319"/>
      <c r="AY65" s="1319"/>
      <c r="AZ65" s="1319"/>
      <c r="BA65" s="1319"/>
      <c r="BB65" s="1319"/>
      <c r="BC65" s="1319"/>
      <c r="BD65" s="1319"/>
      <c r="BE65" s="1319"/>
      <c r="BF65" s="1319"/>
      <c r="BG65" s="1319"/>
      <c r="BH65" s="1319"/>
      <c r="BI65" s="1319"/>
      <c r="BJ65" s="1319"/>
      <c r="BK65" s="1319"/>
      <c r="BL65" s="1319"/>
      <c r="BM65" s="1319"/>
      <c r="BN65" s="1319"/>
      <c r="BO65" s="1319"/>
      <c r="BP65" s="1319"/>
      <c r="BQ65" s="1319"/>
      <c r="BR65" s="1319"/>
      <c r="BS65" s="1319"/>
      <c r="BT65" s="1319"/>
      <c r="BU65" s="1319"/>
      <c r="BV65" s="1319"/>
      <c r="BW65" s="1319"/>
      <c r="BX65" s="1319"/>
      <c r="BY65" s="1319"/>
      <c r="BZ65" s="1319"/>
      <c r="CA65" s="1319"/>
      <c r="CB65" s="1319"/>
      <c r="CC65" s="1319"/>
      <c r="CD65" s="1319"/>
      <c r="CE65" s="1319"/>
      <c r="CF65" s="1319"/>
      <c r="CG65" s="1319"/>
      <c r="CH65" s="1319"/>
      <c r="CI65" s="1319"/>
      <c r="CJ65" s="1319"/>
      <c r="CK65" s="1319"/>
      <c r="CL65" s="1319"/>
      <c r="CM65" s="1319"/>
      <c r="CN65" s="1319"/>
      <c r="CO65" s="1319"/>
      <c r="CP65" s="1319"/>
      <c r="CQ65" s="1319"/>
      <c r="CR65" s="1319"/>
      <c r="CS65" s="1319"/>
      <c r="CT65" s="1319"/>
      <c r="CU65" s="1319"/>
      <c r="CV65" s="1319"/>
      <c r="CW65" s="1319"/>
      <c r="CX65" s="1319"/>
      <c r="CY65" s="1319"/>
      <c r="CZ65" s="1319"/>
      <c r="DA65" s="1319"/>
      <c r="DB65" s="1319"/>
      <c r="DC65" s="1320"/>
    </row>
    <row r="66" spans="2:107" x14ac:dyDescent="0.15">
      <c r="B66" s="394"/>
      <c r="AN66" s="1321"/>
      <c r="AO66" s="1322"/>
      <c r="AP66" s="1322"/>
      <c r="AQ66" s="1322"/>
      <c r="AR66" s="1322"/>
      <c r="AS66" s="1322"/>
      <c r="AT66" s="1322"/>
      <c r="AU66" s="1322"/>
      <c r="AV66" s="1322"/>
      <c r="AW66" s="1322"/>
      <c r="AX66" s="1322"/>
      <c r="AY66" s="1322"/>
      <c r="AZ66" s="1322"/>
      <c r="BA66" s="1322"/>
      <c r="BB66" s="1322"/>
      <c r="BC66" s="1322"/>
      <c r="BD66" s="1322"/>
      <c r="BE66" s="1322"/>
      <c r="BF66" s="1322"/>
      <c r="BG66" s="1322"/>
      <c r="BH66" s="1322"/>
      <c r="BI66" s="1322"/>
      <c r="BJ66" s="1322"/>
      <c r="BK66" s="1322"/>
      <c r="BL66" s="1322"/>
      <c r="BM66" s="1322"/>
      <c r="BN66" s="1322"/>
      <c r="BO66" s="1322"/>
      <c r="BP66" s="1322"/>
      <c r="BQ66" s="1322"/>
      <c r="BR66" s="1322"/>
      <c r="BS66" s="1322"/>
      <c r="BT66" s="1322"/>
      <c r="BU66" s="1322"/>
      <c r="BV66" s="1322"/>
      <c r="BW66" s="1322"/>
      <c r="BX66" s="1322"/>
      <c r="BY66" s="1322"/>
      <c r="BZ66" s="1322"/>
      <c r="CA66" s="1322"/>
      <c r="CB66" s="1322"/>
      <c r="CC66" s="1322"/>
      <c r="CD66" s="1322"/>
      <c r="CE66" s="1322"/>
      <c r="CF66" s="1322"/>
      <c r="CG66" s="1322"/>
      <c r="CH66" s="1322"/>
      <c r="CI66" s="1322"/>
      <c r="CJ66" s="1322"/>
      <c r="CK66" s="1322"/>
      <c r="CL66" s="1322"/>
      <c r="CM66" s="1322"/>
      <c r="CN66" s="1322"/>
      <c r="CO66" s="1322"/>
      <c r="CP66" s="1322"/>
      <c r="CQ66" s="1322"/>
      <c r="CR66" s="1322"/>
      <c r="CS66" s="1322"/>
      <c r="CT66" s="1322"/>
      <c r="CU66" s="1322"/>
      <c r="CV66" s="1322"/>
      <c r="CW66" s="1322"/>
      <c r="CX66" s="1322"/>
      <c r="CY66" s="1322"/>
      <c r="CZ66" s="1322"/>
      <c r="DA66" s="1322"/>
      <c r="DB66" s="1322"/>
      <c r="DC66" s="1323"/>
    </row>
    <row r="67" spans="2:107" x14ac:dyDescent="0.15">
      <c r="B67" s="394"/>
      <c r="AN67" s="1321"/>
      <c r="AO67" s="1322"/>
      <c r="AP67" s="1322"/>
      <c r="AQ67" s="1322"/>
      <c r="AR67" s="1322"/>
      <c r="AS67" s="1322"/>
      <c r="AT67" s="1322"/>
      <c r="AU67" s="1322"/>
      <c r="AV67" s="1322"/>
      <c r="AW67" s="1322"/>
      <c r="AX67" s="1322"/>
      <c r="AY67" s="1322"/>
      <c r="AZ67" s="1322"/>
      <c r="BA67" s="1322"/>
      <c r="BB67" s="1322"/>
      <c r="BC67" s="1322"/>
      <c r="BD67" s="1322"/>
      <c r="BE67" s="1322"/>
      <c r="BF67" s="1322"/>
      <c r="BG67" s="1322"/>
      <c r="BH67" s="1322"/>
      <c r="BI67" s="1322"/>
      <c r="BJ67" s="1322"/>
      <c r="BK67" s="1322"/>
      <c r="BL67" s="1322"/>
      <c r="BM67" s="1322"/>
      <c r="BN67" s="1322"/>
      <c r="BO67" s="1322"/>
      <c r="BP67" s="1322"/>
      <c r="BQ67" s="1322"/>
      <c r="BR67" s="1322"/>
      <c r="BS67" s="1322"/>
      <c r="BT67" s="1322"/>
      <c r="BU67" s="1322"/>
      <c r="BV67" s="1322"/>
      <c r="BW67" s="1322"/>
      <c r="BX67" s="1322"/>
      <c r="BY67" s="1322"/>
      <c r="BZ67" s="1322"/>
      <c r="CA67" s="1322"/>
      <c r="CB67" s="1322"/>
      <c r="CC67" s="1322"/>
      <c r="CD67" s="1322"/>
      <c r="CE67" s="1322"/>
      <c r="CF67" s="1322"/>
      <c r="CG67" s="1322"/>
      <c r="CH67" s="1322"/>
      <c r="CI67" s="1322"/>
      <c r="CJ67" s="1322"/>
      <c r="CK67" s="1322"/>
      <c r="CL67" s="1322"/>
      <c r="CM67" s="1322"/>
      <c r="CN67" s="1322"/>
      <c r="CO67" s="1322"/>
      <c r="CP67" s="1322"/>
      <c r="CQ67" s="1322"/>
      <c r="CR67" s="1322"/>
      <c r="CS67" s="1322"/>
      <c r="CT67" s="1322"/>
      <c r="CU67" s="1322"/>
      <c r="CV67" s="1322"/>
      <c r="CW67" s="1322"/>
      <c r="CX67" s="1322"/>
      <c r="CY67" s="1322"/>
      <c r="CZ67" s="1322"/>
      <c r="DA67" s="1322"/>
      <c r="DB67" s="1322"/>
      <c r="DC67" s="1323"/>
    </row>
    <row r="68" spans="2:107" x14ac:dyDescent="0.15">
      <c r="B68" s="394"/>
      <c r="AN68" s="1321"/>
      <c r="AO68" s="1322"/>
      <c r="AP68" s="1322"/>
      <c r="AQ68" s="1322"/>
      <c r="AR68" s="1322"/>
      <c r="AS68" s="1322"/>
      <c r="AT68" s="1322"/>
      <c r="AU68" s="1322"/>
      <c r="AV68" s="1322"/>
      <c r="AW68" s="1322"/>
      <c r="AX68" s="1322"/>
      <c r="AY68" s="1322"/>
      <c r="AZ68" s="1322"/>
      <c r="BA68" s="1322"/>
      <c r="BB68" s="1322"/>
      <c r="BC68" s="1322"/>
      <c r="BD68" s="1322"/>
      <c r="BE68" s="1322"/>
      <c r="BF68" s="1322"/>
      <c r="BG68" s="1322"/>
      <c r="BH68" s="1322"/>
      <c r="BI68" s="1322"/>
      <c r="BJ68" s="1322"/>
      <c r="BK68" s="1322"/>
      <c r="BL68" s="1322"/>
      <c r="BM68" s="1322"/>
      <c r="BN68" s="1322"/>
      <c r="BO68" s="1322"/>
      <c r="BP68" s="1322"/>
      <c r="BQ68" s="1322"/>
      <c r="BR68" s="1322"/>
      <c r="BS68" s="1322"/>
      <c r="BT68" s="1322"/>
      <c r="BU68" s="1322"/>
      <c r="BV68" s="1322"/>
      <c r="BW68" s="1322"/>
      <c r="BX68" s="1322"/>
      <c r="BY68" s="1322"/>
      <c r="BZ68" s="1322"/>
      <c r="CA68" s="1322"/>
      <c r="CB68" s="1322"/>
      <c r="CC68" s="1322"/>
      <c r="CD68" s="1322"/>
      <c r="CE68" s="1322"/>
      <c r="CF68" s="1322"/>
      <c r="CG68" s="1322"/>
      <c r="CH68" s="1322"/>
      <c r="CI68" s="1322"/>
      <c r="CJ68" s="1322"/>
      <c r="CK68" s="1322"/>
      <c r="CL68" s="1322"/>
      <c r="CM68" s="1322"/>
      <c r="CN68" s="1322"/>
      <c r="CO68" s="1322"/>
      <c r="CP68" s="1322"/>
      <c r="CQ68" s="1322"/>
      <c r="CR68" s="1322"/>
      <c r="CS68" s="1322"/>
      <c r="CT68" s="1322"/>
      <c r="CU68" s="1322"/>
      <c r="CV68" s="1322"/>
      <c r="CW68" s="1322"/>
      <c r="CX68" s="1322"/>
      <c r="CY68" s="1322"/>
      <c r="CZ68" s="1322"/>
      <c r="DA68" s="1322"/>
      <c r="DB68" s="1322"/>
      <c r="DC68" s="1323"/>
    </row>
    <row r="69" spans="2:107" x14ac:dyDescent="0.15">
      <c r="B69" s="394"/>
      <c r="AN69" s="1324"/>
      <c r="AO69" s="1325"/>
      <c r="AP69" s="1325"/>
      <c r="AQ69" s="1325"/>
      <c r="AR69" s="1325"/>
      <c r="AS69" s="1325"/>
      <c r="AT69" s="1325"/>
      <c r="AU69" s="1325"/>
      <c r="AV69" s="1325"/>
      <c r="AW69" s="1325"/>
      <c r="AX69" s="1325"/>
      <c r="AY69" s="1325"/>
      <c r="AZ69" s="1325"/>
      <c r="BA69" s="1325"/>
      <c r="BB69" s="1325"/>
      <c r="BC69" s="1325"/>
      <c r="BD69" s="1325"/>
      <c r="BE69" s="1325"/>
      <c r="BF69" s="1325"/>
      <c r="BG69" s="1325"/>
      <c r="BH69" s="1325"/>
      <c r="BI69" s="1325"/>
      <c r="BJ69" s="1325"/>
      <c r="BK69" s="1325"/>
      <c r="BL69" s="1325"/>
      <c r="BM69" s="1325"/>
      <c r="BN69" s="1325"/>
      <c r="BO69" s="1325"/>
      <c r="BP69" s="1325"/>
      <c r="BQ69" s="1325"/>
      <c r="BR69" s="1325"/>
      <c r="BS69" s="1325"/>
      <c r="BT69" s="1325"/>
      <c r="BU69" s="1325"/>
      <c r="BV69" s="1325"/>
      <c r="BW69" s="1325"/>
      <c r="BX69" s="1325"/>
      <c r="BY69" s="1325"/>
      <c r="BZ69" s="1325"/>
      <c r="CA69" s="1325"/>
      <c r="CB69" s="1325"/>
      <c r="CC69" s="1325"/>
      <c r="CD69" s="1325"/>
      <c r="CE69" s="1325"/>
      <c r="CF69" s="1325"/>
      <c r="CG69" s="1325"/>
      <c r="CH69" s="1325"/>
      <c r="CI69" s="1325"/>
      <c r="CJ69" s="1325"/>
      <c r="CK69" s="1325"/>
      <c r="CL69" s="1325"/>
      <c r="CM69" s="1325"/>
      <c r="CN69" s="1325"/>
      <c r="CO69" s="1325"/>
      <c r="CP69" s="1325"/>
      <c r="CQ69" s="1325"/>
      <c r="CR69" s="1325"/>
      <c r="CS69" s="1325"/>
      <c r="CT69" s="1325"/>
      <c r="CU69" s="1325"/>
      <c r="CV69" s="1325"/>
      <c r="CW69" s="1325"/>
      <c r="CX69" s="1325"/>
      <c r="CY69" s="1325"/>
      <c r="CZ69" s="1325"/>
      <c r="DA69" s="1325"/>
      <c r="DB69" s="1325"/>
      <c r="DC69" s="1326"/>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1"/>
      <c r="H72" s="1311"/>
      <c r="I72" s="1311"/>
      <c r="J72" s="1311"/>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0" t="s">
        <v>562</v>
      </c>
      <c r="BQ72" s="1310"/>
      <c r="BR72" s="1310"/>
      <c r="BS72" s="1310"/>
      <c r="BT72" s="1310"/>
      <c r="BU72" s="1310"/>
      <c r="BV72" s="1310"/>
      <c r="BW72" s="1310"/>
      <c r="BX72" s="1310" t="s">
        <v>563</v>
      </c>
      <c r="BY72" s="1310"/>
      <c r="BZ72" s="1310"/>
      <c r="CA72" s="1310"/>
      <c r="CB72" s="1310"/>
      <c r="CC72" s="1310"/>
      <c r="CD72" s="1310"/>
      <c r="CE72" s="1310"/>
      <c r="CF72" s="1310" t="s">
        <v>564</v>
      </c>
      <c r="CG72" s="1310"/>
      <c r="CH72" s="1310"/>
      <c r="CI72" s="1310"/>
      <c r="CJ72" s="1310"/>
      <c r="CK72" s="1310"/>
      <c r="CL72" s="1310"/>
      <c r="CM72" s="1310"/>
      <c r="CN72" s="1310" t="s">
        <v>565</v>
      </c>
      <c r="CO72" s="1310"/>
      <c r="CP72" s="1310"/>
      <c r="CQ72" s="1310"/>
      <c r="CR72" s="1310"/>
      <c r="CS72" s="1310"/>
      <c r="CT72" s="1310"/>
      <c r="CU72" s="1310"/>
      <c r="CV72" s="1310" t="s">
        <v>566</v>
      </c>
      <c r="CW72" s="1310"/>
      <c r="CX72" s="1310"/>
      <c r="CY72" s="1310"/>
      <c r="CZ72" s="1310"/>
      <c r="DA72" s="1310"/>
      <c r="DB72" s="1310"/>
      <c r="DC72" s="1310"/>
    </row>
    <row r="73" spans="2:107" x14ac:dyDescent="0.15">
      <c r="B73" s="394"/>
      <c r="G73" s="1313"/>
      <c r="H73" s="1313"/>
      <c r="I73" s="1313"/>
      <c r="J73" s="1313"/>
      <c r="K73" s="1309"/>
      <c r="L73" s="1309"/>
      <c r="M73" s="1309"/>
      <c r="N73" s="1309"/>
      <c r="AM73" s="403"/>
      <c r="AN73" s="1308" t="s">
        <v>610</v>
      </c>
      <c r="AO73" s="1308"/>
      <c r="AP73" s="1308"/>
      <c r="AQ73" s="1308"/>
      <c r="AR73" s="1308"/>
      <c r="AS73" s="1308"/>
      <c r="AT73" s="1308"/>
      <c r="AU73" s="1308"/>
      <c r="AV73" s="1308"/>
      <c r="AW73" s="1308"/>
      <c r="AX73" s="1308"/>
      <c r="AY73" s="1308"/>
      <c r="AZ73" s="1308"/>
      <c r="BA73" s="1308"/>
      <c r="BB73" s="1308" t="s">
        <v>611</v>
      </c>
      <c r="BC73" s="1308"/>
      <c r="BD73" s="1308"/>
      <c r="BE73" s="1308"/>
      <c r="BF73" s="1308"/>
      <c r="BG73" s="1308"/>
      <c r="BH73" s="1308"/>
      <c r="BI73" s="1308"/>
      <c r="BJ73" s="1308"/>
      <c r="BK73" s="1308"/>
      <c r="BL73" s="1308"/>
      <c r="BM73" s="1308"/>
      <c r="BN73" s="1308"/>
      <c r="BO73" s="1308"/>
      <c r="BP73" s="1305">
        <v>113</v>
      </c>
      <c r="BQ73" s="1305"/>
      <c r="BR73" s="1305"/>
      <c r="BS73" s="1305"/>
      <c r="BT73" s="1305"/>
      <c r="BU73" s="1305"/>
      <c r="BV73" s="1305"/>
      <c r="BW73" s="1305"/>
      <c r="BX73" s="1305">
        <v>106.6</v>
      </c>
      <c r="BY73" s="1305"/>
      <c r="BZ73" s="1305"/>
      <c r="CA73" s="1305"/>
      <c r="CB73" s="1305"/>
      <c r="CC73" s="1305"/>
      <c r="CD73" s="1305"/>
      <c r="CE73" s="1305"/>
      <c r="CF73" s="1305">
        <v>124.2</v>
      </c>
      <c r="CG73" s="1305"/>
      <c r="CH73" s="1305"/>
      <c r="CI73" s="1305"/>
      <c r="CJ73" s="1305"/>
      <c r="CK73" s="1305"/>
      <c r="CL73" s="1305"/>
      <c r="CM73" s="1305"/>
      <c r="CN73" s="1305">
        <v>130.69999999999999</v>
      </c>
      <c r="CO73" s="1305"/>
      <c r="CP73" s="1305"/>
      <c r="CQ73" s="1305"/>
      <c r="CR73" s="1305"/>
      <c r="CS73" s="1305"/>
      <c r="CT73" s="1305"/>
      <c r="CU73" s="1305"/>
      <c r="CV73" s="1305">
        <v>128.80000000000001</v>
      </c>
      <c r="CW73" s="1305"/>
      <c r="CX73" s="1305"/>
      <c r="CY73" s="1305"/>
      <c r="CZ73" s="1305"/>
      <c r="DA73" s="1305"/>
      <c r="DB73" s="1305"/>
      <c r="DC73" s="1305"/>
    </row>
    <row r="74" spans="2:107" x14ac:dyDescent="0.15">
      <c r="B74" s="394"/>
      <c r="G74" s="1313"/>
      <c r="H74" s="1313"/>
      <c r="I74" s="1313"/>
      <c r="J74" s="1313"/>
      <c r="K74" s="1309"/>
      <c r="L74" s="1309"/>
      <c r="M74" s="1309"/>
      <c r="N74" s="1309"/>
      <c r="AM74" s="403"/>
      <c r="AN74" s="1308"/>
      <c r="AO74" s="1308"/>
      <c r="AP74" s="1308"/>
      <c r="AQ74" s="1308"/>
      <c r="AR74" s="1308"/>
      <c r="AS74" s="1308"/>
      <c r="AT74" s="1308"/>
      <c r="AU74" s="1308"/>
      <c r="AV74" s="1308"/>
      <c r="AW74" s="1308"/>
      <c r="AX74" s="1308"/>
      <c r="AY74" s="1308"/>
      <c r="AZ74" s="1308"/>
      <c r="BA74" s="1308"/>
      <c r="BB74" s="1308"/>
      <c r="BC74" s="1308"/>
      <c r="BD74" s="1308"/>
      <c r="BE74" s="1308"/>
      <c r="BF74" s="1308"/>
      <c r="BG74" s="1308"/>
      <c r="BH74" s="1308"/>
      <c r="BI74" s="1308"/>
      <c r="BJ74" s="1308"/>
      <c r="BK74" s="1308"/>
      <c r="BL74" s="1308"/>
      <c r="BM74" s="1308"/>
      <c r="BN74" s="1308"/>
      <c r="BO74" s="1308"/>
      <c r="BP74" s="1305"/>
      <c r="BQ74" s="1305"/>
      <c r="BR74" s="1305"/>
      <c r="BS74" s="1305"/>
      <c r="BT74" s="1305"/>
      <c r="BU74" s="1305"/>
      <c r="BV74" s="1305"/>
      <c r="BW74" s="1305"/>
      <c r="BX74" s="1305"/>
      <c r="BY74" s="1305"/>
      <c r="BZ74" s="1305"/>
      <c r="CA74" s="1305"/>
      <c r="CB74" s="1305"/>
      <c r="CC74" s="1305"/>
      <c r="CD74" s="1305"/>
      <c r="CE74" s="1305"/>
      <c r="CF74" s="1305"/>
      <c r="CG74" s="1305"/>
      <c r="CH74" s="1305"/>
      <c r="CI74" s="1305"/>
      <c r="CJ74" s="1305"/>
      <c r="CK74" s="1305"/>
      <c r="CL74" s="1305"/>
      <c r="CM74" s="1305"/>
      <c r="CN74" s="1305"/>
      <c r="CO74" s="1305"/>
      <c r="CP74" s="1305"/>
      <c r="CQ74" s="1305"/>
      <c r="CR74" s="1305"/>
      <c r="CS74" s="1305"/>
      <c r="CT74" s="1305"/>
      <c r="CU74" s="1305"/>
      <c r="CV74" s="1305"/>
      <c r="CW74" s="1305"/>
      <c r="CX74" s="1305"/>
      <c r="CY74" s="1305"/>
      <c r="CZ74" s="1305"/>
      <c r="DA74" s="1305"/>
      <c r="DB74" s="1305"/>
      <c r="DC74" s="1305"/>
    </row>
    <row r="75" spans="2:107" x14ac:dyDescent="0.15">
      <c r="B75" s="394"/>
      <c r="G75" s="1313"/>
      <c r="H75" s="1313"/>
      <c r="I75" s="1311"/>
      <c r="J75" s="1311"/>
      <c r="K75" s="1312"/>
      <c r="L75" s="1312"/>
      <c r="M75" s="1312"/>
      <c r="N75" s="1312"/>
      <c r="AM75" s="403"/>
      <c r="AN75" s="1308"/>
      <c r="AO75" s="1308"/>
      <c r="AP75" s="1308"/>
      <c r="AQ75" s="1308"/>
      <c r="AR75" s="1308"/>
      <c r="AS75" s="1308"/>
      <c r="AT75" s="1308"/>
      <c r="AU75" s="1308"/>
      <c r="AV75" s="1308"/>
      <c r="AW75" s="1308"/>
      <c r="AX75" s="1308"/>
      <c r="AY75" s="1308"/>
      <c r="AZ75" s="1308"/>
      <c r="BA75" s="1308"/>
      <c r="BB75" s="1308" t="s">
        <v>616</v>
      </c>
      <c r="BC75" s="1308"/>
      <c r="BD75" s="1308"/>
      <c r="BE75" s="1308"/>
      <c r="BF75" s="1308"/>
      <c r="BG75" s="1308"/>
      <c r="BH75" s="1308"/>
      <c r="BI75" s="1308"/>
      <c r="BJ75" s="1308"/>
      <c r="BK75" s="1308"/>
      <c r="BL75" s="1308"/>
      <c r="BM75" s="1308"/>
      <c r="BN75" s="1308"/>
      <c r="BO75" s="1308"/>
      <c r="BP75" s="1305">
        <v>15.1</v>
      </c>
      <c r="BQ75" s="1305"/>
      <c r="BR75" s="1305"/>
      <c r="BS75" s="1305"/>
      <c r="BT75" s="1305"/>
      <c r="BU75" s="1305"/>
      <c r="BV75" s="1305"/>
      <c r="BW75" s="1305"/>
      <c r="BX75" s="1305">
        <v>15</v>
      </c>
      <c r="BY75" s="1305"/>
      <c r="BZ75" s="1305"/>
      <c r="CA75" s="1305"/>
      <c r="CB75" s="1305"/>
      <c r="CC75" s="1305"/>
      <c r="CD75" s="1305"/>
      <c r="CE75" s="1305"/>
      <c r="CF75" s="1305">
        <v>15.4</v>
      </c>
      <c r="CG75" s="1305"/>
      <c r="CH75" s="1305"/>
      <c r="CI75" s="1305"/>
      <c r="CJ75" s="1305"/>
      <c r="CK75" s="1305"/>
      <c r="CL75" s="1305"/>
      <c r="CM75" s="1305"/>
      <c r="CN75" s="1305">
        <v>15.9</v>
      </c>
      <c r="CO75" s="1305"/>
      <c r="CP75" s="1305"/>
      <c r="CQ75" s="1305"/>
      <c r="CR75" s="1305"/>
      <c r="CS75" s="1305"/>
      <c r="CT75" s="1305"/>
      <c r="CU75" s="1305"/>
      <c r="CV75" s="1305">
        <v>16.100000000000001</v>
      </c>
      <c r="CW75" s="1305"/>
      <c r="CX75" s="1305"/>
      <c r="CY75" s="1305"/>
      <c r="CZ75" s="1305"/>
      <c r="DA75" s="1305"/>
      <c r="DB75" s="1305"/>
      <c r="DC75" s="1305"/>
    </row>
    <row r="76" spans="2:107" x14ac:dyDescent="0.15">
      <c r="B76" s="394"/>
      <c r="G76" s="1313"/>
      <c r="H76" s="1313"/>
      <c r="I76" s="1311"/>
      <c r="J76" s="1311"/>
      <c r="K76" s="1312"/>
      <c r="L76" s="1312"/>
      <c r="M76" s="1312"/>
      <c r="N76" s="1312"/>
      <c r="AM76" s="403"/>
      <c r="AN76" s="1308"/>
      <c r="AO76" s="1308"/>
      <c r="AP76" s="1308"/>
      <c r="AQ76" s="1308"/>
      <c r="AR76" s="1308"/>
      <c r="AS76" s="1308"/>
      <c r="AT76" s="1308"/>
      <c r="AU76" s="1308"/>
      <c r="AV76" s="1308"/>
      <c r="AW76" s="1308"/>
      <c r="AX76" s="1308"/>
      <c r="AY76" s="1308"/>
      <c r="AZ76" s="1308"/>
      <c r="BA76" s="1308"/>
      <c r="BB76" s="1308"/>
      <c r="BC76" s="1308"/>
      <c r="BD76" s="1308"/>
      <c r="BE76" s="1308"/>
      <c r="BF76" s="1308"/>
      <c r="BG76" s="1308"/>
      <c r="BH76" s="1308"/>
      <c r="BI76" s="1308"/>
      <c r="BJ76" s="1308"/>
      <c r="BK76" s="1308"/>
      <c r="BL76" s="1308"/>
      <c r="BM76" s="1308"/>
      <c r="BN76" s="1308"/>
      <c r="BO76" s="1308"/>
      <c r="BP76" s="1305"/>
      <c r="BQ76" s="1305"/>
      <c r="BR76" s="1305"/>
      <c r="BS76" s="1305"/>
      <c r="BT76" s="1305"/>
      <c r="BU76" s="1305"/>
      <c r="BV76" s="1305"/>
      <c r="BW76" s="1305"/>
      <c r="BX76" s="1305"/>
      <c r="BY76" s="1305"/>
      <c r="BZ76" s="1305"/>
      <c r="CA76" s="1305"/>
      <c r="CB76" s="1305"/>
      <c r="CC76" s="1305"/>
      <c r="CD76" s="1305"/>
      <c r="CE76" s="1305"/>
      <c r="CF76" s="1305"/>
      <c r="CG76" s="1305"/>
      <c r="CH76" s="1305"/>
      <c r="CI76" s="1305"/>
      <c r="CJ76" s="1305"/>
      <c r="CK76" s="1305"/>
      <c r="CL76" s="1305"/>
      <c r="CM76" s="1305"/>
      <c r="CN76" s="1305"/>
      <c r="CO76" s="1305"/>
      <c r="CP76" s="1305"/>
      <c r="CQ76" s="1305"/>
      <c r="CR76" s="1305"/>
      <c r="CS76" s="1305"/>
      <c r="CT76" s="1305"/>
      <c r="CU76" s="1305"/>
      <c r="CV76" s="1305"/>
      <c r="CW76" s="1305"/>
      <c r="CX76" s="1305"/>
      <c r="CY76" s="1305"/>
      <c r="CZ76" s="1305"/>
      <c r="DA76" s="1305"/>
      <c r="DB76" s="1305"/>
      <c r="DC76" s="1305"/>
    </row>
    <row r="77" spans="2:107" x14ac:dyDescent="0.15">
      <c r="B77" s="394"/>
      <c r="G77" s="1311"/>
      <c r="H77" s="1311"/>
      <c r="I77" s="1311"/>
      <c r="J77" s="1311"/>
      <c r="K77" s="1309"/>
      <c r="L77" s="1309"/>
      <c r="M77" s="1309"/>
      <c r="N77" s="1309"/>
      <c r="AN77" s="1310" t="s">
        <v>613</v>
      </c>
      <c r="AO77" s="1310"/>
      <c r="AP77" s="1310"/>
      <c r="AQ77" s="1310"/>
      <c r="AR77" s="1310"/>
      <c r="AS77" s="1310"/>
      <c r="AT77" s="1310"/>
      <c r="AU77" s="1310"/>
      <c r="AV77" s="1310"/>
      <c r="AW77" s="1310"/>
      <c r="AX77" s="1310"/>
      <c r="AY77" s="1310"/>
      <c r="AZ77" s="1310"/>
      <c r="BA77" s="1310"/>
      <c r="BB77" s="1308" t="s">
        <v>611</v>
      </c>
      <c r="BC77" s="1308"/>
      <c r="BD77" s="1308"/>
      <c r="BE77" s="1308"/>
      <c r="BF77" s="1308"/>
      <c r="BG77" s="1308"/>
      <c r="BH77" s="1308"/>
      <c r="BI77" s="1308"/>
      <c r="BJ77" s="1308"/>
      <c r="BK77" s="1308"/>
      <c r="BL77" s="1308"/>
      <c r="BM77" s="1308"/>
      <c r="BN77" s="1308"/>
      <c r="BO77" s="1308"/>
      <c r="BP77" s="1305">
        <v>48.6</v>
      </c>
      <c r="BQ77" s="1305"/>
      <c r="BR77" s="1305"/>
      <c r="BS77" s="1305"/>
      <c r="BT77" s="1305"/>
      <c r="BU77" s="1305"/>
      <c r="BV77" s="1305"/>
      <c r="BW77" s="1305"/>
      <c r="BX77" s="1305">
        <v>32.799999999999997</v>
      </c>
      <c r="BY77" s="1305"/>
      <c r="BZ77" s="1305"/>
      <c r="CA77" s="1305"/>
      <c r="CB77" s="1305"/>
      <c r="CC77" s="1305"/>
      <c r="CD77" s="1305"/>
      <c r="CE77" s="1305"/>
      <c r="CF77" s="1305">
        <v>54.6</v>
      </c>
      <c r="CG77" s="1305"/>
      <c r="CH77" s="1305"/>
      <c r="CI77" s="1305"/>
      <c r="CJ77" s="1305"/>
      <c r="CK77" s="1305"/>
      <c r="CL77" s="1305"/>
      <c r="CM77" s="1305"/>
      <c r="CN77" s="1305">
        <v>53.2</v>
      </c>
      <c r="CO77" s="1305"/>
      <c r="CP77" s="1305"/>
      <c r="CQ77" s="1305"/>
      <c r="CR77" s="1305"/>
      <c r="CS77" s="1305"/>
      <c r="CT77" s="1305"/>
      <c r="CU77" s="1305"/>
      <c r="CV77" s="1305">
        <v>47.9</v>
      </c>
      <c r="CW77" s="1305"/>
      <c r="CX77" s="1305"/>
      <c r="CY77" s="1305"/>
      <c r="CZ77" s="1305"/>
      <c r="DA77" s="1305"/>
      <c r="DB77" s="1305"/>
      <c r="DC77" s="1305"/>
    </row>
    <row r="78" spans="2:107" x14ac:dyDescent="0.15">
      <c r="B78" s="394"/>
      <c r="G78" s="1311"/>
      <c r="H78" s="1311"/>
      <c r="I78" s="1311"/>
      <c r="J78" s="1311"/>
      <c r="K78" s="1309"/>
      <c r="L78" s="1309"/>
      <c r="M78" s="1309"/>
      <c r="N78" s="1309"/>
      <c r="AN78" s="1310"/>
      <c r="AO78" s="1310"/>
      <c r="AP78" s="1310"/>
      <c r="AQ78" s="1310"/>
      <c r="AR78" s="1310"/>
      <c r="AS78" s="1310"/>
      <c r="AT78" s="1310"/>
      <c r="AU78" s="1310"/>
      <c r="AV78" s="1310"/>
      <c r="AW78" s="1310"/>
      <c r="AX78" s="1310"/>
      <c r="AY78" s="1310"/>
      <c r="AZ78" s="1310"/>
      <c r="BA78" s="1310"/>
      <c r="BB78" s="1308"/>
      <c r="BC78" s="1308"/>
      <c r="BD78" s="1308"/>
      <c r="BE78" s="1308"/>
      <c r="BF78" s="1308"/>
      <c r="BG78" s="1308"/>
      <c r="BH78" s="1308"/>
      <c r="BI78" s="1308"/>
      <c r="BJ78" s="1308"/>
      <c r="BK78" s="1308"/>
      <c r="BL78" s="1308"/>
      <c r="BM78" s="1308"/>
      <c r="BN78" s="1308"/>
      <c r="BO78" s="1308"/>
      <c r="BP78" s="1305"/>
      <c r="BQ78" s="1305"/>
      <c r="BR78" s="1305"/>
      <c r="BS78" s="1305"/>
      <c r="BT78" s="1305"/>
      <c r="BU78" s="1305"/>
      <c r="BV78" s="1305"/>
      <c r="BW78" s="1305"/>
      <c r="BX78" s="1305"/>
      <c r="BY78" s="1305"/>
      <c r="BZ78" s="1305"/>
      <c r="CA78" s="1305"/>
      <c r="CB78" s="1305"/>
      <c r="CC78" s="1305"/>
      <c r="CD78" s="1305"/>
      <c r="CE78" s="1305"/>
      <c r="CF78" s="1305"/>
      <c r="CG78" s="1305"/>
      <c r="CH78" s="1305"/>
      <c r="CI78" s="1305"/>
      <c r="CJ78" s="1305"/>
      <c r="CK78" s="1305"/>
      <c r="CL78" s="1305"/>
      <c r="CM78" s="1305"/>
      <c r="CN78" s="1305"/>
      <c r="CO78" s="1305"/>
      <c r="CP78" s="1305"/>
      <c r="CQ78" s="1305"/>
      <c r="CR78" s="1305"/>
      <c r="CS78" s="1305"/>
      <c r="CT78" s="1305"/>
      <c r="CU78" s="1305"/>
      <c r="CV78" s="1305"/>
      <c r="CW78" s="1305"/>
      <c r="CX78" s="1305"/>
      <c r="CY78" s="1305"/>
      <c r="CZ78" s="1305"/>
      <c r="DA78" s="1305"/>
      <c r="DB78" s="1305"/>
      <c r="DC78" s="1305"/>
    </row>
    <row r="79" spans="2:107" x14ac:dyDescent="0.15">
      <c r="B79" s="394"/>
      <c r="G79" s="1311"/>
      <c r="H79" s="1311"/>
      <c r="I79" s="1306"/>
      <c r="J79" s="1306"/>
      <c r="K79" s="1307"/>
      <c r="L79" s="1307"/>
      <c r="M79" s="1307"/>
      <c r="N79" s="1307"/>
      <c r="AN79" s="1310"/>
      <c r="AO79" s="1310"/>
      <c r="AP79" s="1310"/>
      <c r="AQ79" s="1310"/>
      <c r="AR79" s="1310"/>
      <c r="AS79" s="1310"/>
      <c r="AT79" s="1310"/>
      <c r="AU79" s="1310"/>
      <c r="AV79" s="1310"/>
      <c r="AW79" s="1310"/>
      <c r="AX79" s="1310"/>
      <c r="AY79" s="1310"/>
      <c r="AZ79" s="1310"/>
      <c r="BA79" s="1310"/>
      <c r="BB79" s="1308" t="s">
        <v>616</v>
      </c>
      <c r="BC79" s="1308"/>
      <c r="BD79" s="1308"/>
      <c r="BE79" s="1308"/>
      <c r="BF79" s="1308"/>
      <c r="BG79" s="1308"/>
      <c r="BH79" s="1308"/>
      <c r="BI79" s="1308"/>
      <c r="BJ79" s="1308"/>
      <c r="BK79" s="1308"/>
      <c r="BL79" s="1308"/>
      <c r="BM79" s="1308"/>
      <c r="BN79" s="1308"/>
      <c r="BO79" s="1308"/>
      <c r="BP79" s="1305">
        <v>10.4</v>
      </c>
      <c r="BQ79" s="1305"/>
      <c r="BR79" s="1305"/>
      <c r="BS79" s="1305"/>
      <c r="BT79" s="1305"/>
      <c r="BU79" s="1305"/>
      <c r="BV79" s="1305"/>
      <c r="BW79" s="1305"/>
      <c r="BX79" s="1305">
        <v>9.5</v>
      </c>
      <c r="BY79" s="1305"/>
      <c r="BZ79" s="1305"/>
      <c r="CA79" s="1305"/>
      <c r="CB79" s="1305"/>
      <c r="CC79" s="1305"/>
      <c r="CD79" s="1305"/>
      <c r="CE79" s="1305"/>
      <c r="CF79" s="1305">
        <v>10</v>
      </c>
      <c r="CG79" s="1305"/>
      <c r="CH79" s="1305"/>
      <c r="CI79" s="1305"/>
      <c r="CJ79" s="1305"/>
      <c r="CK79" s="1305"/>
      <c r="CL79" s="1305"/>
      <c r="CM79" s="1305"/>
      <c r="CN79" s="1305">
        <v>9.8000000000000007</v>
      </c>
      <c r="CO79" s="1305"/>
      <c r="CP79" s="1305"/>
      <c r="CQ79" s="1305"/>
      <c r="CR79" s="1305"/>
      <c r="CS79" s="1305"/>
      <c r="CT79" s="1305"/>
      <c r="CU79" s="1305"/>
      <c r="CV79" s="1305">
        <v>9.6</v>
      </c>
      <c r="CW79" s="1305"/>
      <c r="CX79" s="1305"/>
      <c r="CY79" s="1305"/>
      <c r="CZ79" s="1305"/>
      <c r="DA79" s="1305"/>
      <c r="DB79" s="1305"/>
      <c r="DC79" s="1305"/>
    </row>
    <row r="80" spans="2:107" x14ac:dyDescent="0.15">
      <c r="B80" s="394"/>
      <c r="G80" s="1311"/>
      <c r="H80" s="1311"/>
      <c r="I80" s="1306"/>
      <c r="J80" s="1306"/>
      <c r="K80" s="1307"/>
      <c r="L80" s="1307"/>
      <c r="M80" s="1307"/>
      <c r="N80" s="1307"/>
      <c r="AN80" s="1310"/>
      <c r="AO80" s="1310"/>
      <c r="AP80" s="1310"/>
      <c r="AQ80" s="1310"/>
      <c r="AR80" s="1310"/>
      <c r="AS80" s="1310"/>
      <c r="AT80" s="1310"/>
      <c r="AU80" s="1310"/>
      <c r="AV80" s="1310"/>
      <c r="AW80" s="1310"/>
      <c r="AX80" s="1310"/>
      <c r="AY80" s="1310"/>
      <c r="AZ80" s="1310"/>
      <c r="BA80" s="1310"/>
      <c r="BB80" s="1308"/>
      <c r="BC80" s="1308"/>
      <c r="BD80" s="1308"/>
      <c r="BE80" s="1308"/>
      <c r="BF80" s="1308"/>
      <c r="BG80" s="1308"/>
      <c r="BH80" s="1308"/>
      <c r="BI80" s="1308"/>
      <c r="BJ80" s="1308"/>
      <c r="BK80" s="1308"/>
      <c r="BL80" s="1308"/>
      <c r="BM80" s="1308"/>
      <c r="BN80" s="1308"/>
      <c r="BO80" s="1308"/>
      <c r="BP80" s="1305"/>
      <c r="BQ80" s="1305"/>
      <c r="BR80" s="1305"/>
      <c r="BS80" s="1305"/>
      <c r="BT80" s="1305"/>
      <c r="BU80" s="1305"/>
      <c r="BV80" s="1305"/>
      <c r="BW80" s="1305"/>
      <c r="BX80" s="1305"/>
      <c r="BY80" s="1305"/>
      <c r="BZ80" s="1305"/>
      <c r="CA80" s="1305"/>
      <c r="CB80" s="1305"/>
      <c r="CC80" s="1305"/>
      <c r="CD80" s="1305"/>
      <c r="CE80" s="1305"/>
      <c r="CF80" s="1305"/>
      <c r="CG80" s="1305"/>
      <c r="CH80" s="1305"/>
      <c r="CI80" s="1305"/>
      <c r="CJ80" s="1305"/>
      <c r="CK80" s="1305"/>
      <c r="CL80" s="1305"/>
      <c r="CM80" s="1305"/>
      <c r="CN80" s="1305"/>
      <c r="CO80" s="1305"/>
      <c r="CP80" s="1305"/>
      <c r="CQ80" s="1305"/>
      <c r="CR80" s="1305"/>
      <c r="CS80" s="1305"/>
      <c r="CT80" s="1305"/>
      <c r="CU80" s="1305"/>
      <c r="CV80" s="1305"/>
      <c r="CW80" s="1305"/>
      <c r="CX80" s="1305"/>
      <c r="CY80" s="1305"/>
      <c r="CZ80" s="1305"/>
      <c r="DA80" s="1305"/>
      <c r="DB80" s="1305"/>
      <c r="DC80" s="1305"/>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Hlj3eAaKsxJqittZkEg8eXhLa2lNP8RnosAfzTtjFpaP6uNXJBL1sRiiXYYRXmhzj8ZyvZgr4wHskUr7/YqhNg==" saltValue="7CzD1tKIqX0tBupFVLYsgw=="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D6sKAHxEw1DehNjqsBlJTnnGsr+fxbfRmHKFEqBdXOmHYbM9X/0DdLL5hBlT9JG7lzeR3nlbmbtDyae5KFLWg==" saltValue="BOfqgYiioDl3Y7nT8wcgPw=="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508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JRJuMmGkV5jh+NN0++va4d8E+LV2A8PUs6Iqx9xOi2UYfqe9dsqBtS2Z5khrEy3KBLSBNDuOZ0wmKf5Tiky3A==" saltValue="4G5wi8sIFzEm6z2ZSXfE2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559</v>
      </c>
      <c r="G2" s="156"/>
      <c r="H2" s="157"/>
    </row>
    <row r="3" spans="1:8" x14ac:dyDescent="0.15">
      <c r="A3" s="153" t="s">
        <v>552</v>
      </c>
      <c r="B3" s="158"/>
      <c r="C3" s="159"/>
      <c r="D3" s="160">
        <v>107463</v>
      </c>
      <c r="E3" s="161"/>
      <c r="F3" s="162">
        <v>83623</v>
      </c>
      <c r="G3" s="163"/>
      <c r="H3" s="164"/>
    </row>
    <row r="4" spans="1:8" x14ac:dyDescent="0.15">
      <c r="A4" s="165"/>
      <c r="B4" s="166"/>
      <c r="C4" s="167"/>
      <c r="D4" s="168">
        <v>82373</v>
      </c>
      <c r="E4" s="169"/>
      <c r="F4" s="170">
        <v>48787</v>
      </c>
      <c r="G4" s="171"/>
      <c r="H4" s="172"/>
    </row>
    <row r="5" spans="1:8" x14ac:dyDescent="0.15">
      <c r="A5" s="153" t="s">
        <v>554</v>
      </c>
      <c r="B5" s="158"/>
      <c r="C5" s="159"/>
      <c r="D5" s="160">
        <v>136026</v>
      </c>
      <c r="E5" s="161"/>
      <c r="F5" s="162">
        <v>87974</v>
      </c>
      <c r="G5" s="163"/>
      <c r="H5" s="164"/>
    </row>
    <row r="6" spans="1:8" x14ac:dyDescent="0.15">
      <c r="A6" s="165"/>
      <c r="B6" s="166"/>
      <c r="C6" s="167"/>
      <c r="D6" s="168">
        <v>107136</v>
      </c>
      <c r="E6" s="169"/>
      <c r="F6" s="170">
        <v>48183</v>
      </c>
      <c r="G6" s="171"/>
      <c r="H6" s="172"/>
    </row>
    <row r="7" spans="1:8" x14ac:dyDescent="0.15">
      <c r="A7" s="153" t="s">
        <v>555</v>
      </c>
      <c r="B7" s="158"/>
      <c r="C7" s="159"/>
      <c r="D7" s="160">
        <v>209938</v>
      </c>
      <c r="E7" s="161"/>
      <c r="F7" s="162">
        <v>83280</v>
      </c>
      <c r="G7" s="163"/>
      <c r="H7" s="164"/>
    </row>
    <row r="8" spans="1:8" x14ac:dyDescent="0.15">
      <c r="A8" s="165"/>
      <c r="B8" s="166"/>
      <c r="C8" s="167"/>
      <c r="D8" s="168">
        <v>170628</v>
      </c>
      <c r="E8" s="169"/>
      <c r="F8" s="170">
        <v>43123</v>
      </c>
      <c r="G8" s="171"/>
      <c r="H8" s="172"/>
    </row>
    <row r="9" spans="1:8" x14ac:dyDescent="0.15">
      <c r="A9" s="153" t="s">
        <v>556</v>
      </c>
      <c r="B9" s="158"/>
      <c r="C9" s="159"/>
      <c r="D9" s="160">
        <v>144115</v>
      </c>
      <c r="E9" s="161"/>
      <c r="F9" s="162">
        <v>88968</v>
      </c>
      <c r="G9" s="163"/>
      <c r="H9" s="164"/>
    </row>
    <row r="10" spans="1:8" x14ac:dyDescent="0.15">
      <c r="A10" s="165"/>
      <c r="B10" s="166"/>
      <c r="C10" s="167"/>
      <c r="D10" s="168">
        <v>109815</v>
      </c>
      <c r="E10" s="169"/>
      <c r="F10" s="170">
        <v>45482</v>
      </c>
      <c r="G10" s="171"/>
      <c r="H10" s="172"/>
    </row>
    <row r="11" spans="1:8" x14ac:dyDescent="0.15">
      <c r="A11" s="153" t="s">
        <v>557</v>
      </c>
      <c r="B11" s="158"/>
      <c r="C11" s="159"/>
      <c r="D11" s="160">
        <v>94900</v>
      </c>
      <c r="E11" s="161"/>
      <c r="F11" s="162">
        <v>85173</v>
      </c>
      <c r="G11" s="163"/>
      <c r="H11" s="164"/>
    </row>
    <row r="12" spans="1:8" x14ac:dyDescent="0.15">
      <c r="A12" s="165"/>
      <c r="B12" s="166"/>
      <c r="C12" s="173"/>
      <c r="D12" s="168">
        <v>37039</v>
      </c>
      <c r="E12" s="169"/>
      <c r="F12" s="170">
        <v>43913</v>
      </c>
      <c r="G12" s="171"/>
      <c r="H12" s="172"/>
    </row>
    <row r="13" spans="1:8" x14ac:dyDescent="0.15">
      <c r="A13" s="153"/>
      <c r="B13" s="158"/>
      <c r="C13" s="174"/>
      <c r="D13" s="175">
        <v>138488</v>
      </c>
      <c r="E13" s="176"/>
      <c r="F13" s="177">
        <v>85804</v>
      </c>
      <c r="G13" s="178"/>
      <c r="H13" s="164"/>
    </row>
    <row r="14" spans="1:8" x14ac:dyDescent="0.15">
      <c r="A14" s="165"/>
      <c r="B14" s="166"/>
      <c r="C14" s="167"/>
      <c r="D14" s="168">
        <v>101398</v>
      </c>
      <c r="E14" s="169"/>
      <c r="F14" s="170">
        <v>45898</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3.16</v>
      </c>
      <c r="C19" s="179">
        <f>ROUND(VALUE(SUBSTITUTE(実質収支比率等に係る経年分析!G$48,"▲","-")),2)</f>
        <v>3.51</v>
      </c>
      <c r="D19" s="179">
        <f>ROUND(VALUE(SUBSTITUTE(実質収支比率等に係る経年分析!H$48,"▲","-")),2)</f>
        <v>3.6</v>
      </c>
      <c r="E19" s="179">
        <f>ROUND(VALUE(SUBSTITUTE(実質収支比率等に係る経年分析!I$48,"▲","-")),2)</f>
        <v>2.17</v>
      </c>
      <c r="F19" s="179">
        <f>ROUND(VALUE(SUBSTITUTE(実質収支比率等に係る経年分析!J$48,"▲","-")),2)</f>
        <v>1.77</v>
      </c>
    </row>
    <row r="20" spans="1:11" x14ac:dyDescent="0.15">
      <c r="A20" s="179" t="s">
        <v>55</v>
      </c>
      <c r="B20" s="179">
        <f>ROUND(VALUE(SUBSTITUTE(実質収支比率等に係る経年分析!F$47,"▲","-")),2)</f>
        <v>15.28</v>
      </c>
      <c r="C20" s="179">
        <f>ROUND(VALUE(SUBSTITUTE(実質収支比率等に係る経年分析!G$47,"▲","-")),2)</f>
        <v>15.57</v>
      </c>
      <c r="D20" s="179">
        <f>ROUND(VALUE(SUBSTITUTE(実質収支比率等に係る経年分析!H$47,"▲","-")),2)</f>
        <v>12.78</v>
      </c>
      <c r="E20" s="179">
        <f>ROUND(VALUE(SUBSTITUTE(実質収支比率等に係る経年分析!I$47,"▲","-")),2)</f>
        <v>11.98</v>
      </c>
      <c r="F20" s="179">
        <f>ROUND(VALUE(SUBSTITUTE(実質収支比率等に係る経年分析!J$47,"▲","-")),2)</f>
        <v>9.86</v>
      </c>
    </row>
    <row r="21" spans="1:11" x14ac:dyDescent="0.15">
      <c r="A21" s="179" t="s">
        <v>56</v>
      </c>
      <c r="B21" s="179">
        <f>IF(ISNUMBER(VALUE(SUBSTITUTE(実質収支比率等に係る経年分析!F$49,"▲","-"))),ROUND(VALUE(SUBSTITUTE(実質収支比率等に係る経年分析!F$49,"▲","-")),2),NA())</f>
        <v>2.33</v>
      </c>
      <c r="C21" s="179">
        <f>IF(ISNUMBER(VALUE(SUBSTITUTE(実質収支比率等に係る経年分析!G$49,"▲","-"))),ROUND(VALUE(SUBSTITUTE(実質収支比率等に係る経年分析!G$49,"▲","-")),2),NA())</f>
        <v>0.76</v>
      </c>
      <c r="D21" s="179">
        <f>IF(ISNUMBER(VALUE(SUBSTITUTE(実質収支比率等に係る経年分析!H$49,"▲","-"))),ROUND(VALUE(SUBSTITUTE(実質収支比率等に係る経年分析!H$49,"▲","-")),2),NA())</f>
        <v>-2.92</v>
      </c>
      <c r="E21" s="179">
        <f>IF(ISNUMBER(VALUE(SUBSTITUTE(実質収支比率等に係る経年分析!I$49,"▲","-"))),ROUND(VALUE(SUBSTITUTE(実質収支比率等に係る経年分析!I$49,"▲","-")),2),NA())</f>
        <v>-2.33</v>
      </c>
      <c r="F21" s="179">
        <f>IF(ISNUMBER(VALUE(SUBSTITUTE(実質収支比率等に係る経年分析!J$49,"▲","-"))),ROUND(VALUE(SUBSTITUTE(実質収支比率等に係る経年分析!J$49,"▲","-")),2),NA())</f>
        <v>-2.58</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0.28999999999999998</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電気事業特別会計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0.01</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0.03</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0.01</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0.01</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0.01</v>
      </c>
    </row>
    <row r="30" spans="1:11" x14ac:dyDescent="0.15">
      <c r="A30" s="180" t="str">
        <f>IF(連結実質赤字比率に係る赤字・黒字の構成分析!C$40="",NA(),連結実質赤字比率に係る赤字・黒字の構成分析!C$40)</f>
        <v>下水道事業特別会計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0.02</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0.01</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0.01</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0.05</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0.06</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7.0000000000000007E-2</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7.0000000000000007E-2</v>
      </c>
    </row>
    <row r="32" spans="1:11" x14ac:dyDescent="0.15">
      <c r="A32" s="180" t="str">
        <f>IF(連結実質赤字比率に係る赤字・黒字の構成分析!C$38="",NA(),連結実質赤字比率に係る赤字・黒字の構成分析!C$38)</f>
        <v>国民健康保険事業特別会計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0.02</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0.03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0.63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1.4</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0.4</v>
      </c>
    </row>
    <row r="33" spans="1:16" x14ac:dyDescent="0.15">
      <c r="A33" s="180" t="str">
        <f>IF(連結実質赤字比率に係る赤字・黒字の構成分析!C$37="",NA(),連結実質赤字比率に係る赤字・黒字の構成分析!C$37)</f>
        <v>介護保険事業特別会計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0.66</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1.17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1.33</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1.69</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1.74</v>
      </c>
    </row>
    <row r="34" spans="1:16" x14ac:dyDescent="0.15">
      <c r="A34" s="180" t="str">
        <f>IF(連結実質赤字比率に係る赤字・黒字の構成分析!C$36="",NA(),連結実質赤字比率に係る赤字・黒字の構成分析!C$36)</f>
        <v>一般会計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3.16</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3.5</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3.6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2.16</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1.76</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3.68</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3.65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5.0999999999999996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5.76</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6.68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0.8</v>
      </c>
      <c r="D36" s="180">
        <f>IF(ROUND(VALUE(SUBSTITUTE(連結実質赤字比率に係る赤字・黒字の構成分析!G$34,"▲", "-")), 2) &lt; 0, ABS(ROUND(VALUE(SUBSTITUTE(連結実質赤字比率に係る赤字・黒字の構成分析!G$34,"▲", "-")), 2)), NA())</f>
        <v>0.87</v>
      </c>
      <c r="E36" s="180" t="e">
        <f>IF(ROUND(VALUE(SUBSTITUTE(連結実質赤字比率に係る赤字・黒字の構成分析!G$34,"▲", "-")), 2) &gt;= 0, ABS(ROUND(VALUE(SUBSTITUTE(連結実質赤字比率に係る赤字・黒字の構成分析!G$34,"▲", "-")), 2)), NA())</f>
        <v>#N/A</v>
      </c>
      <c r="F36" s="180">
        <f>IF(ROUND(VALUE(SUBSTITUTE(連結実質赤字比率に係る赤字・黒字の構成分析!H$34,"▲", "-")), 2) &lt; 0, ABS(ROUND(VALUE(SUBSTITUTE(連結実質赤字比率に係る赤字・黒字の構成分析!H$34,"▲", "-")), 2)), NA())</f>
        <v>0.97</v>
      </c>
      <c r="G36" s="180" t="e">
        <f>IF(ROUND(VALUE(SUBSTITUTE(連結実質赤字比率に係る赤字・黒字の構成分析!H$34,"▲", "-")), 2) &gt;= 0, ABS(ROUND(VALUE(SUBSTITUTE(連結実質赤字比率に係る赤字・黒字の構成分析!H$34,"▲", "-")), 2)), NA())</f>
        <v>#N/A</v>
      </c>
      <c r="H36" s="180">
        <f>IF(ROUND(VALUE(SUBSTITUTE(連結実質赤字比率に係る赤字・黒字の構成分析!I$34,"▲", "-")), 2) &lt; 0, ABS(ROUND(VALUE(SUBSTITUTE(連結実質赤字比率に係る赤字・黒字の構成分析!I$34,"▲", "-")), 2)), NA())</f>
        <v>2.08</v>
      </c>
      <c r="I36" s="180" t="e">
        <f>IF(ROUND(VALUE(SUBSTITUTE(連結実質赤字比率に係る赤字・黒字の構成分析!I$34,"▲", "-")), 2) &gt;= 0, ABS(ROUND(VALUE(SUBSTITUTE(連結実質赤字比率に係る赤字・黒字の構成分析!I$34,"▲", "-")), 2)), NA())</f>
        <v>#N/A</v>
      </c>
      <c r="J36" s="180">
        <f>IF(ROUND(VALUE(SUBSTITUTE(連結実質赤字比率に係る赤字・黒字の構成分析!J$34,"▲", "-")), 2) &lt; 0, ABS(ROUND(VALUE(SUBSTITUTE(連結実質赤字比率に係る赤字・黒字の構成分析!J$34,"▲", "-")), 2)), NA())</f>
        <v>2.77</v>
      </c>
      <c r="K36" s="180" t="e">
        <f>IF(ROUND(VALUE(SUBSTITUTE(連結実質赤字比率に係る赤字・黒字の構成分析!J$34,"▲", "-")), 2) &gt;= 0, ABS(ROUND(VALUE(SUBSTITUTE(連結実質赤字比率に係る赤字・黒字の構成分析!J$34,"▲", "-")), 2)), NA())</f>
        <v>#N/A</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3217</v>
      </c>
      <c r="E42" s="181"/>
      <c r="F42" s="181"/>
      <c r="G42" s="181">
        <f>'実質公債費比率（分子）の構造'!L$52</f>
        <v>3255</v>
      </c>
      <c r="H42" s="181"/>
      <c r="I42" s="181"/>
      <c r="J42" s="181">
        <f>'実質公債費比率（分子）の構造'!M$52</f>
        <v>3270</v>
      </c>
      <c r="K42" s="181"/>
      <c r="L42" s="181"/>
      <c r="M42" s="181">
        <f>'実質公債費比率（分子）の構造'!N$52</f>
        <v>3318</v>
      </c>
      <c r="N42" s="181"/>
      <c r="O42" s="181"/>
      <c r="P42" s="181">
        <f>'実質公債費比率（分子）の構造'!O$52</f>
        <v>3367</v>
      </c>
    </row>
    <row r="43" spans="1:16" x14ac:dyDescent="0.15">
      <c r="A43" s="181" t="s">
        <v>64</v>
      </c>
      <c r="B43" s="181">
        <f>'実質公債費比率（分子）の構造'!K$51</f>
        <v>2</v>
      </c>
      <c r="C43" s="181"/>
      <c r="D43" s="181"/>
      <c r="E43" s="181">
        <f>'実質公債費比率（分子）の構造'!L$51</f>
        <v>1</v>
      </c>
      <c r="F43" s="181"/>
      <c r="G43" s="181"/>
      <c r="H43" s="181">
        <f>'実質公債費比率（分子）の構造'!M$51</f>
        <v>2</v>
      </c>
      <c r="I43" s="181"/>
      <c r="J43" s="181"/>
      <c r="K43" s="181">
        <f>'実質公債費比率（分子）の構造'!N$51</f>
        <v>3</v>
      </c>
      <c r="L43" s="181"/>
      <c r="M43" s="181"/>
      <c r="N43" s="181">
        <f>'実質公債費比率（分子）の構造'!O$51</f>
        <v>4</v>
      </c>
      <c r="O43" s="181"/>
      <c r="P43" s="181"/>
    </row>
    <row r="44" spans="1:16" x14ac:dyDescent="0.15">
      <c r="A44" s="181" t="s">
        <v>65</v>
      </c>
      <c r="B44" s="181">
        <f>'実質公債費比率（分子）の構造'!K$50</f>
        <v>57</v>
      </c>
      <c r="C44" s="181"/>
      <c r="D44" s="181"/>
      <c r="E44" s="181">
        <f>'実質公債費比率（分子）の構造'!L$50</f>
        <v>52</v>
      </c>
      <c r="F44" s="181"/>
      <c r="G44" s="181"/>
      <c r="H44" s="181">
        <f>'実質公債費比率（分子）の構造'!M$50</f>
        <v>47</v>
      </c>
      <c r="I44" s="181"/>
      <c r="J44" s="181"/>
      <c r="K44" s="181">
        <f>'実質公債費比率（分子）の構造'!N$50</f>
        <v>44</v>
      </c>
      <c r="L44" s="181"/>
      <c r="M44" s="181"/>
      <c r="N44" s="181">
        <f>'実質公債費比率（分子）の構造'!O$50</f>
        <v>40</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1271</v>
      </c>
      <c r="C46" s="181"/>
      <c r="D46" s="181"/>
      <c r="E46" s="181">
        <f>'実質公債費比率（分子）の構造'!L$48</f>
        <v>1272</v>
      </c>
      <c r="F46" s="181"/>
      <c r="G46" s="181"/>
      <c r="H46" s="181">
        <f>'実質公債費比率（分子）の構造'!M$48</f>
        <v>1399</v>
      </c>
      <c r="I46" s="181"/>
      <c r="J46" s="181"/>
      <c r="K46" s="181">
        <f>'実質公債費比率（分子）の構造'!N$48</f>
        <v>1357</v>
      </c>
      <c r="L46" s="181"/>
      <c r="M46" s="181"/>
      <c r="N46" s="181">
        <f>'実質公債費比率（分子）の構造'!O$48</f>
        <v>1362</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3574</v>
      </c>
      <c r="C49" s="181"/>
      <c r="D49" s="181"/>
      <c r="E49" s="181">
        <f>'実質公債費比率（分子）の構造'!L$45</f>
        <v>3644</v>
      </c>
      <c r="F49" s="181"/>
      <c r="G49" s="181"/>
      <c r="H49" s="181">
        <f>'実質公債費比率（分子）の構造'!M$45</f>
        <v>3679</v>
      </c>
      <c r="I49" s="181"/>
      <c r="J49" s="181"/>
      <c r="K49" s="181">
        <f>'実質公債費比率（分子）の構造'!N$45</f>
        <v>3705</v>
      </c>
      <c r="L49" s="181"/>
      <c r="M49" s="181"/>
      <c r="N49" s="181">
        <f>'実質公債費比率（分子）の構造'!O$45</f>
        <v>3682</v>
      </c>
      <c r="O49" s="181"/>
      <c r="P49" s="181"/>
    </row>
    <row r="50" spans="1:16" x14ac:dyDescent="0.15">
      <c r="A50" s="181" t="s">
        <v>71</v>
      </c>
      <c r="B50" s="181" t="e">
        <f>NA()</f>
        <v>#N/A</v>
      </c>
      <c r="C50" s="181">
        <f>IF(ISNUMBER('実質公債費比率（分子）の構造'!K$53),'実質公債費比率（分子）の構造'!K$53,NA())</f>
        <v>1687</v>
      </c>
      <c r="D50" s="181" t="e">
        <f>NA()</f>
        <v>#N/A</v>
      </c>
      <c r="E50" s="181" t="e">
        <f>NA()</f>
        <v>#N/A</v>
      </c>
      <c r="F50" s="181">
        <f>IF(ISNUMBER('実質公債費比率（分子）の構造'!L$53),'実質公債費比率（分子）の構造'!L$53,NA())</f>
        <v>1714</v>
      </c>
      <c r="G50" s="181" t="e">
        <f>NA()</f>
        <v>#N/A</v>
      </c>
      <c r="H50" s="181" t="e">
        <f>NA()</f>
        <v>#N/A</v>
      </c>
      <c r="I50" s="181">
        <f>IF(ISNUMBER('実質公債費比率（分子）の構造'!M$53),'実質公債費比率（分子）の構造'!M$53,NA())</f>
        <v>1857</v>
      </c>
      <c r="J50" s="181" t="e">
        <f>NA()</f>
        <v>#N/A</v>
      </c>
      <c r="K50" s="181" t="e">
        <f>NA()</f>
        <v>#N/A</v>
      </c>
      <c r="L50" s="181">
        <f>IF(ISNUMBER('実質公債費比率（分子）の構造'!N$53),'実質公債費比率（分子）の構造'!N$53,NA())</f>
        <v>1791</v>
      </c>
      <c r="M50" s="181" t="e">
        <f>NA()</f>
        <v>#N/A</v>
      </c>
      <c r="N50" s="181" t="e">
        <f>NA()</f>
        <v>#N/A</v>
      </c>
      <c r="O50" s="181">
        <f>IF(ISNUMBER('実質公債費比率（分子）の構造'!O$53),'実質公債費比率（分子）の構造'!O$53,NA())</f>
        <v>1721</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33998</v>
      </c>
      <c r="E56" s="180"/>
      <c r="F56" s="180"/>
      <c r="G56" s="180">
        <f>'将来負担比率（分子）の構造'!J$52</f>
        <v>35533</v>
      </c>
      <c r="H56" s="180"/>
      <c r="I56" s="180"/>
      <c r="J56" s="180">
        <f>'将来負担比率（分子）の構造'!K$52</f>
        <v>39146</v>
      </c>
      <c r="K56" s="180"/>
      <c r="L56" s="180"/>
      <c r="M56" s="180">
        <f>'将来負担比率（分子）の構造'!L$52</f>
        <v>39633</v>
      </c>
      <c r="N56" s="180"/>
      <c r="O56" s="180"/>
      <c r="P56" s="180">
        <f>'将来負担比率（分子）の構造'!M$52</f>
        <v>39496</v>
      </c>
    </row>
    <row r="57" spans="1:16" x14ac:dyDescent="0.15">
      <c r="A57" s="180" t="s">
        <v>42</v>
      </c>
      <c r="B57" s="180"/>
      <c r="C57" s="180"/>
      <c r="D57" s="180">
        <f>'将来負担比率（分子）の構造'!I$51</f>
        <v>983</v>
      </c>
      <c r="E57" s="180"/>
      <c r="F57" s="180"/>
      <c r="G57" s="180">
        <f>'将来負担比率（分子）の構造'!J$51</f>
        <v>846</v>
      </c>
      <c r="H57" s="180"/>
      <c r="I57" s="180"/>
      <c r="J57" s="180">
        <f>'将来負担比率（分子）の構造'!K$51</f>
        <v>751</v>
      </c>
      <c r="K57" s="180"/>
      <c r="L57" s="180"/>
      <c r="M57" s="180">
        <f>'将来負担比率（分子）の構造'!L$51</f>
        <v>621</v>
      </c>
      <c r="N57" s="180"/>
      <c r="O57" s="180"/>
      <c r="P57" s="180">
        <f>'将来負担比率（分子）の構造'!M$51</f>
        <v>499</v>
      </c>
    </row>
    <row r="58" spans="1:16" x14ac:dyDescent="0.15">
      <c r="A58" s="180" t="s">
        <v>41</v>
      </c>
      <c r="B58" s="180"/>
      <c r="C58" s="180"/>
      <c r="D58" s="180">
        <f>'将来負担比率（分子）の構造'!I$50</f>
        <v>8161</v>
      </c>
      <c r="E58" s="180"/>
      <c r="F58" s="180"/>
      <c r="G58" s="180">
        <f>'将来負担比率（分子）の構造'!J$50</f>
        <v>8767</v>
      </c>
      <c r="H58" s="180"/>
      <c r="I58" s="180"/>
      <c r="J58" s="180">
        <f>'将来負担比率（分子）の構造'!K$50</f>
        <v>8057</v>
      </c>
      <c r="K58" s="180"/>
      <c r="L58" s="180"/>
      <c r="M58" s="180">
        <f>'将来負担比率（分子）の構造'!L$50</f>
        <v>7195</v>
      </c>
      <c r="N58" s="180"/>
      <c r="O58" s="180"/>
      <c r="P58" s="180">
        <f>'将来負担比率（分子）の構造'!M$50</f>
        <v>6822</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127</v>
      </c>
      <c r="C61" s="180"/>
      <c r="D61" s="180"/>
      <c r="E61" s="180">
        <f>'将来負担比率（分子）の構造'!J$46</f>
        <v>144</v>
      </c>
      <c r="F61" s="180"/>
      <c r="G61" s="180"/>
      <c r="H61" s="180">
        <f>'将来負担比率（分子）の構造'!K$46</f>
        <v>94</v>
      </c>
      <c r="I61" s="180"/>
      <c r="J61" s="180"/>
      <c r="K61" s="180">
        <f>'将来負担比率（分子）の構造'!L$46</f>
        <v>99</v>
      </c>
      <c r="L61" s="180"/>
      <c r="M61" s="180"/>
      <c r="N61" s="180">
        <f>'将来負担比率（分子）の構造'!M$46</f>
        <v>112</v>
      </c>
      <c r="O61" s="180"/>
      <c r="P61" s="180"/>
    </row>
    <row r="62" spans="1:16" x14ac:dyDescent="0.15">
      <c r="A62" s="180" t="s">
        <v>35</v>
      </c>
      <c r="B62" s="180">
        <f>'将来負担比率（分子）の構造'!I$45</f>
        <v>4981</v>
      </c>
      <c r="C62" s="180"/>
      <c r="D62" s="180"/>
      <c r="E62" s="180">
        <f>'将来負担比率（分子）の構造'!J$45</f>
        <v>4753</v>
      </c>
      <c r="F62" s="180"/>
      <c r="G62" s="180"/>
      <c r="H62" s="180">
        <f>'将来負担比率（分子）の構造'!K$45</f>
        <v>4755</v>
      </c>
      <c r="I62" s="180"/>
      <c r="J62" s="180"/>
      <c r="K62" s="180">
        <f>'将来負担比率（分子）の構造'!L$45</f>
        <v>4605</v>
      </c>
      <c r="L62" s="180"/>
      <c r="M62" s="180"/>
      <c r="N62" s="180">
        <f>'将来負担比率（分子）の構造'!M$45</f>
        <v>4407</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18948</v>
      </c>
      <c r="C64" s="180"/>
      <c r="D64" s="180"/>
      <c r="E64" s="180">
        <f>'将来負担比率（分子）の構造'!J$43</f>
        <v>18752</v>
      </c>
      <c r="F64" s="180"/>
      <c r="G64" s="180"/>
      <c r="H64" s="180">
        <f>'将来負担比率（分子）の構造'!K$43</f>
        <v>19204</v>
      </c>
      <c r="I64" s="180"/>
      <c r="J64" s="180"/>
      <c r="K64" s="180">
        <f>'将来負担比率（分子）の構造'!L$43</f>
        <v>18509</v>
      </c>
      <c r="L64" s="180"/>
      <c r="M64" s="180"/>
      <c r="N64" s="180">
        <f>'将来負担比率（分子）の構造'!M$43</f>
        <v>17943</v>
      </c>
      <c r="O64" s="180"/>
      <c r="P64" s="180"/>
    </row>
    <row r="65" spans="1:16" x14ac:dyDescent="0.15">
      <c r="A65" s="180" t="s">
        <v>32</v>
      </c>
      <c r="B65" s="180">
        <f>'将来負担比率（分子）の構造'!I$42</f>
        <v>395</v>
      </c>
      <c r="C65" s="180"/>
      <c r="D65" s="180"/>
      <c r="E65" s="180">
        <f>'将来負担比率（分子）の構造'!J$42</f>
        <v>342</v>
      </c>
      <c r="F65" s="180"/>
      <c r="G65" s="180"/>
      <c r="H65" s="180">
        <f>'将来負担比率（分子）の構造'!K$42</f>
        <v>296</v>
      </c>
      <c r="I65" s="180"/>
      <c r="J65" s="180"/>
      <c r="K65" s="180">
        <f>'将来負担比率（分子）の構造'!L$42</f>
        <v>253</v>
      </c>
      <c r="L65" s="180"/>
      <c r="M65" s="180"/>
      <c r="N65" s="180">
        <f>'将来負担比率（分子）の構造'!M$42</f>
        <v>215</v>
      </c>
      <c r="O65" s="180"/>
      <c r="P65" s="180"/>
    </row>
    <row r="66" spans="1:16" x14ac:dyDescent="0.15">
      <c r="A66" s="180" t="s">
        <v>31</v>
      </c>
      <c r="B66" s="180">
        <f>'将来負担比率（分子）の構造'!I$41</f>
        <v>31538</v>
      </c>
      <c r="C66" s="180"/>
      <c r="D66" s="180"/>
      <c r="E66" s="180">
        <f>'将来負担比率（分子）の構造'!J$41</f>
        <v>33329</v>
      </c>
      <c r="F66" s="180"/>
      <c r="G66" s="180"/>
      <c r="H66" s="180">
        <f>'将来負担比率（分子）の構造'!K$41</f>
        <v>37554</v>
      </c>
      <c r="I66" s="180"/>
      <c r="J66" s="180"/>
      <c r="K66" s="180">
        <f>'将来負担比率（分子）の構造'!L$41</f>
        <v>38479</v>
      </c>
      <c r="L66" s="180"/>
      <c r="M66" s="180"/>
      <c r="N66" s="180">
        <f>'将来負担比率（分子）の構造'!M$41</f>
        <v>38275</v>
      </c>
      <c r="O66" s="180"/>
      <c r="P66" s="180"/>
    </row>
    <row r="67" spans="1:16" x14ac:dyDescent="0.15">
      <c r="A67" s="180" t="s">
        <v>75</v>
      </c>
      <c r="B67" s="180" t="e">
        <f>NA()</f>
        <v>#N/A</v>
      </c>
      <c r="C67" s="180">
        <f>IF(ISNUMBER('将来負担比率（分子）の構造'!I$53), IF('将来負担比率（分子）の構造'!I$53 &lt; 0, 0, '将来負担比率（分子）の構造'!I$53), NA())</f>
        <v>12847</v>
      </c>
      <c r="D67" s="180" t="e">
        <f>NA()</f>
        <v>#N/A</v>
      </c>
      <c r="E67" s="180" t="e">
        <f>NA()</f>
        <v>#N/A</v>
      </c>
      <c r="F67" s="180">
        <f>IF(ISNUMBER('将来負担比率（分子）の構造'!J$53), IF('将来負担比率（分子）の構造'!J$53 &lt; 0, 0, '将来負担比率（分子）の構造'!J$53), NA())</f>
        <v>12175</v>
      </c>
      <c r="G67" s="180" t="e">
        <f>NA()</f>
        <v>#N/A</v>
      </c>
      <c r="H67" s="180" t="e">
        <f>NA()</f>
        <v>#N/A</v>
      </c>
      <c r="I67" s="180">
        <f>IF(ISNUMBER('将来負担比率（分子）の構造'!K$53), IF('将来負担比率（分子）の構造'!K$53 &lt; 0, 0, '将来負担比率（分子）の構造'!K$53), NA())</f>
        <v>13949</v>
      </c>
      <c r="J67" s="180" t="e">
        <f>NA()</f>
        <v>#N/A</v>
      </c>
      <c r="K67" s="180" t="e">
        <f>NA()</f>
        <v>#N/A</v>
      </c>
      <c r="L67" s="180">
        <f>IF(ISNUMBER('将来負担比率（分子）の構造'!L$53), IF('将来負担比率（分子）の構造'!L$53 &lt; 0, 0, '将来負担比率（分子）の構造'!L$53), NA())</f>
        <v>14496</v>
      </c>
      <c r="M67" s="180" t="e">
        <f>NA()</f>
        <v>#N/A</v>
      </c>
      <c r="N67" s="180" t="e">
        <f>NA()</f>
        <v>#N/A</v>
      </c>
      <c r="O67" s="180">
        <f>IF(ISNUMBER('将来負担比率（分子）の構造'!M$53), IF('将来負担比率（分子）の構造'!M$53 &lt; 0, 0, '将来負担比率（分子）の構造'!M$53), NA())</f>
        <v>14135</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1838</v>
      </c>
      <c r="C72" s="184">
        <f>基金残高に係る経年分析!G55</f>
        <v>1714</v>
      </c>
      <c r="D72" s="184">
        <f>基金残高に係る経年分析!H55</f>
        <v>1404</v>
      </c>
    </row>
    <row r="73" spans="1:16" x14ac:dyDescent="0.15">
      <c r="A73" s="183" t="s">
        <v>78</v>
      </c>
      <c r="B73" s="184">
        <f>基金残高に係る経年分析!F56</f>
        <v>396</v>
      </c>
      <c r="C73" s="184">
        <f>基金残高に係る経年分析!G56</f>
        <v>396</v>
      </c>
      <c r="D73" s="184">
        <f>基金残高に係る経年分析!H56</f>
        <v>397</v>
      </c>
    </row>
    <row r="74" spans="1:16" x14ac:dyDescent="0.15">
      <c r="A74" s="183" t="s">
        <v>79</v>
      </c>
      <c r="B74" s="184">
        <f>基金残高に係る経年分析!F57</f>
        <v>6511</v>
      </c>
      <c r="C74" s="184">
        <f>基金残高に係る経年分析!G57</f>
        <v>5635</v>
      </c>
      <c r="D74" s="184">
        <f>基金残高に係る経年分析!H57</f>
        <v>5300</v>
      </c>
    </row>
  </sheetData>
  <sheetProtection algorithmName="SHA-512" hashValue="/mQXXSuBjsYfG3GqHsrFIlQ4/aKsj4DJ1yy9fCM3utL2yO8L59B9CTIdBkMlo4ntCXBYCaCrafsnQKksf7FNvA==" saltValue="93A7s0oMqB4Nab0NQZsah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213</v>
      </c>
      <c r="DI1" s="794"/>
      <c r="DJ1" s="794"/>
      <c r="DK1" s="794"/>
      <c r="DL1" s="794"/>
      <c r="DM1" s="794"/>
      <c r="DN1" s="795"/>
      <c r="DO1" s="225"/>
      <c r="DP1" s="793" t="s">
        <v>214</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215</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216</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217</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218</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219</v>
      </c>
      <c r="S4" s="736"/>
      <c r="T4" s="736"/>
      <c r="U4" s="736"/>
      <c r="V4" s="736"/>
      <c r="W4" s="736"/>
      <c r="X4" s="736"/>
      <c r="Y4" s="737"/>
      <c r="Z4" s="735" t="s">
        <v>220</v>
      </c>
      <c r="AA4" s="736"/>
      <c r="AB4" s="736"/>
      <c r="AC4" s="737"/>
      <c r="AD4" s="735" t="s">
        <v>221</v>
      </c>
      <c r="AE4" s="736"/>
      <c r="AF4" s="736"/>
      <c r="AG4" s="736"/>
      <c r="AH4" s="736"/>
      <c r="AI4" s="736"/>
      <c r="AJ4" s="736"/>
      <c r="AK4" s="737"/>
      <c r="AL4" s="735" t="s">
        <v>220</v>
      </c>
      <c r="AM4" s="736"/>
      <c r="AN4" s="736"/>
      <c r="AO4" s="737"/>
      <c r="AP4" s="796" t="s">
        <v>222</v>
      </c>
      <c r="AQ4" s="796"/>
      <c r="AR4" s="796"/>
      <c r="AS4" s="796"/>
      <c r="AT4" s="796"/>
      <c r="AU4" s="796"/>
      <c r="AV4" s="796"/>
      <c r="AW4" s="796"/>
      <c r="AX4" s="796"/>
      <c r="AY4" s="796"/>
      <c r="AZ4" s="796"/>
      <c r="BA4" s="796"/>
      <c r="BB4" s="796"/>
      <c r="BC4" s="796"/>
      <c r="BD4" s="796"/>
      <c r="BE4" s="796"/>
      <c r="BF4" s="796"/>
      <c r="BG4" s="796" t="s">
        <v>223</v>
      </c>
      <c r="BH4" s="796"/>
      <c r="BI4" s="796"/>
      <c r="BJ4" s="796"/>
      <c r="BK4" s="796"/>
      <c r="BL4" s="796"/>
      <c r="BM4" s="796"/>
      <c r="BN4" s="796"/>
      <c r="BO4" s="796" t="s">
        <v>220</v>
      </c>
      <c r="BP4" s="796"/>
      <c r="BQ4" s="796"/>
      <c r="BR4" s="796"/>
      <c r="BS4" s="796" t="s">
        <v>224</v>
      </c>
      <c r="BT4" s="796"/>
      <c r="BU4" s="796"/>
      <c r="BV4" s="796"/>
      <c r="BW4" s="796"/>
      <c r="BX4" s="796"/>
      <c r="BY4" s="796"/>
      <c r="BZ4" s="796"/>
      <c r="CA4" s="796"/>
      <c r="CB4" s="796"/>
      <c r="CD4" s="778" t="s">
        <v>225</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226</v>
      </c>
      <c r="C5" s="761"/>
      <c r="D5" s="761"/>
      <c r="E5" s="761"/>
      <c r="F5" s="761"/>
      <c r="G5" s="761"/>
      <c r="H5" s="761"/>
      <c r="I5" s="761"/>
      <c r="J5" s="761"/>
      <c r="K5" s="761"/>
      <c r="L5" s="761"/>
      <c r="M5" s="761"/>
      <c r="N5" s="761"/>
      <c r="O5" s="761"/>
      <c r="P5" s="761"/>
      <c r="Q5" s="762"/>
      <c r="R5" s="726">
        <v>5279456</v>
      </c>
      <c r="S5" s="727"/>
      <c r="T5" s="727"/>
      <c r="U5" s="727"/>
      <c r="V5" s="727"/>
      <c r="W5" s="727"/>
      <c r="X5" s="727"/>
      <c r="Y5" s="773"/>
      <c r="Z5" s="791">
        <v>20.6</v>
      </c>
      <c r="AA5" s="791"/>
      <c r="AB5" s="791"/>
      <c r="AC5" s="791"/>
      <c r="AD5" s="792">
        <v>5279456</v>
      </c>
      <c r="AE5" s="792"/>
      <c r="AF5" s="792"/>
      <c r="AG5" s="792"/>
      <c r="AH5" s="792"/>
      <c r="AI5" s="792"/>
      <c r="AJ5" s="792"/>
      <c r="AK5" s="792"/>
      <c r="AL5" s="774">
        <v>37.700000000000003</v>
      </c>
      <c r="AM5" s="743"/>
      <c r="AN5" s="743"/>
      <c r="AO5" s="775"/>
      <c r="AP5" s="760" t="s">
        <v>227</v>
      </c>
      <c r="AQ5" s="761"/>
      <c r="AR5" s="761"/>
      <c r="AS5" s="761"/>
      <c r="AT5" s="761"/>
      <c r="AU5" s="761"/>
      <c r="AV5" s="761"/>
      <c r="AW5" s="761"/>
      <c r="AX5" s="761"/>
      <c r="AY5" s="761"/>
      <c r="AZ5" s="761"/>
      <c r="BA5" s="761"/>
      <c r="BB5" s="761"/>
      <c r="BC5" s="761"/>
      <c r="BD5" s="761"/>
      <c r="BE5" s="761"/>
      <c r="BF5" s="762"/>
      <c r="BG5" s="661">
        <v>5276602</v>
      </c>
      <c r="BH5" s="664"/>
      <c r="BI5" s="664"/>
      <c r="BJ5" s="664"/>
      <c r="BK5" s="664"/>
      <c r="BL5" s="664"/>
      <c r="BM5" s="664"/>
      <c r="BN5" s="665"/>
      <c r="BO5" s="723">
        <v>99.9</v>
      </c>
      <c r="BP5" s="723"/>
      <c r="BQ5" s="723"/>
      <c r="BR5" s="723"/>
      <c r="BS5" s="724">
        <v>414548</v>
      </c>
      <c r="BT5" s="724"/>
      <c r="BU5" s="724"/>
      <c r="BV5" s="724"/>
      <c r="BW5" s="724"/>
      <c r="BX5" s="724"/>
      <c r="BY5" s="724"/>
      <c r="BZ5" s="724"/>
      <c r="CA5" s="724"/>
      <c r="CB5" s="765"/>
      <c r="CD5" s="778" t="s">
        <v>222</v>
      </c>
      <c r="CE5" s="779"/>
      <c r="CF5" s="779"/>
      <c r="CG5" s="779"/>
      <c r="CH5" s="779"/>
      <c r="CI5" s="779"/>
      <c r="CJ5" s="779"/>
      <c r="CK5" s="779"/>
      <c r="CL5" s="779"/>
      <c r="CM5" s="779"/>
      <c r="CN5" s="779"/>
      <c r="CO5" s="779"/>
      <c r="CP5" s="779"/>
      <c r="CQ5" s="780"/>
      <c r="CR5" s="778" t="s">
        <v>228</v>
      </c>
      <c r="CS5" s="779"/>
      <c r="CT5" s="779"/>
      <c r="CU5" s="779"/>
      <c r="CV5" s="779"/>
      <c r="CW5" s="779"/>
      <c r="CX5" s="779"/>
      <c r="CY5" s="780"/>
      <c r="CZ5" s="778" t="s">
        <v>220</v>
      </c>
      <c r="DA5" s="779"/>
      <c r="DB5" s="779"/>
      <c r="DC5" s="780"/>
      <c r="DD5" s="778" t="s">
        <v>229</v>
      </c>
      <c r="DE5" s="779"/>
      <c r="DF5" s="779"/>
      <c r="DG5" s="779"/>
      <c r="DH5" s="779"/>
      <c r="DI5" s="779"/>
      <c r="DJ5" s="779"/>
      <c r="DK5" s="779"/>
      <c r="DL5" s="779"/>
      <c r="DM5" s="779"/>
      <c r="DN5" s="779"/>
      <c r="DO5" s="779"/>
      <c r="DP5" s="780"/>
      <c r="DQ5" s="778" t="s">
        <v>230</v>
      </c>
      <c r="DR5" s="779"/>
      <c r="DS5" s="779"/>
      <c r="DT5" s="779"/>
      <c r="DU5" s="779"/>
      <c r="DV5" s="779"/>
      <c r="DW5" s="779"/>
      <c r="DX5" s="779"/>
      <c r="DY5" s="779"/>
      <c r="DZ5" s="779"/>
      <c r="EA5" s="779"/>
      <c r="EB5" s="779"/>
      <c r="EC5" s="780"/>
    </row>
    <row r="6" spans="2:143" ht="11.25" customHeight="1" x14ac:dyDescent="0.15">
      <c r="B6" s="658" t="s">
        <v>231</v>
      </c>
      <c r="C6" s="659"/>
      <c r="D6" s="659"/>
      <c r="E6" s="659"/>
      <c r="F6" s="659"/>
      <c r="G6" s="659"/>
      <c r="H6" s="659"/>
      <c r="I6" s="659"/>
      <c r="J6" s="659"/>
      <c r="K6" s="659"/>
      <c r="L6" s="659"/>
      <c r="M6" s="659"/>
      <c r="N6" s="659"/>
      <c r="O6" s="659"/>
      <c r="P6" s="659"/>
      <c r="Q6" s="660"/>
      <c r="R6" s="661">
        <v>237154</v>
      </c>
      <c r="S6" s="664"/>
      <c r="T6" s="664"/>
      <c r="U6" s="664"/>
      <c r="V6" s="664"/>
      <c r="W6" s="664"/>
      <c r="X6" s="664"/>
      <c r="Y6" s="665"/>
      <c r="Z6" s="723">
        <v>0.9</v>
      </c>
      <c r="AA6" s="723"/>
      <c r="AB6" s="723"/>
      <c r="AC6" s="723"/>
      <c r="AD6" s="724">
        <v>237154</v>
      </c>
      <c r="AE6" s="724"/>
      <c r="AF6" s="724"/>
      <c r="AG6" s="724"/>
      <c r="AH6" s="724"/>
      <c r="AI6" s="724"/>
      <c r="AJ6" s="724"/>
      <c r="AK6" s="724"/>
      <c r="AL6" s="666">
        <v>1.7</v>
      </c>
      <c r="AM6" s="667"/>
      <c r="AN6" s="667"/>
      <c r="AO6" s="725"/>
      <c r="AP6" s="658" t="s">
        <v>232</v>
      </c>
      <c r="AQ6" s="659"/>
      <c r="AR6" s="659"/>
      <c r="AS6" s="659"/>
      <c r="AT6" s="659"/>
      <c r="AU6" s="659"/>
      <c r="AV6" s="659"/>
      <c r="AW6" s="659"/>
      <c r="AX6" s="659"/>
      <c r="AY6" s="659"/>
      <c r="AZ6" s="659"/>
      <c r="BA6" s="659"/>
      <c r="BB6" s="659"/>
      <c r="BC6" s="659"/>
      <c r="BD6" s="659"/>
      <c r="BE6" s="659"/>
      <c r="BF6" s="660"/>
      <c r="BG6" s="661">
        <v>5276602</v>
      </c>
      <c r="BH6" s="664"/>
      <c r="BI6" s="664"/>
      <c r="BJ6" s="664"/>
      <c r="BK6" s="664"/>
      <c r="BL6" s="664"/>
      <c r="BM6" s="664"/>
      <c r="BN6" s="665"/>
      <c r="BO6" s="723">
        <v>99.9</v>
      </c>
      <c r="BP6" s="723"/>
      <c r="BQ6" s="723"/>
      <c r="BR6" s="723"/>
      <c r="BS6" s="724">
        <v>414548</v>
      </c>
      <c r="BT6" s="724"/>
      <c r="BU6" s="724"/>
      <c r="BV6" s="724"/>
      <c r="BW6" s="724"/>
      <c r="BX6" s="724"/>
      <c r="BY6" s="724"/>
      <c r="BZ6" s="724"/>
      <c r="CA6" s="724"/>
      <c r="CB6" s="765"/>
      <c r="CD6" s="732" t="s">
        <v>233</v>
      </c>
      <c r="CE6" s="733"/>
      <c r="CF6" s="733"/>
      <c r="CG6" s="733"/>
      <c r="CH6" s="733"/>
      <c r="CI6" s="733"/>
      <c r="CJ6" s="733"/>
      <c r="CK6" s="733"/>
      <c r="CL6" s="733"/>
      <c r="CM6" s="733"/>
      <c r="CN6" s="733"/>
      <c r="CO6" s="733"/>
      <c r="CP6" s="733"/>
      <c r="CQ6" s="734"/>
      <c r="CR6" s="661">
        <v>199186</v>
      </c>
      <c r="CS6" s="664"/>
      <c r="CT6" s="664"/>
      <c r="CU6" s="664"/>
      <c r="CV6" s="664"/>
      <c r="CW6" s="664"/>
      <c r="CX6" s="664"/>
      <c r="CY6" s="665"/>
      <c r="CZ6" s="774">
        <v>0.8</v>
      </c>
      <c r="DA6" s="743"/>
      <c r="DB6" s="743"/>
      <c r="DC6" s="777"/>
      <c r="DD6" s="669" t="s">
        <v>234</v>
      </c>
      <c r="DE6" s="664"/>
      <c r="DF6" s="664"/>
      <c r="DG6" s="664"/>
      <c r="DH6" s="664"/>
      <c r="DI6" s="664"/>
      <c r="DJ6" s="664"/>
      <c r="DK6" s="664"/>
      <c r="DL6" s="664"/>
      <c r="DM6" s="664"/>
      <c r="DN6" s="664"/>
      <c r="DO6" s="664"/>
      <c r="DP6" s="665"/>
      <c r="DQ6" s="669">
        <v>199186</v>
      </c>
      <c r="DR6" s="664"/>
      <c r="DS6" s="664"/>
      <c r="DT6" s="664"/>
      <c r="DU6" s="664"/>
      <c r="DV6" s="664"/>
      <c r="DW6" s="664"/>
      <c r="DX6" s="664"/>
      <c r="DY6" s="664"/>
      <c r="DZ6" s="664"/>
      <c r="EA6" s="664"/>
      <c r="EB6" s="664"/>
      <c r="EC6" s="704"/>
    </row>
    <row r="7" spans="2:143" ht="11.25" customHeight="1" x14ac:dyDescent="0.15">
      <c r="B7" s="658" t="s">
        <v>235</v>
      </c>
      <c r="C7" s="659"/>
      <c r="D7" s="659"/>
      <c r="E7" s="659"/>
      <c r="F7" s="659"/>
      <c r="G7" s="659"/>
      <c r="H7" s="659"/>
      <c r="I7" s="659"/>
      <c r="J7" s="659"/>
      <c r="K7" s="659"/>
      <c r="L7" s="659"/>
      <c r="M7" s="659"/>
      <c r="N7" s="659"/>
      <c r="O7" s="659"/>
      <c r="P7" s="659"/>
      <c r="Q7" s="660"/>
      <c r="R7" s="661">
        <v>12291</v>
      </c>
      <c r="S7" s="664"/>
      <c r="T7" s="664"/>
      <c r="U7" s="664"/>
      <c r="V7" s="664"/>
      <c r="W7" s="664"/>
      <c r="X7" s="664"/>
      <c r="Y7" s="665"/>
      <c r="Z7" s="723">
        <v>0</v>
      </c>
      <c r="AA7" s="723"/>
      <c r="AB7" s="723"/>
      <c r="AC7" s="723"/>
      <c r="AD7" s="724">
        <v>12291</v>
      </c>
      <c r="AE7" s="724"/>
      <c r="AF7" s="724"/>
      <c r="AG7" s="724"/>
      <c r="AH7" s="724"/>
      <c r="AI7" s="724"/>
      <c r="AJ7" s="724"/>
      <c r="AK7" s="724"/>
      <c r="AL7" s="666">
        <v>0.1</v>
      </c>
      <c r="AM7" s="667"/>
      <c r="AN7" s="667"/>
      <c r="AO7" s="725"/>
      <c r="AP7" s="658" t="s">
        <v>236</v>
      </c>
      <c r="AQ7" s="659"/>
      <c r="AR7" s="659"/>
      <c r="AS7" s="659"/>
      <c r="AT7" s="659"/>
      <c r="AU7" s="659"/>
      <c r="AV7" s="659"/>
      <c r="AW7" s="659"/>
      <c r="AX7" s="659"/>
      <c r="AY7" s="659"/>
      <c r="AZ7" s="659"/>
      <c r="BA7" s="659"/>
      <c r="BB7" s="659"/>
      <c r="BC7" s="659"/>
      <c r="BD7" s="659"/>
      <c r="BE7" s="659"/>
      <c r="BF7" s="660"/>
      <c r="BG7" s="661">
        <v>2022580</v>
      </c>
      <c r="BH7" s="664"/>
      <c r="BI7" s="664"/>
      <c r="BJ7" s="664"/>
      <c r="BK7" s="664"/>
      <c r="BL7" s="664"/>
      <c r="BM7" s="664"/>
      <c r="BN7" s="665"/>
      <c r="BO7" s="723">
        <v>38.299999999999997</v>
      </c>
      <c r="BP7" s="723"/>
      <c r="BQ7" s="723"/>
      <c r="BR7" s="723"/>
      <c r="BS7" s="724">
        <v>60340</v>
      </c>
      <c r="BT7" s="724"/>
      <c r="BU7" s="724"/>
      <c r="BV7" s="724"/>
      <c r="BW7" s="724"/>
      <c r="BX7" s="724"/>
      <c r="BY7" s="724"/>
      <c r="BZ7" s="724"/>
      <c r="CA7" s="724"/>
      <c r="CB7" s="765"/>
      <c r="CD7" s="705" t="s">
        <v>237</v>
      </c>
      <c r="CE7" s="702"/>
      <c r="CF7" s="702"/>
      <c r="CG7" s="702"/>
      <c r="CH7" s="702"/>
      <c r="CI7" s="702"/>
      <c r="CJ7" s="702"/>
      <c r="CK7" s="702"/>
      <c r="CL7" s="702"/>
      <c r="CM7" s="702"/>
      <c r="CN7" s="702"/>
      <c r="CO7" s="702"/>
      <c r="CP7" s="702"/>
      <c r="CQ7" s="703"/>
      <c r="CR7" s="661">
        <v>3768782</v>
      </c>
      <c r="CS7" s="664"/>
      <c r="CT7" s="664"/>
      <c r="CU7" s="664"/>
      <c r="CV7" s="664"/>
      <c r="CW7" s="664"/>
      <c r="CX7" s="664"/>
      <c r="CY7" s="665"/>
      <c r="CZ7" s="723">
        <v>14.9</v>
      </c>
      <c r="DA7" s="723"/>
      <c r="DB7" s="723"/>
      <c r="DC7" s="723"/>
      <c r="DD7" s="669">
        <v>807624</v>
      </c>
      <c r="DE7" s="664"/>
      <c r="DF7" s="664"/>
      <c r="DG7" s="664"/>
      <c r="DH7" s="664"/>
      <c r="DI7" s="664"/>
      <c r="DJ7" s="664"/>
      <c r="DK7" s="664"/>
      <c r="DL7" s="664"/>
      <c r="DM7" s="664"/>
      <c r="DN7" s="664"/>
      <c r="DO7" s="664"/>
      <c r="DP7" s="665"/>
      <c r="DQ7" s="669">
        <v>2019365</v>
      </c>
      <c r="DR7" s="664"/>
      <c r="DS7" s="664"/>
      <c r="DT7" s="664"/>
      <c r="DU7" s="664"/>
      <c r="DV7" s="664"/>
      <c r="DW7" s="664"/>
      <c r="DX7" s="664"/>
      <c r="DY7" s="664"/>
      <c r="DZ7" s="664"/>
      <c r="EA7" s="664"/>
      <c r="EB7" s="664"/>
      <c r="EC7" s="704"/>
    </row>
    <row r="8" spans="2:143" ht="11.25" customHeight="1" x14ac:dyDescent="0.15">
      <c r="B8" s="658" t="s">
        <v>238</v>
      </c>
      <c r="C8" s="659"/>
      <c r="D8" s="659"/>
      <c r="E8" s="659"/>
      <c r="F8" s="659"/>
      <c r="G8" s="659"/>
      <c r="H8" s="659"/>
      <c r="I8" s="659"/>
      <c r="J8" s="659"/>
      <c r="K8" s="659"/>
      <c r="L8" s="659"/>
      <c r="M8" s="659"/>
      <c r="N8" s="659"/>
      <c r="O8" s="659"/>
      <c r="P8" s="659"/>
      <c r="Q8" s="660"/>
      <c r="R8" s="661">
        <v>13158</v>
      </c>
      <c r="S8" s="664"/>
      <c r="T8" s="664"/>
      <c r="U8" s="664"/>
      <c r="V8" s="664"/>
      <c r="W8" s="664"/>
      <c r="X8" s="664"/>
      <c r="Y8" s="665"/>
      <c r="Z8" s="723">
        <v>0.1</v>
      </c>
      <c r="AA8" s="723"/>
      <c r="AB8" s="723"/>
      <c r="AC8" s="723"/>
      <c r="AD8" s="724">
        <v>13158</v>
      </c>
      <c r="AE8" s="724"/>
      <c r="AF8" s="724"/>
      <c r="AG8" s="724"/>
      <c r="AH8" s="724"/>
      <c r="AI8" s="724"/>
      <c r="AJ8" s="724"/>
      <c r="AK8" s="724"/>
      <c r="AL8" s="666">
        <v>0.1</v>
      </c>
      <c r="AM8" s="667"/>
      <c r="AN8" s="667"/>
      <c r="AO8" s="725"/>
      <c r="AP8" s="658" t="s">
        <v>239</v>
      </c>
      <c r="AQ8" s="659"/>
      <c r="AR8" s="659"/>
      <c r="AS8" s="659"/>
      <c r="AT8" s="659"/>
      <c r="AU8" s="659"/>
      <c r="AV8" s="659"/>
      <c r="AW8" s="659"/>
      <c r="AX8" s="659"/>
      <c r="AY8" s="659"/>
      <c r="AZ8" s="659"/>
      <c r="BA8" s="659"/>
      <c r="BB8" s="659"/>
      <c r="BC8" s="659"/>
      <c r="BD8" s="659"/>
      <c r="BE8" s="659"/>
      <c r="BF8" s="660"/>
      <c r="BG8" s="661">
        <v>68111</v>
      </c>
      <c r="BH8" s="664"/>
      <c r="BI8" s="664"/>
      <c r="BJ8" s="664"/>
      <c r="BK8" s="664"/>
      <c r="BL8" s="664"/>
      <c r="BM8" s="664"/>
      <c r="BN8" s="665"/>
      <c r="BO8" s="723">
        <v>1.3</v>
      </c>
      <c r="BP8" s="723"/>
      <c r="BQ8" s="723"/>
      <c r="BR8" s="723"/>
      <c r="BS8" s="669" t="s">
        <v>240</v>
      </c>
      <c r="BT8" s="664"/>
      <c r="BU8" s="664"/>
      <c r="BV8" s="664"/>
      <c r="BW8" s="664"/>
      <c r="BX8" s="664"/>
      <c r="BY8" s="664"/>
      <c r="BZ8" s="664"/>
      <c r="CA8" s="664"/>
      <c r="CB8" s="704"/>
      <c r="CD8" s="705" t="s">
        <v>241</v>
      </c>
      <c r="CE8" s="702"/>
      <c r="CF8" s="702"/>
      <c r="CG8" s="702"/>
      <c r="CH8" s="702"/>
      <c r="CI8" s="702"/>
      <c r="CJ8" s="702"/>
      <c r="CK8" s="702"/>
      <c r="CL8" s="702"/>
      <c r="CM8" s="702"/>
      <c r="CN8" s="702"/>
      <c r="CO8" s="702"/>
      <c r="CP8" s="702"/>
      <c r="CQ8" s="703"/>
      <c r="CR8" s="661">
        <v>7026231</v>
      </c>
      <c r="CS8" s="664"/>
      <c r="CT8" s="664"/>
      <c r="CU8" s="664"/>
      <c r="CV8" s="664"/>
      <c r="CW8" s="664"/>
      <c r="CX8" s="664"/>
      <c r="CY8" s="665"/>
      <c r="CZ8" s="723">
        <v>27.7</v>
      </c>
      <c r="DA8" s="723"/>
      <c r="DB8" s="723"/>
      <c r="DC8" s="723"/>
      <c r="DD8" s="669">
        <v>388616</v>
      </c>
      <c r="DE8" s="664"/>
      <c r="DF8" s="664"/>
      <c r="DG8" s="664"/>
      <c r="DH8" s="664"/>
      <c r="DI8" s="664"/>
      <c r="DJ8" s="664"/>
      <c r="DK8" s="664"/>
      <c r="DL8" s="664"/>
      <c r="DM8" s="664"/>
      <c r="DN8" s="664"/>
      <c r="DO8" s="664"/>
      <c r="DP8" s="665"/>
      <c r="DQ8" s="669">
        <v>3639207</v>
      </c>
      <c r="DR8" s="664"/>
      <c r="DS8" s="664"/>
      <c r="DT8" s="664"/>
      <c r="DU8" s="664"/>
      <c r="DV8" s="664"/>
      <c r="DW8" s="664"/>
      <c r="DX8" s="664"/>
      <c r="DY8" s="664"/>
      <c r="DZ8" s="664"/>
      <c r="EA8" s="664"/>
      <c r="EB8" s="664"/>
      <c r="EC8" s="704"/>
    </row>
    <row r="9" spans="2:143" ht="11.25" customHeight="1" x14ac:dyDescent="0.15">
      <c r="B9" s="658" t="s">
        <v>242</v>
      </c>
      <c r="C9" s="659"/>
      <c r="D9" s="659"/>
      <c r="E9" s="659"/>
      <c r="F9" s="659"/>
      <c r="G9" s="659"/>
      <c r="H9" s="659"/>
      <c r="I9" s="659"/>
      <c r="J9" s="659"/>
      <c r="K9" s="659"/>
      <c r="L9" s="659"/>
      <c r="M9" s="659"/>
      <c r="N9" s="659"/>
      <c r="O9" s="659"/>
      <c r="P9" s="659"/>
      <c r="Q9" s="660"/>
      <c r="R9" s="661">
        <v>11385</v>
      </c>
      <c r="S9" s="664"/>
      <c r="T9" s="664"/>
      <c r="U9" s="664"/>
      <c r="V9" s="664"/>
      <c r="W9" s="664"/>
      <c r="X9" s="664"/>
      <c r="Y9" s="665"/>
      <c r="Z9" s="723">
        <v>0</v>
      </c>
      <c r="AA9" s="723"/>
      <c r="AB9" s="723"/>
      <c r="AC9" s="723"/>
      <c r="AD9" s="724">
        <v>11385</v>
      </c>
      <c r="AE9" s="724"/>
      <c r="AF9" s="724"/>
      <c r="AG9" s="724"/>
      <c r="AH9" s="724"/>
      <c r="AI9" s="724"/>
      <c r="AJ9" s="724"/>
      <c r="AK9" s="724"/>
      <c r="AL9" s="666">
        <v>0.1</v>
      </c>
      <c r="AM9" s="667"/>
      <c r="AN9" s="667"/>
      <c r="AO9" s="725"/>
      <c r="AP9" s="658" t="s">
        <v>243</v>
      </c>
      <c r="AQ9" s="659"/>
      <c r="AR9" s="659"/>
      <c r="AS9" s="659"/>
      <c r="AT9" s="659"/>
      <c r="AU9" s="659"/>
      <c r="AV9" s="659"/>
      <c r="AW9" s="659"/>
      <c r="AX9" s="659"/>
      <c r="AY9" s="659"/>
      <c r="AZ9" s="659"/>
      <c r="BA9" s="659"/>
      <c r="BB9" s="659"/>
      <c r="BC9" s="659"/>
      <c r="BD9" s="659"/>
      <c r="BE9" s="659"/>
      <c r="BF9" s="660"/>
      <c r="BG9" s="661">
        <v>1570296</v>
      </c>
      <c r="BH9" s="664"/>
      <c r="BI9" s="664"/>
      <c r="BJ9" s="664"/>
      <c r="BK9" s="664"/>
      <c r="BL9" s="664"/>
      <c r="BM9" s="664"/>
      <c r="BN9" s="665"/>
      <c r="BO9" s="723">
        <v>29.7</v>
      </c>
      <c r="BP9" s="723"/>
      <c r="BQ9" s="723"/>
      <c r="BR9" s="723"/>
      <c r="BS9" s="669" t="s">
        <v>240</v>
      </c>
      <c r="BT9" s="664"/>
      <c r="BU9" s="664"/>
      <c r="BV9" s="664"/>
      <c r="BW9" s="664"/>
      <c r="BX9" s="664"/>
      <c r="BY9" s="664"/>
      <c r="BZ9" s="664"/>
      <c r="CA9" s="664"/>
      <c r="CB9" s="704"/>
      <c r="CD9" s="705" t="s">
        <v>244</v>
      </c>
      <c r="CE9" s="702"/>
      <c r="CF9" s="702"/>
      <c r="CG9" s="702"/>
      <c r="CH9" s="702"/>
      <c r="CI9" s="702"/>
      <c r="CJ9" s="702"/>
      <c r="CK9" s="702"/>
      <c r="CL9" s="702"/>
      <c r="CM9" s="702"/>
      <c r="CN9" s="702"/>
      <c r="CO9" s="702"/>
      <c r="CP9" s="702"/>
      <c r="CQ9" s="703"/>
      <c r="CR9" s="661">
        <v>2269039</v>
      </c>
      <c r="CS9" s="664"/>
      <c r="CT9" s="664"/>
      <c r="CU9" s="664"/>
      <c r="CV9" s="664"/>
      <c r="CW9" s="664"/>
      <c r="CX9" s="664"/>
      <c r="CY9" s="665"/>
      <c r="CZ9" s="723">
        <v>8.9</v>
      </c>
      <c r="DA9" s="723"/>
      <c r="DB9" s="723"/>
      <c r="DC9" s="723"/>
      <c r="DD9" s="669">
        <v>226933</v>
      </c>
      <c r="DE9" s="664"/>
      <c r="DF9" s="664"/>
      <c r="DG9" s="664"/>
      <c r="DH9" s="664"/>
      <c r="DI9" s="664"/>
      <c r="DJ9" s="664"/>
      <c r="DK9" s="664"/>
      <c r="DL9" s="664"/>
      <c r="DM9" s="664"/>
      <c r="DN9" s="664"/>
      <c r="DO9" s="664"/>
      <c r="DP9" s="665"/>
      <c r="DQ9" s="669">
        <v>1850457</v>
      </c>
      <c r="DR9" s="664"/>
      <c r="DS9" s="664"/>
      <c r="DT9" s="664"/>
      <c r="DU9" s="664"/>
      <c r="DV9" s="664"/>
      <c r="DW9" s="664"/>
      <c r="DX9" s="664"/>
      <c r="DY9" s="664"/>
      <c r="DZ9" s="664"/>
      <c r="EA9" s="664"/>
      <c r="EB9" s="664"/>
      <c r="EC9" s="704"/>
    </row>
    <row r="10" spans="2:143" ht="11.25" customHeight="1" x14ac:dyDescent="0.15">
      <c r="B10" s="658" t="s">
        <v>245</v>
      </c>
      <c r="C10" s="659"/>
      <c r="D10" s="659"/>
      <c r="E10" s="659"/>
      <c r="F10" s="659"/>
      <c r="G10" s="659"/>
      <c r="H10" s="659"/>
      <c r="I10" s="659"/>
      <c r="J10" s="659"/>
      <c r="K10" s="659"/>
      <c r="L10" s="659"/>
      <c r="M10" s="659"/>
      <c r="N10" s="659"/>
      <c r="O10" s="659"/>
      <c r="P10" s="659"/>
      <c r="Q10" s="660"/>
      <c r="R10" s="661" t="s">
        <v>240</v>
      </c>
      <c r="S10" s="664"/>
      <c r="T10" s="664"/>
      <c r="U10" s="664"/>
      <c r="V10" s="664"/>
      <c r="W10" s="664"/>
      <c r="X10" s="664"/>
      <c r="Y10" s="665"/>
      <c r="Z10" s="723" t="s">
        <v>240</v>
      </c>
      <c r="AA10" s="723"/>
      <c r="AB10" s="723"/>
      <c r="AC10" s="723"/>
      <c r="AD10" s="724" t="s">
        <v>240</v>
      </c>
      <c r="AE10" s="724"/>
      <c r="AF10" s="724"/>
      <c r="AG10" s="724"/>
      <c r="AH10" s="724"/>
      <c r="AI10" s="724"/>
      <c r="AJ10" s="724"/>
      <c r="AK10" s="724"/>
      <c r="AL10" s="666" t="s">
        <v>234</v>
      </c>
      <c r="AM10" s="667"/>
      <c r="AN10" s="667"/>
      <c r="AO10" s="725"/>
      <c r="AP10" s="658" t="s">
        <v>246</v>
      </c>
      <c r="AQ10" s="659"/>
      <c r="AR10" s="659"/>
      <c r="AS10" s="659"/>
      <c r="AT10" s="659"/>
      <c r="AU10" s="659"/>
      <c r="AV10" s="659"/>
      <c r="AW10" s="659"/>
      <c r="AX10" s="659"/>
      <c r="AY10" s="659"/>
      <c r="AZ10" s="659"/>
      <c r="BA10" s="659"/>
      <c r="BB10" s="659"/>
      <c r="BC10" s="659"/>
      <c r="BD10" s="659"/>
      <c r="BE10" s="659"/>
      <c r="BF10" s="660"/>
      <c r="BG10" s="661">
        <v>79431</v>
      </c>
      <c r="BH10" s="664"/>
      <c r="BI10" s="664"/>
      <c r="BJ10" s="664"/>
      <c r="BK10" s="664"/>
      <c r="BL10" s="664"/>
      <c r="BM10" s="664"/>
      <c r="BN10" s="665"/>
      <c r="BO10" s="723">
        <v>1.5</v>
      </c>
      <c r="BP10" s="723"/>
      <c r="BQ10" s="723"/>
      <c r="BR10" s="723"/>
      <c r="BS10" s="669" t="s">
        <v>240</v>
      </c>
      <c r="BT10" s="664"/>
      <c r="BU10" s="664"/>
      <c r="BV10" s="664"/>
      <c r="BW10" s="664"/>
      <c r="BX10" s="664"/>
      <c r="BY10" s="664"/>
      <c r="BZ10" s="664"/>
      <c r="CA10" s="664"/>
      <c r="CB10" s="704"/>
      <c r="CD10" s="705" t="s">
        <v>247</v>
      </c>
      <c r="CE10" s="702"/>
      <c r="CF10" s="702"/>
      <c r="CG10" s="702"/>
      <c r="CH10" s="702"/>
      <c r="CI10" s="702"/>
      <c r="CJ10" s="702"/>
      <c r="CK10" s="702"/>
      <c r="CL10" s="702"/>
      <c r="CM10" s="702"/>
      <c r="CN10" s="702"/>
      <c r="CO10" s="702"/>
      <c r="CP10" s="702"/>
      <c r="CQ10" s="703"/>
      <c r="CR10" s="661">
        <v>163289</v>
      </c>
      <c r="CS10" s="664"/>
      <c r="CT10" s="664"/>
      <c r="CU10" s="664"/>
      <c r="CV10" s="664"/>
      <c r="CW10" s="664"/>
      <c r="CX10" s="664"/>
      <c r="CY10" s="665"/>
      <c r="CZ10" s="723">
        <v>0.6</v>
      </c>
      <c r="DA10" s="723"/>
      <c r="DB10" s="723"/>
      <c r="DC10" s="723"/>
      <c r="DD10" s="669">
        <v>6210</v>
      </c>
      <c r="DE10" s="664"/>
      <c r="DF10" s="664"/>
      <c r="DG10" s="664"/>
      <c r="DH10" s="664"/>
      <c r="DI10" s="664"/>
      <c r="DJ10" s="664"/>
      <c r="DK10" s="664"/>
      <c r="DL10" s="664"/>
      <c r="DM10" s="664"/>
      <c r="DN10" s="664"/>
      <c r="DO10" s="664"/>
      <c r="DP10" s="665"/>
      <c r="DQ10" s="669">
        <v>13289</v>
      </c>
      <c r="DR10" s="664"/>
      <c r="DS10" s="664"/>
      <c r="DT10" s="664"/>
      <c r="DU10" s="664"/>
      <c r="DV10" s="664"/>
      <c r="DW10" s="664"/>
      <c r="DX10" s="664"/>
      <c r="DY10" s="664"/>
      <c r="DZ10" s="664"/>
      <c r="EA10" s="664"/>
      <c r="EB10" s="664"/>
      <c r="EC10" s="704"/>
    </row>
    <row r="11" spans="2:143" ht="11.25" customHeight="1" x14ac:dyDescent="0.15">
      <c r="B11" s="658" t="s">
        <v>248</v>
      </c>
      <c r="C11" s="659"/>
      <c r="D11" s="659"/>
      <c r="E11" s="659"/>
      <c r="F11" s="659"/>
      <c r="G11" s="659"/>
      <c r="H11" s="659"/>
      <c r="I11" s="659"/>
      <c r="J11" s="659"/>
      <c r="K11" s="659"/>
      <c r="L11" s="659"/>
      <c r="M11" s="659"/>
      <c r="N11" s="659"/>
      <c r="O11" s="659"/>
      <c r="P11" s="659"/>
      <c r="Q11" s="660"/>
      <c r="R11" s="661" t="s">
        <v>240</v>
      </c>
      <c r="S11" s="664"/>
      <c r="T11" s="664"/>
      <c r="U11" s="664"/>
      <c r="V11" s="664"/>
      <c r="W11" s="664"/>
      <c r="X11" s="664"/>
      <c r="Y11" s="665"/>
      <c r="Z11" s="723" t="s">
        <v>234</v>
      </c>
      <c r="AA11" s="723"/>
      <c r="AB11" s="723"/>
      <c r="AC11" s="723"/>
      <c r="AD11" s="724" t="s">
        <v>234</v>
      </c>
      <c r="AE11" s="724"/>
      <c r="AF11" s="724"/>
      <c r="AG11" s="724"/>
      <c r="AH11" s="724"/>
      <c r="AI11" s="724"/>
      <c r="AJ11" s="724"/>
      <c r="AK11" s="724"/>
      <c r="AL11" s="666" t="s">
        <v>234</v>
      </c>
      <c r="AM11" s="667"/>
      <c r="AN11" s="667"/>
      <c r="AO11" s="725"/>
      <c r="AP11" s="658" t="s">
        <v>249</v>
      </c>
      <c r="AQ11" s="659"/>
      <c r="AR11" s="659"/>
      <c r="AS11" s="659"/>
      <c r="AT11" s="659"/>
      <c r="AU11" s="659"/>
      <c r="AV11" s="659"/>
      <c r="AW11" s="659"/>
      <c r="AX11" s="659"/>
      <c r="AY11" s="659"/>
      <c r="AZ11" s="659"/>
      <c r="BA11" s="659"/>
      <c r="BB11" s="659"/>
      <c r="BC11" s="659"/>
      <c r="BD11" s="659"/>
      <c r="BE11" s="659"/>
      <c r="BF11" s="660"/>
      <c r="BG11" s="661">
        <v>304742</v>
      </c>
      <c r="BH11" s="664"/>
      <c r="BI11" s="664"/>
      <c r="BJ11" s="664"/>
      <c r="BK11" s="664"/>
      <c r="BL11" s="664"/>
      <c r="BM11" s="664"/>
      <c r="BN11" s="665"/>
      <c r="BO11" s="723">
        <v>5.8</v>
      </c>
      <c r="BP11" s="723"/>
      <c r="BQ11" s="723"/>
      <c r="BR11" s="723"/>
      <c r="BS11" s="669">
        <v>60340</v>
      </c>
      <c r="BT11" s="664"/>
      <c r="BU11" s="664"/>
      <c r="BV11" s="664"/>
      <c r="BW11" s="664"/>
      <c r="BX11" s="664"/>
      <c r="BY11" s="664"/>
      <c r="BZ11" s="664"/>
      <c r="CA11" s="664"/>
      <c r="CB11" s="704"/>
      <c r="CD11" s="705" t="s">
        <v>250</v>
      </c>
      <c r="CE11" s="702"/>
      <c r="CF11" s="702"/>
      <c r="CG11" s="702"/>
      <c r="CH11" s="702"/>
      <c r="CI11" s="702"/>
      <c r="CJ11" s="702"/>
      <c r="CK11" s="702"/>
      <c r="CL11" s="702"/>
      <c r="CM11" s="702"/>
      <c r="CN11" s="702"/>
      <c r="CO11" s="702"/>
      <c r="CP11" s="702"/>
      <c r="CQ11" s="703"/>
      <c r="CR11" s="661">
        <v>1381319</v>
      </c>
      <c r="CS11" s="664"/>
      <c r="CT11" s="664"/>
      <c r="CU11" s="664"/>
      <c r="CV11" s="664"/>
      <c r="CW11" s="664"/>
      <c r="CX11" s="664"/>
      <c r="CY11" s="665"/>
      <c r="CZ11" s="723">
        <v>5.4</v>
      </c>
      <c r="DA11" s="723"/>
      <c r="DB11" s="723"/>
      <c r="DC11" s="723"/>
      <c r="DD11" s="669">
        <v>311380</v>
      </c>
      <c r="DE11" s="664"/>
      <c r="DF11" s="664"/>
      <c r="DG11" s="664"/>
      <c r="DH11" s="664"/>
      <c r="DI11" s="664"/>
      <c r="DJ11" s="664"/>
      <c r="DK11" s="664"/>
      <c r="DL11" s="664"/>
      <c r="DM11" s="664"/>
      <c r="DN11" s="664"/>
      <c r="DO11" s="664"/>
      <c r="DP11" s="665"/>
      <c r="DQ11" s="669">
        <v>774626</v>
      </c>
      <c r="DR11" s="664"/>
      <c r="DS11" s="664"/>
      <c r="DT11" s="664"/>
      <c r="DU11" s="664"/>
      <c r="DV11" s="664"/>
      <c r="DW11" s="664"/>
      <c r="DX11" s="664"/>
      <c r="DY11" s="664"/>
      <c r="DZ11" s="664"/>
      <c r="EA11" s="664"/>
      <c r="EB11" s="664"/>
      <c r="EC11" s="704"/>
    </row>
    <row r="12" spans="2:143" ht="11.25" customHeight="1" x14ac:dyDescent="0.15">
      <c r="B12" s="658" t="s">
        <v>251</v>
      </c>
      <c r="C12" s="659"/>
      <c r="D12" s="659"/>
      <c r="E12" s="659"/>
      <c r="F12" s="659"/>
      <c r="G12" s="659"/>
      <c r="H12" s="659"/>
      <c r="I12" s="659"/>
      <c r="J12" s="659"/>
      <c r="K12" s="659"/>
      <c r="L12" s="659"/>
      <c r="M12" s="659"/>
      <c r="N12" s="659"/>
      <c r="O12" s="659"/>
      <c r="P12" s="659"/>
      <c r="Q12" s="660"/>
      <c r="R12" s="661">
        <v>730999</v>
      </c>
      <c r="S12" s="664"/>
      <c r="T12" s="664"/>
      <c r="U12" s="664"/>
      <c r="V12" s="664"/>
      <c r="W12" s="664"/>
      <c r="X12" s="664"/>
      <c r="Y12" s="665"/>
      <c r="Z12" s="723">
        <v>2.8</v>
      </c>
      <c r="AA12" s="723"/>
      <c r="AB12" s="723"/>
      <c r="AC12" s="723"/>
      <c r="AD12" s="724">
        <v>730999</v>
      </c>
      <c r="AE12" s="724"/>
      <c r="AF12" s="724"/>
      <c r="AG12" s="724"/>
      <c r="AH12" s="724"/>
      <c r="AI12" s="724"/>
      <c r="AJ12" s="724"/>
      <c r="AK12" s="724"/>
      <c r="AL12" s="666">
        <v>5.2</v>
      </c>
      <c r="AM12" s="667"/>
      <c r="AN12" s="667"/>
      <c r="AO12" s="725"/>
      <c r="AP12" s="658" t="s">
        <v>252</v>
      </c>
      <c r="AQ12" s="659"/>
      <c r="AR12" s="659"/>
      <c r="AS12" s="659"/>
      <c r="AT12" s="659"/>
      <c r="AU12" s="659"/>
      <c r="AV12" s="659"/>
      <c r="AW12" s="659"/>
      <c r="AX12" s="659"/>
      <c r="AY12" s="659"/>
      <c r="AZ12" s="659"/>
      <c r="BA12" s="659"/>
      <c r="BB12" s="659"/>
      <c r="BC12" s="659"/>
      <c r="BD12" s="659"/>
      <c r="BE12" s="659"/>
      <c r="BF12" s="660"/>
      <c r="BG12" s="661">
        <v>2880819</v>
      </c>
      <c r="BH12" s="664"/>
      <c r="BI12" s="664"/>
      <c r="BJ12" s="664"/>
      <c r="BK12" s="664"/>
      <c r="BL12" s="664"/>
      <c r="BM12" s="664"/>
      <c r="BN12" s="665"/>
      <c r="BO12" s="723">
        <v>54.6</v>
      </c>
      <c r="BP12" s="723"/>
      <c r="BQ12" s="723"/>
      <c r="BR12" s="723"/>
      <c r="BS12" s="669">
        <v>354208</v>
      </c>
      <c r="BT12" s="664"/>
      <c r="BU12" s="664"/>
      <c r="BV12" s="664"/>
      <c r="BW12" s="664"/>
      <c r="BX12" s="664"/>
      <c r="BY12" s="664"/>
      <c r="BZ12" s="664"/>
      <c r="CA12" s="664"/>
      <c r="CB12" s="704"/>
      <c r="CD12" s="705" t="s">
        <v>253</v>
      </c>
      <c r="CE12" s="702"/>
      <c r="CF12" s="702"/>
      <c r="CG12" s="702"/>
      <c r="CH12" s="702"/>
      <c r="CI12" s="702"/>
      <c r="CJ12" s="702"/>
      <c r="CK12" s="702"/>
      <c r="CL12" s="702"/>
      <c r="CM12" s="702"/>
      <c r="CN12" s="702"/>
      <c r="CO12" s="702"/>
      <c r="CP12" s="702"/>
      <c r="CQ12" s="703"/>
      <c r="CR12" s="661">
        <v>1056198</v>
      </c>
      <c r="CS12" s="664"/>
      <c r="CT12" s="664"/>
      <c r="CU12" s="664"/>
      <c r="CV12" s="664"/>
      <c r="CW12" s="664"/>
      <c r="CX12" s="664"/>
      <c r="CY12" s="665"/>
      <c r="CZ12" s="723">
        <v>4.2</v>
      </c>
      <c r="DA12" s="723"/>
      <c r="DB12" s="723"/>
      <c r="DC12" s="723"/>
      <c r="DD12" s="669">
        <v>175490</v>
      </c>
      <c r="DE12" s="664"/>
      <c r="DF12" s="664"/>
      <c r="DG12" s="664"/>
      <c r="DH12" s="664"/>
      <c r="DI12" s="664"/>
      <c r="DJ12" s="664"/>
      <c r="DK12" s="664"/>
      <c r="DL12" s="664"/>
      <c r="DM12" s="664"/>
      <c r="DN12" s="664"/>
      <c r="DO12" s="664"/>
      <c r="DP12" s="665"/>
      <c r="DQ12" s="669">
        <v>517083</v>
      </c>
      <c r="DR12" s="664"/>
      <c r="DS12" s="664"/>
      <c r="DT12" s="664"/>
      <c r="DU12" s="664"/>
      <c r="DV12" s="664"/>
      <c r="DW12" s="664"/>
      <c r="DX12" s="664"/>
      <c r="DY12" s="664"/>
      <c r="DZ12" s="664"/>
      <c r="EA12" s="664"/>
      <c r="EB12" s="664"/>
      <c r="EC12" s="704"/>
    </row>
    <row r="13" spans="2:143" ht="11.25" customHeight="1" x14ac:dyDescent="0.15">
      <c r="B13" s="658" t="s">
        <v>254</v>
      </c>
      <c r="C13" s="659"/>
      <c r="D13" s="659"/>
      <c r="E13" s="659"/>
      <c r="F13" s="659"/>
      <c r="G13" s="659"/>
      <c r="H13" s="659"/>
      <c r="I13" s="659"/>
      <c r="J13" s="659"/>
      <c r="K13" s="659"/>
      <c r="L13" s="659"/>
      <c r="M13" s="659"/>
      <c r="N13" s="659"/>
      <c r="O13" s="659"/>
      <c r="P13" s="659"/>
      <c r="Q13" s="660"/>
      <c r="R13" s="661" t="s">
        <v>240</v>
      </c>
      <c r="S13" s="664"/>
      <c r="T13" s="664"/>
      <c r="U13" s="664"/>
      <c r="V13" s="664"/>
      <c r="W13" s="664"/>
      <c r="X13" s="664"/>
      <c r="Y13" s="665"/>
      <c r="Z13" s="723" t="s">
        <v>234</v>
      </c>
      <c r="AA13" s="723"/>
      <c r="AB13" s="723"/>
      <c r="AC13" s="723"/>
      <c r="AD13" s="724" t="s">
        <v>240</v>
      </c>
      <c r="AE13" s="724"/>
      <c r="AF13" s="724"/>
      <c r="AG13" s="724"/>
      <c r="AH13" s="724"/>
      <c r="AI13" s="724"/>
      <c r="AJ13" s="724"/>
      <c r="AK13" s="724"/>
      <c r="AL13" s="666" t="s">
        <v>240</v>
      </c>
      <c r="AM13" s="667"/>
      <c r="AN13" s="667"/>
      <c r="AO13" s="725"/>
      <c r="AP13" s="658" t="s">
        <v>255</v>
      </c>
      <c r="AQ13" s="659"/>
      <c r="AR13" s="659"/>
      <c r="AS13" s="659"/>
      <c r="AT13" s="659"/>
      <c r="AU13" s="659"/>
      <c r="AV13" s="659"/>
      <c r="AW13" s="659"/>
      <c r="AX13" s="659"/>
      <c r="AY13" s="659"/>
      <c r="AZ13" s="659"/>
      <c r="BA13" s="659"/>
      <c r="BB13" s="659"/>
      <c r="BC13" s="659"/>
      <c r="BD13" s="659"/>
      <c r="BE13" s="659"/>
      <c r="BF13" s="660"/>
      <c r="BG13" s="661">
        <v>2846588</v>
      </c>
      <c r="BH13" s="664"/>
      <c r="BI13" s="664"/>
      <c r="BJ13" s="664"/>
      <c r="BK13" s="664"/>
      <c r="BL13" s="664"/>
      <c r="BM13" s="664"/>
      <c r="BN13" s="665"/>
      <c r="BO13" s="723">
        <v>53.9</v>
      </c>
      <c r="BP13" s="723"/>
      <c r="BQ13" s="723"/>
      <c r="BR13" s="723"/>
      <c r="BS13" s="669">
        <v>354208</v>
      </c>
      <c r="BT13" s="664"/>
      <c r="BU13" s="664"/>
      <c r="BV13" s="664"/>
      <c r="BW13" s="664"/>
      <c r="BX13" s="664"/>
      <c r="BY13" s="664"/>
      <c r="BZ13" s="664"/>
      <c r="CA13" s="664"/>
      <c r="CB13" s="704"/>
      <c r="CD13" s="705" t="s">
        <v>256</v>
      </c>
      <c r="CE13" s="702"/>
      <c r="CF13" s="702"/>
      <c r="CG13" s="702"/>
      <c r="CH13" s="702"/>
      <c r="CI13" s="702"/>
      <c r="CJ13" s="702"/>
      <c r="CK13" s="702"/>
      <c r="CL13" s="702"/>
      <c r="CM13" s="702"/>
      <c r="CN13" s="702"/>
      <c r="CO13" s="702"/>
      <c r="CP13" s="702"/>
      <c r="CQ13" s="703"/>
      <c r="CR13" s="661">
        <v>2225815</v>
      </c>
      <c r="CS13" s="664"/>
      <c r="CT13" s="664"/>
      <c r="CU13" s="664"/>
      <c r="CV13" s="664"/>
      <c r="CW13" s="664"/>
      <c r="CX13" s="664"/>
      <c r="CY13" s="665"/>
      <c r="CZ13" s="723">
        <v>8.8000000000000007</v>
      </c>
      <c r="DA13" s="723"/>
      <c r="DB13" s="723"/>
      <c r="DC13" s="723"/>
      <c r="DD13" s="669">
        <v>1036949</v>
      </c>
      <c r="DE13" s="664"/>
      <c r="DF13" s="664"/>
      <c r="DG13" s="664"/>
      <c r="DH13" s="664"/>
      <c r="DI13" s="664"/>
      <c r="DJ13" s="664"/>
      <c r="DK13" s="664"/>
      <c r="DL13" s="664"/>
      <c r="DM13" s="664"/>
      <c r="DN13" s="664"/>
      <c r="DO13" s="664"/>
      <c r="DP13" s="665"/>
      <c r="DQ13" s="669">
        <v>1253826</v>
      </c>
      <c r="DR13" s="664"/>
      <c r="DS13" s="664"/>
      <c r="DT13" s="664"/>
      <c r="DU13" s="664"/>
      <c r="DV13" s="664"/>
      <c r="DW13" s="664"/>
      <c r="DX13" s="664"/>
      <c r="DY13" s="664"/>
      <c r="DZ13" s="664"/>
      <c r="EA13" s="664"/>
      <c r="EB13" s="664"/>
      <c r="EC13" s="704"/>
    </row>
    <row r="14" spans="2:143" ht="11.25" customHeight="1" x14ac:dyDescent="0.15">
      <c r="B14" s="658" t="s">
        <v>257</v>
      </c>
      <c r="C14" s="659"/>
      <c r="D14" s="659"/>
      <c r="E14" s="659"/>
      <c r="F14" s="659"/>
      <c r="G14" s="659"/>
      <c r="H14" s="659"/>
      <c r="I14" s="659"/>
      <c r="J14" s="659"/>
      <c r="K14" s="659"/>
      <c r="L14" s="659"/>
      <c r="M14" s="659"/>
      <c r="N14" s="659"/>
      <c r="O14" s="659"/>
      <c r="P14" s="659"/>
      <c r="Q14" s="660"/>
      <c r="R14" s="661" t="s">
        <v>234</v>
      </c>
      <c r="S14" s="664"/>
      <c r="T14" s="664"/>
      <c r="U14" s="664"/>
      <c r="V14" s="664"/>
      <c r="W14" s="664"/>
      <c r="X14" s="664"/>
      <c r="Y14" s="665"/>
      <c r="Z14" s="723" t="s">
        <v>240</v>
      </c>
      <c r="AA14" s="723"/>
      <c r="AB14" s="723"/>
      <c r="AC14" s="723"/>
      <c r="AD14" s="724" t="s">
        <v>234</v>
      </c>
      <c r="AE14" s="724"/>
      <c r="AF14" s="724"/>
      <c r="AG14" s="724"/>
      <c r="AH14" s="724"/>
      <c r="AI14" s="724"/>
      <c r="AJ14" s="724"/>
      <c r="AK14" s="724"/>
      <c r="AL14" s="666" t="s">
        <v>234</v>
      </c>
      <c r="AM14" s="667"/>
      <c r="AN14" s="667"/>
      <c r="AO14" s="725"/>
      <c r="AP14" s="658" t="s">
        <v>258</v>
      </c>
      <c r="AQ14" s="659"/>
      <c r="AR14" s="659"/>
      <c r="AS14" s="659"/>
      <c r="AT14" s="659"/>
      <c r="AU14" s="659"/>
      <c r="AV14" s="659"/>
      <c r="AW14" s="659"/>
      <c r="AX14" s="659"/>
      <c r="AY14" s="659"/>
      <c r="AZ14" s="659"/>
      <c r="BA14" s="659"/>
      <c r="BB14" s="659"/>
      <c r="BC14" s="659"/>
      <c r="BD14" s="659"/>
      <c r="BE14" s="659"/>
      <c r="BF14" s="660"/>
      <c r="BG14" s="661">
        <v>133850</v>
      </c>
      <c r="BH14" s="664"/>
      <c r="BI14" s="664"/>
      <c r="BJ14" s="664"/>
      <c r="BK14" s="664"/>
      <c r="BL14" s="664"/>
      <c r="BM14" s="664"/>
      <c r="BN14" s="665"/>
      <c r="BO14" s="723">
        <v>2.5</v>
      </c>
      <c r="BP14" s="723"/>
      <c r="BQ14" s="723"/>
      <c r="BR14" s="723"/>
      <c r="BS14" s="669" t="s">
        <v>240</v>
      </c>
      <c r="BT14" s="664"/>
      <c r="BU14" s="664"/>
      <c r="BV14" s="664"/>
      <c r="BW14" s="664"/>
      <c r="BX14" s="664"/>
      <c r="BY14" s="664"/>
      <c r="BZ14" s="664"/>
      <c r="CA14" s="664"/>
      <c r="CB14" s="704"/>
      <c r="CD14" s="705" t="s">
        <v>259</v>
      </c>
      <c r="CE14" s="702"/>
      <c r="CF14" s="702"/>
      <c r="CG14" s="702"/>
      <c r="CH14" s="702"/>
      <c r="CI14" s="702"/>
      <c r="CJ14" s="702"/>
      <c r="CK14" s="702"/>
      <c r="CL14" s="702"/>
      <c r="CM14" s="702"/>
      <c r="CN14" s="702"/>
      <c r="CO14" s="702"/>
      <c r="CP14" s="702"/>
      <c r="CQ14" s="703"/>
      <c r="CR14" s="661">
        <v>824841</v>
      </c>
      <c r="CS14" s="664"/>
      <c r="CT14" s="664"/>
      <c r="CU14" s="664"/>
      <c r="CV14" s="664"/>
      <c r="CW14" s="664"/>
      <c r="CX14" s="664"/>
      <c r="CY14" s="665"/>
      <c r="CZ14" s="723">
        <v>3.3</v>
      </c>
      <c r="DA14" s="723"/>
      <c r="DB14" s="723"/>
      <c r="DC14" s="723"/>
      <c r="DD14" s="669">
        <v>87623</v>
      </c>
      <c r="DE14" s="664"/>
      <c r="DF14" s="664"/>
      <c r="DG14" s="664"/>
      <c r="DH14" s="664"/>
      <c r="DI14" s="664"/>
      <c r="DJ14" s="664"/>
      <c r="DK14" s="664"/>
      <c r="DL14" s="664"/>
      <c r="DM14" s="664"/>
      <c r="DN14" s="664"/>
      <c r="DO14" s="664"/>
      <c r="DP14" s="665"/>
      <c r="DQ14" s="669">
        <v>718568</v>
      </c>
      <c r="DR14" s="664"/>
      <c r="DS14" s="664"/>
      <c r="DT14" s="664"/>
      <c r="DU14" s="664"/>
      <c r="DV14" s="664"/>
      <c r="DW14" s="664"/>
      <c r="DX14" s="664"/>
      <c r="DY14" s="664"/>
      <c r="DZ14" s="664"/>
      <c r="EA14" s="664"/>
      <c r="EB14" s="664"/>
      <c r="EC14" s="704"/>
    </row>
    <row r="15" spans="2:143" ht="11.25" customHeight="1" x14ac:dyDescent="0.15">
      <c r="B15" s="658" t="s">
        <v>260</v>
      </c>
      <c r="C15" s="659"/>
      <c r="D15" s="659"/>
      <c r="E15" s="659"/>
      <c r="F15" s="659"/>
      <c r="G15" s="659"/>
      <c r="H15" s="659"/>
      <c r="I15" s="659"/>
      <c r="J15" s="659"/>
      <c r="K15" s="659"/>
      <c r="L15" s="659"/>
      <c r="M15" s="659"/>
      <c r="N15" s="659"/>
      <c r="O15" s="659"/>
      <c r="P15" s="659"/>
      <c r="Q15" s="660"/>
      <c r="R15" s="661">
        <v>45819</v>
      </c>
      <c r="S15" s="664"/>
      <c r="T15" s="664"/>
      <c r="U15" s="664"/>
      <c r="V15" s="664"/>
      <c r="W15" s="664"/>
      <c r="X15" s="664"/>
      <c r="Y15" s="665"/>
      <c r="Z15" s="723">
        <v>0.2</v>
      </c>
      <c r="AA15" s="723"/>
      <c r="AB15" s="723"/>
      <c r="AC15" s="723"/>
      <c r="AD15" s="724">
        <v>45819</v>
      </c>
      <c r="AE15" s="724"/>
      <c r="AF15" s="724"/>
      <c r="AG15" s="724"/>
      <c r="AH15" s="724"/>
      <c r="AI15" s="724"/>
      <c r="AJ15" s="724"/>
      <c r="AK15" s="724"/>
      <c r="AL15" s="666">
        <v>0.3</v>
      </c>
      <c r="AM15" s="667"/>
      <c r="AN15" s="667"/>
      <c r="AO15" s="725"/>
      <c r="AP15" s="658" t="s">
        <v>261</v>
      </c>
      <c r="AQ15" s="659"/>
      <c r="AR15" s="659"/>
      <c r="AS15" s="659"/>
      <c r="AT15" s="659"/>
      <c r="AU15" s="659"/>
      <c r="AV15" s="659"/>
      <c r="AW15" s="659"/>
      <c r="AX15" s="659"/>
      <c r="AY15" s="659"/>
      <c r="AZ15" s="659"/>
      <c r="BA15" s="659"/>
      <c r="BB15" s="659"/>
      <c r="BC15" s="659"/>
      <c r="BD15" s="659"/>
      <c r="BE15" s="659"/>
      <c r="BF15" s="660"/>
      <c r="BG15" s="661">
        <v>239353</v>
      </c>
      <c r="BH15" s="664"/>
      <c r="BI15" s="664"/>
      <c r="BJ15" s="664"/>
      <c r="BK15" s="664"/>
      <c r="BL15" s="664"/>
      <c r="BM15" s="664"/>
      <c r="BN15" s="665"/>
      <c r="BO15" s="723">
        <v>4.5</v>
      </c>
      <c r="BP15" s="723"/>
      <c r="BQ15" s="723"/>
      <c r="BR15" s="723"/>
      <c r="BS15" s="669" t="s">
        <v>234</v>
      </c>
      <c r="BT15" s="664"/>
      <c r="BU15" s="664"/>
      <c r="BV15" s="664"/>
      <c r="BW15" s="664"/>
      <c r="BX15" s="664"/>
      <c r="BY15" s="664"/>
      <c r="BZ15" s="664"/>
      <c r="CA15" s="664"/>
      <c r="CB15" s="704"/>
      <c r="CD15" s="705" t="s">
        <v>262</v>
      </c>
      <c r="CE15" s="702"/>
      <c r="CF15" s="702"/>
      <c r="CG15" s="702"/>
      <c r="CH15" s="702"/>
      <c r="CI15" s="702"/>
      <c r="CJ15" s="702"/>
      <c r="CK15" s="702"/>
      <c r="CL15" s="702"/>
      <c r="CM15" s="702"/>
      <c r="CN15" s="702"/>
      <c r="CO15" s="702"/>
      <c r="CP15" s="702"/>
      <c r="CQ15" s="703"/>
      <c r="CR15" s="661">
        <v>2525462</v>
      </c>
      <c r="CS15" s="664"/>
      <c r="CT15" s="664"/>
      <c r="CU15" s="664"/>
      <c r="CV15" s="664"/>
      <c r="CW15" s="664"/>
      <c r="CX15" s="664"/>
      <c r="CY15" s="665"/>
      <c r="CZ15" s="723">
        <v>10</v>
      </c>
      <c r="DA15" s="723"/>
      <c r="DB15" s="723"/>
      <c r="DC15" s="723"/>
      <c r="DD15" s="669">
        <v>656687</v>
      </c>
      <c r="DE15" s="664"/>
      <c r="DF15" s="664"/>
      <c r="DG15" s="664"/>
      <c r="DH15" s="664"/>
      <c r="DI15" s="664"/>
      <c r="DJ15" s="664"/>
      <c r="DK15" s="664"/>
      <c r="DL15" s="664"/>
      <c r="DM15" s="664"/>
      <c r="DN15" s="664"/>
      <c r="DO15" s="664"/>
      <c r="DP15" s="665"/>
      <c r="DQ15" s="669">
        <v>1651911</v>
      </c>
      <c r="DR15" s="664"/>
      <c r="DS15" s="664"/>
      <c r="DT15" s="664"/>
      <c r="DU15" s="664"/>
      <c r="DV15" s="664"/>
      <c r="DW15" s="664"/>
      <c r="DX15" s="664"/>
      <c r="DY15" s="664"/>
      <c r="DZ15" s="664"/>
      <c r="EA15" s="664"/>
      <c r="EB15" s="664"/>
      <c r="EC15" s="704"/>
    </row>
    <row r="16" spans="2:143" ht="11.25" customHeight="1" x14ac:dyDescent="0.15">
      <c r="B16" s="658" t="s">
        <v>263</v>
      </c>
      <c r="C16" s="659"/>
      <c r="D16" s="659"/>
      <c r="E16" s="659"/>
      <c r="F16" s="659"/>
      <c r="G16" s="659"/>
      <c r="H16" s="659"/>
      <c r="I16" s="659"/>
      <c r="J16" s="659"/>
      <c r="K16" s="659"/>
      <c r="L16" s="659"/>
      <c r="M16" s="659"/>
      <c r="N16" s="659"/>
      <c r="O16" s="659"/>
      <c r="P16" s="659"/>
      <c r="Q16" s="660"/>
      <c r="R16" s="661" t="s">
        <v>234</v>
      </c>
      <c r="S16" s="664"/>
      <c r="T16" s="664"/>
      <c r="U16" s="664"/>
      <c r="V16" s="664"/>
      <c r="W16" s="664"/>
      <c r="X16" s="664"/>
      <c r="Y16" s="665"/>
      <c r="Z16" s="723" t="s">
        <v>234</v>
      </c>
      <c r="AA16" s="723"/>
      <c r="AB16" s="723"/>
      <c r="AC16" s="723"/>
      <c r="AD16" s="724" t="s">
        <v>234</v>
      </c>
      <c r="AE16" s="724"/>
      <c r="AF16" s="724"/>
      <c r="AG16" s="724"/>
      <c r="AH16" s="724"/>
      <c r="AI16" s="724"/>
      <c r="AJ16" s="724"/>
      <c r="AK16" s="724"/>
      <c r="AL16" s="666" t="s">
        <v>240</v>
      </c>
      <c r="AM16" s="667"/>
      <c r="AN16" s="667"/>
      <c r="AO16" s="725"/>
      <c r="AP16" s="658" t="s">
        <v>264</v>
      </c>
      <c r="AQ16" s="659"/>
      <c r="AR16" s="659"/>
      <c r="AS16" s="659"/>
      <c r="AT16" s="659"/>
      <c r="AU16" s="659"/>
      <c r="AV16" s="659"/>
      <c r="AW16" s="659"/>
      <c r="AX16" s="659"/>
      <c r="AY16" s="659"/>
      <c r="AZ16" s="659"/>
      <c r="BA16" s="659"/>
      <c r="BB16" s="659"/>
      <c r="BC16" s="659"/>
      <c r="BD16" s="659"/>
      <c r="BE16" s="659"/>
      <c r="BF16" s="660"/>
      <c r="BG16" s="661" t="s">
        <v>234</v>
      </c>
      <c r="BH16" s="664"/>
      <c r="BI16" s="664"/>
      <c r="BJ16" s="664"/>
      <c r="BK16" s="664"/>
      <c r="BL16" s="664"/>
      <c r="BM16" s="664"/>
      <c r="BN16" s="665"/>
      <c r="BO16" s="723" t="s">
        <v>240</v>
      </c>
      <c r="BP16" s="723"/>
      <c r="BQ16" s="723"/>
      <c r="BR16" s="723"/>
      <c r="BS16" s="669" t="s">
        <v>234</v>
      </c>
      <c r="BT16" s="664"/>
      <c r="BU16" s="664"/>
      <c r="BV16" s="664"/>
      <c r="BW16" s="664"/>
      <c r="BX16" s="664"/>
      <c r="BY16" s="664"/>
      <c r="BZ16" s="664"/>
      <c r="CA16" s="664"/>
      <c r="CB16" s="704"/>
      <c r="CD16" s="705" t="s">
        <v>265</v>
      </c>
      <c r="CE16" s="702"/>
      <c r="CF16" s="702"/>
      <c r="CG16" s="702"/>
      <c r="CH16" s="702"/>
      <c r="CI16" s="702"/>
      <c r="CJ16" s="702"/>
      <c r="CK16" s="702"/>
      <c r="CL16" s="702"/>
      <c r="CM16" s="702"/>
      <c r="CN16" s="702"/>
      <c r="CO16" s="702"/>
      <c r="CP16" s="702"/>
      <c r="CQ16" s="703"/>
      <c r="CR16" s="661">
        <v>230676</v>
      </c>
      <c r="CS16" s="664"/>
      <c r="CT16" s="664"/>
      <c r="CU16" s="664"/>
      <c r="CV16" s="664"/>
      <c r="CW16" s="664"/>
      <c r="CX16" s="664"/>
      <c r="CY16" s="665"/>
      <c r="CZ16" s="723">
        <v>0.9</v>
      </c>
      <c r="DA16" s="723"/>
      <c r="DB16" s="723"/>
      <c r="DC16" s="723"/>
      <c r="DD16" s="669" t="s">
        <v>240</v>
      </c>
      <c r="DE16" s="664"/>
      <c r="DF16" s="664"/>
      <c r="DG16" s="664"/>
      <c r="DH16" s="664"/>
      <c r="DI16" s="664"/>
      <c r="DJ16" s="664"/>
      <c r="DK16" s="664"/>
      <c r="DL16" s="664"/>
      <c r="DM16" s="664"/>
      <c r="DN16" s="664"/>
      <c r="DO16" s="664"/>
      <c r="DP16" s="665"/>
      <c r="DQ16" s="669">
        <v>70176</v>
      </c>
      <c r="DR16" s="664"/>
      <c r="DS16" s="664"/>
      <c r="DT16" s="664"/>
      <c r="DU16" s="664"/>
      <c r="DV16" s="664"/>
      <c r="DW16" s="664"/>
      <c r="DX16" s="664"/>
      <c r="DY16" s="664"/>
      <c r="DZ16" s="664"/>
      <c r="EA16" s="664"/>
      <c r="EB16" s="664"/>
      <c r="EC16" s="704"/>
    </row>
    <row r="17" spans="2:133" ht="11.25" customHeight="1" x14ac:dyDescent="0.15">
      <c r="B17" s="658" t="s">
        <v>266</v>
      </c>
      <c r="C17" s="659"/>
      <c r="D17" s="659"/>
      <c r="E17" s="659"/>
      <c r="F17" s="659"/>
      <c r="G17" s="659"/>
      <c r="H17" s="659"/>
      <c r="I17" s="659"/>
      <c r="J17" s="659"/>
      <c r="K17" s="659"/>
      <c r="L17" s="659"/>
      <c r="M17" s="659"/>
      <c r="N17" s="659"/>
      <c r="O17" s="659"/>
      <c r="P17" s="659"/>
      <c r="Q17" s="660"/>
      <c r="R17" s="661">
        <v>17637</v>
      </c>
      <c r="S17" s="664"/>
      <c r="T17" s="664"/>
      <c r="U17" s="664"/>
      <c r="V17" s="664"/>
      <c r="W17" s="664"/>
      <c r="X17" s="664"/>
      <c r="Y17" s="665"/>
      <c r="Z17" s="723">
        <v>0.1</v>
      </c>
      <c r="AA17" s="723"/>
      <c r="AB17" s="723"/>
      <c r="AC17" s="723"/>
      <c r="AD17" s="724">
        <v>17637</v>
      </c>
      <c r="AE17" s="724"/>
      <c r="AF17" s="724"/>
      <c r="AG17" s="724"/>
      <c r="AH17" s="724"/>
      <c r="AI17" s="724"/>
      <c r="AJ17" s="724"/>
      <c r="AK17" s="724"/>
      <c r="AL17" s="666">
        <v>0.1</v>
      </c>
      <c r="AM17" s="667"/>
      <c r="AN17" s="667"/>
      <c r="AO17" s="725"/>
      <c r="AP17" s="658" t="s">
        <v>267</v>
      </c>
      <c r="AQ17" s="659"/>
      <c r="AR17" s="659"/>
      <c r="AS17" s="659"/>
      <c r="AT17" s="659"/>
      <c r="AU17" s="659"/>
      <c r="AV17" s="659"/>
      <c r="AW17" s="659"/>
      <c r="AX17" s="659"/>
      <c r="AY17" s="659"/>
      <c r="AZ17" s="659"/>
      <c r="BA17" s="659"/>
      <c r="BB17" s="659"/>
      <c r="BC17" s="659"/>
      <c r="BD17" s="659"/>
      <c r="BE17" s="659"/>
      <c r="BF17" s="660"/>
      <c r="BG17" s="661" t="s">
        <v>240</v>
      </c>
      <c r="BH17" s="664"/>
      <c r="BI17" s="664"/>
      <c r="BJ17" s="664"/>
      <c r="BK17" s="664"/>
      <c r="BL17" s="664"/>
      <c r="BM17" s="664"/>
      <c r="BN17" s="665"/>
      <c r="BO17" s="723" t="s">
        <v>240</v>
      </c>
      <c r="BP17" s="723"/>
      <c r="BQ17" s="723"/>
      <c r="BR17" s="723"/>
      <c r="BS17" s="669" t="s">
        <v>234</v>
      </c>
      <c r="BT17" s="664"/>
      <c r="BU17" s="664"/>
      <c r="BV17" s="664"/>
      <c r="BW17" s="664"/>
      <c r="BX17" s="664"/>
      <c r="BY17" s="664"/>
      <c r="BZ17" s="664"/>
      <c r="CA17" s="664"/>
      <c r="CB17" s="704"/>
      <c r="CD17" s="705" t="s">
        <v>268</v>
      </c>
      <c r="CE17" s="702"/>
      <c r="CF17" s="702"/>
      <c r="CG17" s="702"/>
      <c r="CH17" s="702"/>
      <c r="CI17" s="702"/>
      <c r="CJ17" s="702"/>
      <c r="CK17" s="702"/>
      <c r="CL17" s="702"/>
      <c r="CM17" s="702"/>
      <c r="CN17" s="702"/>
      <c r="CO17" s="702"/>
      <c r="CP17" s="702"/>
      <c r="CQ17" s="703"/>
      <c r="CR17" s="661">
        <v>3685303</v>
      </c>
      <c r="CS17" s="664"/>
      <c r="CT17" s="664"/>
      <c r="CU17" s="664"/>
      <c r="CV17" s="664"/>
      <c r="CW17" s="664"/>
      <c r="CX17" s="664"/>
      <c r="CY17" s="665"/>
      <c r="CZ17" s="723">
        <v>14.5</v>
      </c>
      <c r="DA17" s="723"/>
      <c r="DB17" s="723"/>
      <c r="DC17" s="723"/>
      <c r="DD17" s="669" t="s">
        <v>240</v>
      </c>
      <c r="DE17" s="664"/>
      <c r="DF17" s="664"/>
      <c r="DG17" s="664"/>
      <c r="DH17" s="664"/>
      <c r="DI17" s="664"/>
      <c r="DJ17" s="664"/>
      <c r="DK17" s="664"/>
      <c r="DL17" s="664"/>
      <c r="DM17" s="664"/>
      <c r="DN17" s="664"/>
      <c r="DO17" s="664"/>
      <c r="DP17" s="665"/>
      <c r="DQ17" s="669">
        <v>3588931</v>
      </c>
      <c r="DR17" s="664"/>
      <c r="DS17" s="664"/>
      <c r="DT17" s="664"/>
      <c r="DU17" s="664"/>
      <c r="DV17" s="664"/>
      <c r="DW17" s="664"/>
      <c r="DX17" s="664"/>
      <c r="DY17" s="664"/>
      <c r="DZ17" s="664"/>
      <c r="EA17" s="664"/>
      <c r="EB17" s="664"/>
      <c r="EC17" s="704"/>
    </row>
    <row r="18" spans="2:133" ht="11.25" customHeight="1" x14ac:dyDescent="0.15">
      <c r="B18" s="658" t="s">
        <v>269</v>
      </c>
      <c r="C18" s="659"/>
      <c r="D18" s="659"/>
      <c r="E18" s="659"/>
      <c r="F18" s="659"/>
      <c r="G18" s="659"/>
      <c r="H18" s="659"/>
      <c r="I18" s="659"/>
      <c r="J18" s="659"/>
      <c r="K18" s="659"/>
      <c r="L18" s="659"/>
      <c r="M18" s="659"/>
      <c r="N18" s="659"/>
      <c r="O18" s="659"/>
      <c r="P18" s="659"/>
      <c r="Q18" s="660"/>
      <c r="R18" s="661">
        <v>8724349</v>
      </c>
      <c r="S18" s="664"/>
      <c r="T18" s="664"/>
      <c r="U18" s="664"/>
      <c r="V18" s="664"/>
      <c r="W18" s="664"/>
      <c r="X18" s="664"/>
      <c r="Y18" s="665"/>
      <c r="Z18" s="723">
        <v>34</v>
      </c>
      <c r="AA18" s="723"/>
      <c r="AB18" s="723"/>
      <c r="AC18" s="723"/>
      <c r="AD18" s="724">
        <v>7593413</v>
      </c>
      <c r="AE18" s="724"/>
      <c r="AF18" s="724"/>
      <c r="AG18" s="724"/>
      <c r="AH18" s="724"/>
      <c r="AI18" s="724"/>
      <c r="AJ18" s="724"/>
      <c r="AK18" s="724"/>
      <c r="AL18" s="666">
        <v>54.3</v>
      </c>
      <c r="AM18" s="667"/>
      <c r="AN18" s="667"/>
      <c r="AO18" s="725"/>
      <c r="AP18" s="658" t="s">
        <v>270</v>
      </c>
      <c r="AQ18" s="659"/>
      <c r="AR18" s="659"/>
      <c r="AS18" s="659"/>
      <c r="AT18" s="659"/>
      <c r="AU18" s="659"/>
      <c r="AV18" s="659"/>
      <c r="AW18" s="659"/>
      <c r="AX18" s="659"/>
      <c r="AY18" s="659"/>
      <c r="AZ18" s="659"/>
      <c r="BA18" s="659"/>
      <c r="BB18" s="659"/>
      <c r="BC18" s="659"/>
      <c r="BD18" s="659"/>
      <c r="BE18" s="659"/>
      <c r="BF18" s="660"/>
      <c r="BG18" s="661" t="s">
        <v>234</v>
      </c>
      <c r="BH18" s="664"/>
      <c r="BI18" s="664"/>
      <c r="BJ18" s="664"/>
      <c r="BK18" s="664"/>
      <c r="BL18" s="664"/>
      <c r="BM18" s="664"/>
      <c r="BN18" s="665"/>
      <c r="BO18" s="723" t="s">
        <v>234</v>
      </c>
      <c r="BP18" s="723"/>
      <c r="BQ18" s="723"/>
      <c r="BR18" s="723"/>
      <c r="BS18" s="669" t="s">
        <v>234</v>
      </c>
      <c r="BT18" s="664"/>
      <c r="BU18" s="664"/>
      <c r="BV18" s="664"/>
      <c r="BW18" s="664"/>
      <c r="BX18" s="664"/>
      <c r="BY18" s="664"/>
      <c r="BZ18" s="664"/>
      <c r="CA18" s="664"/>
      <c r="CB18" s="704"/>
      <c r="CD18" s="705" t="s">
        <v>271</v>
      </c>
      <c r="CE18" s="702"/>
      <c r="CF18" s="702"/>
      <c r="CG18" s="702"/>
      <c r="CH18" s="702"/>
      <c r="CI18" s="702"/>
      <c r="CJ18" s="702"/>
      <c r="CK18" s="702"/>
      <c r="CL18" s="702"/>
      <c r="CM18" s="702"/>
      <c r="CN18" s="702"/>
      <c r="CO18" s="702"/>
      <c r="CP18" s="702"/>
      <c r="CQ18" s="703"/>
      <c r="CR18" s="661" t="s">
        <v>240</v>
      </c>
      <c r="CS18" s="664"/>
      <c r="CT18" s="664"/>
      <c r="CU18" s="664"/>
      <c r="CV18" s="664"/>
      <c r="CW18" s="664"/>
      <c r="CX18" s="664"/>
      <c r="CY18" s="665"/>
      <c r="CZ18" s="723" t="s">
        <v>240</v>
      </c>
      <c r="DA18" s="723"/>
      <c r="DB18" s="723"/>
      <c r="DC18" s="723"/>
      <c r="DD18" s="669" t="s">
        <v>234</v>
      </c>
      <c r="DE18" s="664"/>
      <c r="DF18" s="664"/>
      <c r="DG18" s="664"/>
      <c r="DH18" s="664"/>
      <c r="DI18" s="664"/>
      <c r="DJ18" s="664"/>
      <c r="DK18" s="664"/>
      <c r="DL18" s="664"/>
      <c r="DM18" s="664"/>
      <c r="DN18" s="664"/>
      <c r="DO18" s="664"/>
      <c r="DP18" s="665"/>
      <c r="DQ18" s="669" t="s">
        <v>240</v>
      </c>
      <c r="DR18" s="664"/>
      <c r="DS18" s="664"/>
      <c r="DT18" s="664"/>
      <c r="DU18" s="664"/>
      <c r="DV18" s="664"/>
      <c r="DW18" s="664"/>
      <c r="DX18" s="664"/>
      <c r="DY18" s="664"/>
      <c r="DZ18" s="664"/>
      <c r="EA18" s="664"/>
      <c r="EB18" s="664"/>
      <c r="EC18" s="704"/>
    </row>
    <row r="19" spans="2:133" ht="11.25" customHeight="1" x14ac:dyDescent="0.15">
      <c r="B19" s="658" t="s">
        <v>272</v>
      </c>
      <c r="C19" s="659"/>
      <c r="D19" s="659"/>
      <c r="E19" s="659"/>
      <c r="F19" s="659"/>
      <c r="G19" s="659"/>
      <c r="H19" s="659"/>
      <c r="I19" s="659"/>
      <c r="J19" s="659"/>
      <c r="K19" s="659"/>
      <c r="L19" s="659"/>
      <c r="M19" s="659"/>
      <c r="N19" s="659"/>
      <c r="O19" s="659"/>
      <c r="P19" s="659"/>
      <c r="Q19" s="660"/>
      <c r="R19" s="661">
        <v>7593413</v>
      </c>
      <c r="S19" s="664"/>
      <c r="T19" s="664"/>
      <c r="U19" s="664"/>
      <c r="V19" s="664"/>
      <c r="W19" s="664"/>
      <c r="X19" s="664"/>
      <c r="Y19" s="665"/>
      <c r="Z19" s="723">
        <v>29.6</v>
      </c>
      <c r="AA19" s="723"/>
      <c r="AB19" s="723"/>
      <c r="AC19" s="723"/>
      <c r="AD19" s="724">
        <v>7593413</v>
      </c>
      <c r="AE19" s="724"/>
      <c r="AF19" s="724"/>
      <c r="AG19" s="724"/>
      <c r="AH19" s="724"/>
      <c r="AI19" s="724"/>
      <c r="AJ19" s="724"/>
      <c r="AK19" s="724"/>
      <c r="AL19" s="666">
        <v>54.3</v>
      </c>
      <c r="AM19" s="667"/>
      <c r="AN19" s="667"/>
      <c r="AO19" s="725"/>
      <c r="AP19" s="658" t="s">
        <v>273</v>
      </c>
      <c r="AQ19" s="659"/>
      <c r="AR19" s="659"/>
      <c r="AS19" s="659"/>
      <c r="AT19" s="659"/>
      <c r="AU19" s="659"/>
      <c r="AV19" s="659"/>
      <c r="AW19" s="659"/>
      <c r="AX19" s="659"/>
      <c r="AY19" s="659"/>
      <c r="AZ19" s="659"/>
      <c r="BA19" s="659"/>
      <c r="BB19" s="659"/>
      <c r="BC19" s="659"/>
      <c r="BD19" s="659"/>
      <c r="BE19" s="659"/>
      <c r="BF19" s="660"/>
      <c r="BG19" s="661">
        <v>2854</v>
      </c>
      <c r="BH19" s="664"/>
      <c r="BI19" s="664"/>
      <c r="BJ19" s="664"/>
      <c r="BK19" s="664"/>
      <c r="BL19" s="664"/>
      <c r="BM19" s="664"/>
      <c r="BN19" s="665"/>
      <c r="BO19" s="723">
        <v>0.1</v>
      </c>
      <c r="BP19" s="723"/>
      <c r="BQ19" s="723"/>
      <c r="BR19" s="723"/>
      <c r="BS19" s="669" t="s">
        <v>240</v>
      </c>
      <c r="BT19" s="664"/>
      <c r="BU19" s="664"/>
      <c r="BV19" s="664"/>
      <c r="BW19" s="664"/>
      <c r="BX19" s="664"/>
      <c r="BY19" s="664"/>
      <c r="BZ19" s="664"/>
      <c r="CA19" s="664"/>
      <c r="CB19" s="704"/>
      <c r="CD19" s="705" t="s">
        <v>274</v>
      </c>
      <c r="CE19" s="702"/>
      <c r="CF19" s="702"/>
      <c r="CG19" s="702"/>
      <c r="CH19" s="702"/>
      <c r="CI19" s="702"/>
      <c r="CJ19" s="702"/>
      <c r="CK19" s="702"/>
      <c r="CL19" s="702"/>
      <c r="CM19" s="702"/>
      <c r="CN19" s="702"/>
      <c r="CO19" s="702"/>
      <c r="CP19" s="702"/>
      <c r="CQ19" s="703"/>
      <c r="CR19" s="661" t="s">
        <v>234</v>
      </c>
      <c r="CS19" s="664"/>
      <c r="CT19" s="664"/>
      <c r="CU19" s="664"/>
      <c r="CV19" s="664"/>
      <c r="CW19" s="664"/>
      <c r="CX19" s="664"/>
      <c r="CY19" s="665"/>
      <c r="CZ19" s="723" t="s">
        <v>240</v>
      </c>
      <c r="DA19" s="723"/>
      <c r="DB19" s="723"/>
      <c r="DC19" s="723"/>
      <c r="DD19" s="669" t="s">
        <v>234</v>
      </c>
      <c r="DE19" s="664"/>
      <c r="DF19" s="664"/>
      <c r="DG19" s="664"/>
      <c r="DH19" s="664"/>
      <c r="DI19" s="664"/>
      <c r="DJ19" s="664"/>
      <c r="DK19" s="664"/>
      <c r="DL19" s="664"/>
      <c r="DM19" s="664"/>
      <c r="DN19" s="664"/>
      <c r="DO19" s="664"/>
      <c r="DP19" s="665"/>
      <c r="DQ19" s="669" t="s">
        <v>234</v>
      </c>
      <c r="DR19" s="664"/>
      <c r="DS19" s="664"/>
      <c r="DT19" s="664"/>
      <c r="DU19" s="664"/>
      <c r="DV19" s="664"/>
      <c r="DW19" s="664"/>
      <c r="DX19" s="664"/>
      <c r="DY19" s="664"/>
      <c r="DZ19" s="664"/>
      <c r="EA19" s="664"/>
      <c r="EB19" s="664"/>
      <c r="EC19" s="704"/>
    </row>
    <row r="20" spans="2:133" ht="11.25" customHeight="1" x14ac:dyDescent="0.15">
      <c r="B20" s="658" t="s">
        <v>275</v>
      </c>
      <c r="C20" s="659"/>
      <c r="D20" s="659"/>
      <c r="E20" s="659"/>
      <c r="F20" s="659"/>
      <c r="G20" s="659"/>
      <c r="H20" s="659"/>
      <c r="I20" s="659"/>
      <c r="J20" s="659"/>
      <c r="K20" s="659"/>
      <c r="L20" s="659"/>
      <c r="M20" s="659"/>
      <c r="N20" s="659"/>
      <c r="O20" s="659"/>
      <c r="P20" s="659"/>
      <c r="Q20" s="660"/>
      <c r="R20" s="661">
        <v>1130936</v>
      </c>
      <c r="S20" s="664"/>
      <c r="T20" s="664"/>
      <c r="U20" s="664"/>
      <c r="V20" s="664"/>
      <c r="W20" s="664"/>
      <c r="X20" s="664"/>
      <c r="Y20" s="665"/>
      <c r="Z20" s="723">
        <v>4.4000000000000004</v>
      </c>
      <c r="AA20" s="723"/>
      <c r="AB20" s="723"/>
      <c r="AC20" s="723"/>
      <c r="AD20" s="724" t="s">
        <v>234</v>
      </c>
      <c r="AE20" s="724"/>
      <c r="AF20" s="724"/>
      <c r="AG20" s="724"/>
      <c r="AH20" s="724"/>
      <c r="AI20" s="724"/>
      <c r="AJ20" s="724"/>
      <c r="AK20" s="724"/>
      <c r="AL20" s="666" t="s">
        <v>240</v>
      </c>
      <c r="AM20" s="667"/>
      <c r="AN20" s="667"/>
      <c r="AO20" s="725"/>
      <c r="AP20" s="658" t="s">
        <v>276</v>
      </c>
      <c r="AQ20" s="659"/>
      <c r="AR20" s="659"/>
      <c r="AS20" s="659"/>
      <c r="AT20" s="659"/>
      <c r="AU20" s="659"/>
      <c r="AV20" s="659"/>
      <c r="AW20" s="659"/>
      <c r="AX20" s="659"/>
      <c r="AY20" s="659"/>
      <c r="AZ20" s="659"/>
      <c r="BA20" s="659"/>
      <c r="BB20" s="659"/>
      <c r="BC20" s="659"/>
      <c r="BD20" s="659"/>
      <c r="BE20" s="659"/>
      <c r="BF20" s="660"/>
      <c r="BG20" s="661">
        <v>2854</v>
      </c>
      <c r="BH20" s="664"/>
      <c r="BI20" s="664"/>
      <c r="BJ20" s="664"/>
      <c r="BK20" s="664"/>
      <c r="BL20" s="664"/>
      <c r="BM20" s="664"/>
      <c r="BN20" s="665"/>
      <c r="BO20" s="723">
        <v>0.1</v>
      </c>
      <c r="BP20" s="723"/>
      <c r="BQ20" s="723"/>
      <c r="BR20" s="723"/>
      <c r="BS20" s="669" t="s">
        <v>234</v>
      </c>
      <c r="BT20" s="664"/>
      <c r="BU20" s="664"/>
      <c r="BV20" s="664"/>
      <c r="BW20" s="664"/>
      <c r="BX20" s="664"/>
      <c r="BY20" s="664"/>
      <c r="BZ20" s="664"/>
      <c r="CA20" s="664"/>
      <c r="CB20" s="704"/>
      <c r="CD20" s="705" t="s">
        <v>277</v>
      </c>
      <c r="CE20" s="702"/>
      <c r="CF20" s="702"/>
      <c r="CG20" s="702"/>
      <c r="CH20" s="702"/>
      <c r="CI20" s="702"/>
      <c r="CJ20" s="702"/>
      <c r="CK20" s="702"/>
      <c r="CL20" s="702"/>
      <c r="CM20" s="702"/>
      <c r="CN20" s="702"/>
      <c r="CO20" s="702"/>
      <c r="CP20" s="702"/>
      <c r="CQ20" s="703"/>
      <c r="CR20" s="661">
        <v>25356141</v>
      </c>
      <c r="CS20" s="664"/>
      <c r="CT20" s="664"/>
      <c r="CU20" s="664"/>
      <c r="CV20" s="664"/>
      <c r="CW20" s="664"/>
      <c r="CX20" s="664"/>
      <c r="CY20" s="665"/>
      <c r="CZ20" s="723">
        <v>100</v>
      </c>
      <c r="DA20" s="723"/>
      <c r="DB20" s="723"/>
      <c r="DC20" s="723"/>
      <c r="DD20" s="669">
        <v>3697512</v>
      </c>
      <c r="DE20" s="664"/>
      <c r="DF20" s="664"/>
      <c r="DG20" s="664"/>
      <c r="DH20" s="664"/>
      <c r="DI20" s="664"/>
      <c r="DJ20" s="664"/>
      <c r="DK20" s="664"/>
      <c r="DL20" s="664"/>
      <c r="DM20" s="664"/>
      <c r="DN20" s="664"/>
      <c r="DO20" s="664"/>
      <c r="DP20" s="665"/>
      <c r="DQ20" s="669">
        <v>16296625</v>
      </c>
      <c r="DR20" s="664"/>
      <c r="DS20" s="664"/>
      <c r="DT20" s="664"/>
      <c r="DU20" s="664"/>
      <c r="DV20" s="664"/>
      <c r="DW20" s="664"/>
      <c r="DX20" s="664"/>
      <c r="DY20" s="664"/>
      <c r="DZ20" s="664"/>
      <c r="EA20" s="664"/>
      <c r="EB20" s="664"/>
      <c r="EC20" s="704"/>
    </row>
    <row r="21" spans="2:133" ht="11.25" customHeight="1" x14ac:dyDescent="0.15">
      <c r="B21" s="658" t="s">
        <v>278</v>
      </c>
      <c r="C21" s="659"/>
      <c r="D21" s="659"/>
      <c r="E21" s="659"/>
      <c r="F21" s="659"/>
      <c r="G21" s="659"/>
      <c r="H21" s="659"/>
      <c r="I21" s="659"/>
      <c r="J21" s="659"/>
      <c r="K21" s="659"/>
      <c r="L21" s="659"/>
      <c r="M21" s="659"/>
      <c r="N21" s="659"/>
      <c r="O21" s="659"/>
      <c r="P21" s="659"/>
      <c r="Q21" s="660"/>
      <c r="R21" s="661" t="s">
        <v>240</v>
      </c>
      <c r="S21" s="664"/>
      <c r="T21" s="664"/>
      <c r="U21" s="664"/>
      <c r="V21" s="664"/>
      <c r="W21" s="664"/>
      <c r="X21" s="664"/>
      <c r="Y21" s="665"/>
      <c r="Z21" s="723" t="s">
        <v>234</v>
      </c>
      <c r="AA21" s="723"/>
      <c r="AB21" s="723"/>
      <c r="AC21" s="723"/>
      <c r="AD21" s="724" t="s">
        <v>234</v>
      </c>
      <c r="AE21" s="724"/>
      <c r="AF21" s="724"/>
      <c r="AG21" s="724"/>
      <c r="AH21" s="724"/>
      <c r="AI21" s="724"/>
      <c r="AJ21" s="724"/>
      <c r="AK21" s="724"/>
      <c r="AL21" s="666" t="s">
        <v>240</v>
      </c>
      <c r="AM21" s="667"/>
      <c r="AN21" s="667"/>
      <c r="AO21" s="725"/>
      <c r="AP21" s="769" t="s">
        <v>279</v>
      </c>
      <c r="AQ21" s="776"/>
      <c r="AR21" s="776"/>
      <c r="AS21" s="776"/>
      <c r="AT21" s="776"/>
      <c r="AU21" s="776"/>
      <c r="AV21" s="776"/>
      <c r="AW21" s="776"/>
      <c r="AX21" s="776"/>
      <c r="AY21" s="776"/>
      <c r="AZ21" s="776"/>
      <c r="BA21" s="776"/>
      <c r="BB21" s="776"/>
      <c r="BC21" s="776"/>
      <c r="BD21" s="776"/>
      <c r="BE21" s="776"/>
      <c r="BF21" s="771"/>
      <c r="BG21" s="661">
        <v>2854</v>
      </c>
      <c r="BH21" s="664"/>
      <c r="BI21" s="664"/>
      <c r="BJ21" s="664"/>
      <c r="BK21" s="664"/>
      <c r="BL21" s="664"/>
      <c r="BM21" s="664"/>
      <c r="BN21" s="665"/>
      <c r="BO21" s="723">
        <v>0.1</v>
      </c>
      <c r="BP21" s="723"/>
      <c r="BQ21" s="723"/>
      <c r="BR21" s="723"/>
      <c r="BS21" s="669" t="s">
        <v>234</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280</v>
      </c>
      <c r="C22" s="659"/>
      <c r="D22" s="659"/>
      <c r="E22" s="659"/>
      <c r="F22" s="659"/>
      <c r="G22" s="659"/>
      <c r="H22" s="659"/>
      <c r="I22" s="659"/>
      <c r="J22" s="659"/>
      <c r="K22" s="659"/>
      <c r="L22" s="659"/>
      <c r="M22" s="659"/>
      <c r="N22" s="659"/>
      <c r="O22" s="659"/>
      <c r="P22" s="659"/>
      <c r="Q22" s="660"/>
      <c r="R22" s="661">
        <v>15072248</v>
      </c>
      <c r="S22" s="664"/>
      <c r="T22" s="664"/>
      <c r="U22" s="664"/>
      <c r="V22" s="664"/>
      <c r="W22" s="664"/>
      <c r="X22" s="664"/>
      <c r="Y22" s="665"/>
      <c r="Z22" s="723">
        <v>58.7</v>
      </c>
      <c r="AA22" s="723"/>
      <c r="AB22" s="723"/>
      <c r="AC22" s="723"/>
      <c r="AD22" s="724">
        <v>13941312</v>
      </c>
      <c r="AE22" s="724"/>
      <c r="AF22" s="724"/>
      <c r="AG22" s="724"/>
      <c r="AH22" s="724"/>
      <c r="AI22" s="724"/>
      <c r="AJ22" s="724"/>
      <c r="AK22" s="724"/>
      <c r="AL22" s="666">
        <v>99.7</v>
      </c>
      <c r="AM22" s="667"/>
      <c r="AN22" s="667"/>
      <c r="AO22" s="725"/>
      <c r="AP22" s="769" t="s">
        <v>281</v>
      </c>
      <c r="AQ22" s="776"/>
      <c r="AR22" s="776"/>
      <c r="AS22" s="776"/>
      <c r="AT22" s="776"/>
      <c r="AU22" s="776"/>
      <c r="AV22" s="776"/>
      <c r="AW22" s="776"/>
      <c r="AX22" s="776"/>
      <c r="AY22" s="776"/>
      <c r="AZ22" s="776"/>
      <c r="BA22" s="776"/>
      <c r="BB22" s="776"/>
      <c r="BC22" s="776"/>
      <c r="BD22" s="776"/>
      <c r="BE22" s="776"/>
      <c r="BF22" s="771"/>
      <c r="BG22" s="661" t="s">
        <v>234</v>
      </c>
      <c r="BH22" s="664"/>
      <c r="BI22" s="664"/>
      <c r="BJ22" s="664"/>
      <c r="BK22" s="664"/>
      <c r="BL22" s="664"/>
      <c r="BM22" s="664"/>
      <c r="BN22" s="665"/>
      <c r="BO22" s="723" t="s">
        <v>240</v>
      </c>
      <c r="BP22" s="723"/>
      <c r="BQ22" s="723"/>
      <c r="BR22" s="723"/>
      <c r="BS22" s="669" t="s">
        <v>234</v>
      </c>
      <c r="BT22" s="664"/>
      <c r="BU22" s="664"/>
      <c r="BV22" s="664"/>
      <c r="BW22" s="664"/>
      <c r="BX22" s="664"/>
      <c r="BY22" s="664"/>
      <c r="BZ22" s="664"/>
      <c r="CA22" s="664"/>
      <c r="CB22" s="704"/>
      <c r="CD22" s="778" t="s">
        <v>282</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283</v>
      </c>
      <c r="C23" s="659"/>
      <c r="D23" s="659"/>
      <c r="E23" s="659"/>
      <c r="F23" s="659"/>
      <c r="G23" s="659"/>
      <c r="H23" s="659"/>
      <c r="I23" s="659"/>
      <c r="J23" s="659"/>
      <c r="K23" s="659"/>
      <c r="L23" s="659"/>
      <c r="M23" s="659"/>
      <c r="N23" s="659"/>
      <c r="O23" s="659"/>
      <c r="P23" s="659"/>
      <c r="Q23" s="660"/>
      <c r="R23" s="661">
        <v>5428</v>
      </c>
      <c r="S23" s="664"/>
      <c r="T23" s="664"/>
      <c r="U23" s="664"/>
      <c r="V23" s="664"/>
      <c r="W23" s="664"/>
      <c r="X23" s="664"/>
      <c r="Y23" s="665"/>
      <c r="Z23" s="723">
        <v>0</v>
      </c>
      <c r="AA23" s="723"/>
      <c r="AB23" s="723"/>
      <c r="AC23" s="723"/>
      <c r="AD23" s="724">
        <v>5428</v>
      </c>
      <c r="AE23" s="724"/>
      <c r="AF23" s="724"/>
      <c r="AG23" s="724"/>
      <c r="AH23" s="724"/>
      <c r="AI23" s="724"/>
      <c r="AJ23" s="724"/>
      <c r="AK23" s="724"/>
      <c r="AL23" s="666">
        <v>0</v>
      </c>
      <c r="AM23" s="667"/>
      <c r="AN23" s="667"/>
      <c r="AO23" s="725"/>
      <c r="AP23" s="769" t="s">
        <v>284</v>
      </c>
      <c r="AQ23" s="776"/>
      <c r="AR23" s="776"/>
      <c r="AS23" s="776"/>
      <c r="AT23" s="776"/>
      <c r="AU23" s="776"/>
      <c r="AV23" s="776"/>
      <c r="AW23" s="776"/>
      <c r="AX23" s="776"/>
      <c r="AY23" s="776"/>
      <c r="AZ23" s="776"/>
      <c r="BA23" s="776"/>
      <c r="BB23" s="776"/>
      <c r="BC23" s="776"/>
      <c r="BD23" s="776"/>
      <c r="BE23" s="776"/>
      <c r="BF23" s="771"/>
      <c r="BG23" s="661" t="s">
        <v>234</v>
      </c>
      <c r="BH23" s="664"/>
      <c r="BI23" s="664"/>
      <c r="BJ23" s="664"/>
      <c r="BK23" s="664"/>
      <c r="BL23" s="664"/>
      <c r="BM23" s="664"/>
      <c r="BN23" s="665"/>
      <c r="BO23" s="723" t="s">
        <v>234</v>
      </c>
      <c r="BP23" s="723"/>
      <c r="BQ23" s="723"/>
      <c r="BR23" s="723"/>
      <c r="BS23" s="669" t="s">
        <v>234</v>
      </c>
      <c r="BT23" s="664"/>
      <c r="BU23" s="664"/>
      <c r="BV23" s="664"/>
      <c r="BW23" s="664"/>
      <c r="BX23" s="664"/>
      <c r="BY23" s="664"/>
      <c r="BZ23" s="664"/>
      <c r="CA23" s="664"/>
      <c r="CB23" s="704"/>
      <c r="CD23" s="778" t="s">
        <v>222</v>
      </c>
      <c r="CE23" s="779"/>
      <c r="CF23" s="779"/>
      <c r="CG23" s="779"/>
      <c r="CH23" s="779"/>
      <c r="CI23" s="779"/>
      <c r="CJ23" s="779"/>
      <c r="CK23" s="779"/>
      <c r="CL23" s="779"/>
      <c r="CM23" s="779"/>
      <c r="CN23" s="779"/>
      <c r="CO23" s="779"/>
      <c r="CP23" s="779"/>
      <c r="CQ23" s="780"/>
      <c r="CR23" s="778" t="s">
        <v>285</v>
      </c>
      <c r="CS23" s="779"/>
      <c r="CT23" s="779"/>
      <c r="CU23" s="779"/>
      <c r="CV23" s="779"/>
      <c r="CW23" s="779"/>
      <c r="CX23" s="779"/>
      <c r="CY23" s="780"/>
      <c r="CZ23" s="778" t="s">
        <v>286</v>
      </c>
      <c r="DA23" s="779"/>
      <c r="DB23" s="779"/>
      <c r="DC23" s="780"/>
      <c r="DD23" s="778" t="s">
        <v>287</v>
      </c>
      <c r="DE23" s="779"/>
      <c r="DF23" s="779"/>
      <c r="DG23" s="779"/>
      <c r="DH23" s="779"/>
      <c r="DI23" s="779"/>
      <c r="DJ23" s="779"/>
      <c r="DK23" s="780"/>
      <c r="DL23" s="787" t="s">
        <v>288</v>
      </c>
      <c r="DM23" s="788"/>
      <c r="DN23" s="788"/>
      <c r="DO23" s="788"/>
      <c r="DP23" s="788"/>
      <c r="DQ23" s="788"/>
      <c r="DR23" s="788"/>
      <c r="DS23" s="788"/>
      <c r="DT23" s="788"/>
      <c r="DU23" s="788"/>
      <c r="DV23" s="789"/>
      <c r="DW23" s="778" t="s">
        <v>289</v>
      </c>
      <c r="DX23" s="779"/>
      <c r="DY23" s="779"/>
      <c r="DZ23" s="779"/>
      <c r="EA23" s="779"/>
      <c r="EB23" s="779"/>
      <c r="EC23" s="780"/>
    </row>
    <row r="24" spans="2:133" ht="11.25" customHeight="1" x14ac:dyDescent="0.15">
      <c r="B24" s="658" t="s">
        <v>290</v>
      </c>
      <c r="C24" s="659"/>
      <c r="D24" s="659"/>
      <c r="E24" s="659"/>
      <c r="F24" s="659"/>
      <c r="G24" s="659"/>
      <c r="H24" s="659"/>
      <c r="I24" s="659"/>
      <c r="J24" s="659"/>
      <c r="K24" s="659"/>
      <c r="L24" s="659"/>
      <c r="M24" s="659"/>
      <c r="N24" s="659"/>
      <c r="O24" s="659"/>
      <c r="P24" s="659"/>
      <c r="Q24" s="660"/>
      <c r="R24" s="661">
        <v>122889</v>
      </c>
      <c r="S24" s="664"/>
      <c r="T24" s="664"/>
      <c r="U24" s="664"/>
      <c r="V24" s="664"/>
      <c r="W24" s="664"/>
      <c r="X24" s="664"/>
      <c r="Y24" s="665"/>
      <c r="Z24" s="723">
        <v>0.5</v>
      </c>
      <c r="AA24" s="723"/>
      <c r="AB24" s="723"/>
      <c r="AC24" s="723"/>
      <c r="AD24" s="724" t="s">
        <v>240</v>
      </c>
      <c r="AE24" s="724"/>
      <c r="AF24" s="724"/>
      <c r="AG24" s="724"/>
      <c r="AH24" s="724"/>
      <c r="AI24" s="724"/>
      <c r="AJ24" s="724"/>
      <c r="AK24" s="724"/>
      <c r="AL24" s="666" t="s">
        <v>240</v>
      </c>
      <c r="AM24" s="667"/>
      <c r="AN24" s="667"/>
      <c r="AO24" s="725"/>
      <c r="AP24" s="769" t="s">
        <v>291</v>
      </c>
      <c r="AQ24" s="776"/>
      <c r="AR24" s="776"/>
      <c r="AS24" s="776"/>
      <c r="AT24" s="776"/>
      <c r="AU24" s="776"/>
      <c r="AV24" s="776"/>
      <c r="AW24" s="776"/>
      <c r="AX24" s="776"/>
      <c r="AY24" s="776"/>
      <c r="AZ24" s="776"/>
      <c r="BA24" s="776"/>
      <c r="BB24" s="776"/>
      <c r="BC24" s="776"/>
      <c r="BD24" s="776"/>
      <c r="BE24" s="776"/>
      <c r="BF24" s="771"/>
      <c r="BG24" s="661" t="s">
        <v>240</v>
      </c>
      <c r="BH24" s="664"/>
      <c r="BI24" s="664"/>
      <c r="BJ24" s="664"/>
      <c r="BK24" s="664"/>
      <c r="BL24" s="664"/>
      <c r="BM24" s="664"/>
      <c r="BN24" s="665"/>
      <c r="BO24" s="723" t="s">
        <v>234</v>
      </c>
      <c r="BP24" s="723"/>
      <c r="BQ24" s="723"/>
      <c r="BR24" s="723"/>
      <c r="BS24" s="669" t="s">
        <v>240</v>
      </c>
      <c r="BT24" s="664"/>
      <c r="BU24" s="664"/>
      <c r="BV24" s="664"/>
      <c r="BW24" s="664"/>
      <c r="BX24" s="664"/>
      <c r="BY24" s="664"/>
      <c r="BZ24" s="664"/>
      <c r="CA24" s="664"/>
      <c r="CB24" s="704"/>
      <c r="CD24" s="732" t="s">
        <v>292</v>
      </c>
      <c r="CE24" s="733"/>
      <c r="CF24" s="733"/>
      <c r="CG24" s="733"/>
      <c r="CH24" s="733"/>
      <c r="CI24" s="733"/>
      <c r="CJ24" s="733"/>
      <c r="CK24" s="733"/>
      <c r="CL24" s="733"/>
      <c r="CM24" s="733"/>
      <c r="CN24" s="733"/>
      <c r="CO24" s="733"/>
      <c r="CP24" s="733"/>
      <c r="CQ24" s="734"/>
      <c r="CR24" s="726">
        <v>11560520</v>
      </c>
      <c r="CS24" s="727"/>
      <c r="CT24" s="727"/>
      <c r="CU24" s="727"/>
      <c r="CV24" s="727"/>
      <c r="CW24" s="727"/>
      <c r="CX24" s="727"/>
      <c r="CY24" s="773"/>
      <c r="CZ24" s="774">
        <v>45.6</v>
      </c>
      <c r="DA24" s="743"/>
      <c r="DB24" s="743"/>
      <c r="DC24" s="777"/>
      <c r="DD24" s="772">
        <v>8874916</v>
      </c>
      <c r="DE24" s="727"/>
      <c r="DF24" s="727"/>
      <c r="DG24" s="727"/>
      <c r="DH24" s="727"/>
      <c r="DI24" s="727"/>
      <c r="DJ24" s="727"/>
      <c r="DK24" s="773"/>
      <c r="DL24" s="772">
        <v>8771769</v>
      </c>
      <c r="DM24" s="727"/>
      <c r="DN24" s="727"/>
      <c r="DO24" s="727"/>
      <c r="DP24" s="727"/>
      <c r="DQ24" s="727"/>
      <c r="DR24" s="727"/>
      <c r="DS24" s="727"/>
      <c r="DT24" s="727"/>
      <c r="DU24" s="727"/>
      <c r="DV24" s="773"/>
      <c r="DW24" s="774">
        <v>59.8</v>
      </c>
      <c r="DX24" s="743"/>
      <c r="DY24" s="743"/>
      <c r="DZ24" s="743"/>
      <c r="EA24" s="743"/>
      <c r="EB24" s="743"/>
      <c r="EC24" s="775"/>
    </row>
    <row r="25" spans="2:133" ht="11.25" customHeight="1" x14ac:dyDescent="0.15">
      <c r="B25" s="658" t="s">
        <v>293</v>
      </c>
      <c r="C25" s="659"/>
      <c r="D25" s="659"/>
      <c r="E25" s="659"/>
      <c r="F25" s="659"/>
      <c r="G25" s="659"/>
      <c r="H25" s="659"/>
      <c r="I25" s="659"/>
      <c r="J25" s="659"/>
      <c r="K25" s="659"/>
      <c r="L25" s="659"/>
      <c r="M25" s="659"/>
      <c r="N25" s="659"/>
      <c r="O25" s="659"/>
      <c r="P25" s="659"/>
      <c r="Q25" s="660"/>
      <c r="R25" s="661">
        <v>433798</v>
      </c>
      <c r="S25" s="664"/>
      <c r="T25" s="664"/>
      <c r="U25" s="664"/>
      <c r="V25" s="664"/>
      <c r="W25" s="664"/>
      <c r="X25" s="664"/>
      <c r="Y25" s="665"/>
      <c r="Z25" s="723">
        <v>1.7</v>
      </c>
      <c r="AA25" s="723"/>
      <c r="AB25" s="723"/>
      <c r="AC25" s="723"/>
      <c r="AD25" s="724">
        <v>27979</v>
      </c>
      <c r="AE25" s="724"/>
      <c r="AF25" s="724"/>
      <c r="AG25" s="724"/>
      <c r="AH25" s="724"/>
      <c r="AI25" s="724"/>
      <c r="AJ25" s="724"/>
      <c r="AK25" s="724"/>
      <c r="AL25" s="666">
        <v>0.2</v>
      </c>
      <c r="AM25" s="667"/>
      <c r="AN25" s="667"/>
      <c r="AO25" s="725"/>
      <c r="AP25" s="769" t="s">
        <v>294</v>
      </c>
      <c r="AQ25" s="776"/>
      <c r="AR25" s="776"/>
      <c r="AS25" s="776"/>
      <c r="AT25" s="776"/>
      <c r="AU25" s="776"/>
      <c r="AV25" s="776"/>
      <c r="AW25" s="776"/>
      <c r="AX25" s="776"/>
      <c r="AY25" s="776"/>
      <c r="AZ25" s="776"/>
      <c r="BA25" s="776"/>
      <c r="BB25" s="776"/>
      <c r="BC25" s="776"/>
      <c r="BD25" s="776"/>
      <c r="BE25" s="776"/>
      <c r="BF25" s="771"/>
      <c r="BG25" s="661" t="s">
        <v>234</v>
      </c>
      <c r="BH25" s="664"/>
      <c r="BI25" s="664"/>
      <c r="BJ25" s="664"/>
      <c r="BK25" s="664"/>
      <c r="BL25" s="664"/>
      <c r="BM25" s="664"/>
      <c r="BN25" s="665"/>
      <c r="BO25" s="723" t="s">
        <v>240</v>
      </c>
      <c r="BP25" s="723"/>
      <c r="BQ25" s="723"/>
      <c r="BR25" s="723"/>
      <c r="BS25" s="669" t="s">
        <v>240</v>
      </c>
      <c r="BT25" s="664"/>
      <c r="BU25" s="664"/>
      <c r="BV25" s="664"/>
      <c r="BW25" s="664"/>
      <c r="BX25" s="664"/>
      <c r="BY25" s="664"/>
      <c r="BZ25" s="664"/>
      <c r="CA25" s="664"/>
      <c r="CB25" s="704"/>
      <c r="CD25" s="705" t="s">
        <v>295</v>
      </c>
      <c r="CE25" s="702"/>
      <c r="CF25" s="702"/>
      <c r="CG25" s="702"/>
      <c r="CH25" s="702"/>
      <c r="CI25" s="702"/>
      <c r="CJ25" s="702"/>
      <c r="CK25" s="702"/>
      <c r="CL25" s="702"/>
      <c r="CM25" s="702"/>
      <c r="CN25" s="702"/>
      <c r="CO25" s="702"/>
      <c r="CP25" s="702"/>
      <c r="CQ25" s="703"/>
      <c r="CR25" s="661">
        <v>4337570</v>
      </c>
      <c r="CS25" s="662"/>
      <c r="CT25" s="662"/>
      <c r="CU25" s="662"/>
      <c r="CV25" s="662"/>
      <c r="CW25" s="662"/>
      <c r="CX25" s="662"/>
      <c r="CY25" s="663"/>
      <c r="CZ25" s="666">
        <v>17.100000000000001</v>
      </c>
      <c r="DA25" s="695"/>
      <c r="DB25" s="695"/>
      <c r="DC25" s="696"/>
      <c r="DD25" s="669">
        <v>4227850</v>
      </c>
      <c r="DE25" s="662"/>
      <c r="DF25" s="662"/>
      <c r="DG25" s="662"/>
      <c r="DH25" s="662"/>
      <c r="DI25" s="662"/>
      <c r="DJ25" s="662"/>
      <c r="DK25" s="663"/>
      <c r="DL25" s="669">
        <v>4147369</v>
      </c>
      <c r="DM25" s="662"/>
      <c r="DN25" s="662"/>
      <c r="DO25" s="662"/>
      <c r="DP25" s="662"/>
      <c r="DQ25" s="662"/>
      <c r="DR25" s="662"/>
      <c r="DS25" s="662"/>
      <c r="DT25" s="662"/>
      <c r="DU25" s="662"/>
      <c r="DV25" s="663"/>
      <c r="DW25" s="666">
        <v>28.3</v>
      </c>
      <c r="DX25" s="695"/>
      <c r="DY25" s="695"/>
      <c r="DZ25" s="695"/>
      <c r="EA25" s="695"/>
      <c r="EB25" s="695"/>
      <c r="EC25" s="697"/>
    </row>
    <row r="26" spans="2:133" ht="11.25" customHeight="1" x14ac:dyDescent="0.15">
      <c r="B26" s="658" t="s">
        <v>296</v>
      </c>
      <c r="C26" s="659"/>
      <c r="D26" s="659"/>
      <c r="E26" s="659"/>
      <c r="F26" s="659"/>
      <c r="G26" s="659"/>
      <c r="H26" s="659"/>
      <c r="I26" s="659"/>
      <c r="J26" s="659"/>
      <c r="K26" s="659"/>
      <c r="L26" s="659"/>
      <c r="M26" s="659"/>
      <c r="N26" s="659"/>
      <c r="O26" s="659"/>
      <c r="P26" s="659"/>
      <c r="Q26" s="660"/>
      <c r="R26" s="661">
        <v>134975</v>
      </c>
      <c r="S26" s="664"/>
      <c r="T26" s="664"/>
      <c r="U26" s="664"/>
      <c r="V26" s="664"/>
      <c r="W26" s="664"/>
      <c r="X26" s="664"/>
      <c r="Y26" s="665"/>
      <c r="Z26" s="723">
        <v>0.5</v>
      </c>
      <c r="AA26" s="723"/>
      <c r="AB26" s="723"/>
      <c r="AC26" s="723"/>
      <c r="AD26" s="724" t="s">
        <v>240</v>
      </c>
      <c r="AE26" s="724"/>
      <c r="AF26" s="724"/>
      <c r="AG26" s="724"/>
      <c r="AH26" s="724"/>
      <c r="AI26" s="724"/>
      <c r="AJ26" s="724"/>
      <c r="AK26" s="724"/>
      <c r="AL26" s="666" t="s">
        <v>234</v>
      </c>
      <c r="AM26" s="667"/>
      <c r="AN26" s="667"/>
      <c r="AO26" s="725"/>
      <c r="AP26" s="769" t="s">
        <v>297</v>
      </c>
      <c r="AQ26" s="770"/>
      <c r="AR26" s="770"/>
      <c r="AS26" s="770"/>
      <c r="AT26" s="770"/>
      <c r="AU26" s="770"/>
      <c r="AV26" s="770"/>
      <c r="AW26" s="770"/>
      <c r="AX26" s="770"/>
      <c r="AY26" s="770"/>
      <c r="AZ26" s="770"/>
      <c r="BA26" s="770"/>
      <c r="BB26" s="770"/>
      <c r="BC26" s="770"/>
      <c r="BD26" s="770"/>
      <c r="BE26" s="770"/>
      <c r="BF26" s="771"/>
      <c r="BG26" s="661" t="s">
        <v>240</v>
      </c>
      <c r="BH26" s="664"/>
      <c r="BI26" s="664"/>
      <c r="BJ26" s="664"/>
      <c r="BK26" s="664"/>
      <c r="BL26" s="664"/>
      <c r="BM26" s="664"/>
      <c r="BN26" s="665"/>
      <c r="BO26" s="723" t="s">
        <v>240</v>
      </c>
      <c r="BP26" s="723"/>
      <c r="BQ26" s="723"/>
      <c r="BR26" s="723"/>
      <c r="BS26" s="669" t="s">
        <v>234</v>
      </c>
      <c r="BT26" s="664"/>
      <c r="BU26" s="664"/>
      <c r="BV26" s="664"/>
      <c r="BW26" s="664"/>
      <c r="BX26" s="664"/>
      <c r="BY26" s="664"/>
      <c r="BZ26" s="664"/>
      <c r="CA26" s="664"/>
      <c r="CB26" s="704"/>
      <c r="CD26" s="705" t="s">
        <v>298</v>
      </c>
      <c r="CE26" s="702"/>
      <c r="CF26" s="702"/>
      <c r="CG26" s="702"/>
      <c r="CH26" s="702"/>
      <c r="CI26" s="702"/>
      <c r="CJ26" s="702"/>
      <c r="CK26" s="702"/>
      <c r="CL26" s="702"/>
      <c r="CM26" s="702"/>
      <c r="CN26" s="702"/>
      <c r="CO26" s="702"/>
      <c r="CP26" s="702"/>
      <c r="CQ26" s="703"/>
      <c r="CR26" s="661">
        <v>2780426</v>
      </c>
      <c r="CS26" s="664"/>
      <c r="CT26" s="664"/>
      <c r="CU26" s="664"/>
      <c r="CV26" s="664"/>
      <c r="CW26" s="664"/>
      <c r="CX26" s="664"/>
      <c r="CY26" s="665"/>
      <c r="CZ26" s="666">
        <v>11</v>
      </c>
      <c r="DA26" s="695"/>
      <c r="DB26" s="695"/>
      <c r="DC26" s="696"/>
      <c r="DD26" s="669">
        <v>2774624</v>
      </c>
      <c r="DE26" s="664"/>
      <c r="DF26" s="664"/>
      <c r="DG26" s="664"/>
      <c r="DH26" s="664"/>
      <c r="DI26" s="664"/>
      <c r="DJ26" s="664"/>
      <c r="DK26" s="665"/>
      <c r="DL26" s="669" t="s">
        <v>240</v>
      </c>
      <c r="DM26" s="664"/>
      <c r="DN26" s="664"/>
      <c r="DO26" s="664"/>
      <c r="DP26" s="664"/>
      <c r="DQ26" s="664"/>
      <c r="DR26" s="664"/>
      <c r="DS26" s="664"/>
      <c r="DT26" s="664"/>
      <c r="DU26" s="664"/>
      <c r="DV26" s="665"/>
      <c r="DW26" s="666" t="s">
        <v>240</v>
      </c>
      <c r="DX26" s="695"/>
      <c r="DY26" s="695"/>
      <c r="DZ26" s="695"/>
      <c r="EA26" s="695"/>
      <c r="EB26" s="695"/>
      <c r="EC26" s="697"/>
    </row>
    <row r="27" spans="2:133" ht="11.25" customHeight="1" x14ac:dyDescent="0.15">
      <c r="B27" s="658" t="s">
        <v>299</v>
      </c>
      <c r="C27" s="659"/>
      <c r="D27" s="659"/>
      <c r="E27" s="659"/>
      <c r="F27" s="659"/>
      <c r="G27" s="659"/>
      <c r="H27" s="659"/>
      <c r="I27" s="659"/>
      <c r="J27" s="659"/>
      <c r="K27" s="659"/>
      <c r="L27" s="659"/>
      <c r="M27" s="659"/>
      <c r="N27" s="659"/>
      <c r="O27" s="659"/>
      <c r="P27" s="659"/>
      <c r="Q27" s="660"/>
      <c r="R27" s="661">
        <v>2549010</v>
      </c>
      <c r="S27" s="664"/>
      <c r="T27" s="664"/>
      <c r="U27" s="664"/>
      <c r="V27" s="664"/>
      <c r="W27" s="664"/>
      <c r="X27" s="664"/>
      <c r="Y27" s="665"/>
      <c r="Z27" s="723">
        <v>9.9</v>
      </c>
      <c r="AA27" s="723"/>
      <c r="AB27" s="723"/>
      <c r="AC27" s="723"/>
      <c r="AD27" s="724" t="s">
        <v>240</v>
      </c>
      <c r="AE27" s="724"/>
      <c r="AF27" s="724"/>
      <c r="AG27" s="724"/>
      <c r="AH27" s="724"/>
      <c r="AI27" s="724"/>
      <c r="AJ27" s="724"/>
      <c r="AK27" s="724"/>
      <c r="AL27" s="666" t="s">
        <v>240</v>
      </c>
      <c r="AM27" s="667"/>
      <c r="AN27" s="667"/>
      <c r="AO27" s="725"/>
      <c r="AP27" s="658" t="s">
        <v>300</v>
      </c>
      <c r="AQ27" s="659"/>
      <c r="AR27" s="659"/>
      <c r="AS27" s="659"/>
      <c r="AT27" s="659"/>
      <c r="AU27" s="659"/>
      <c r="AV27" s="659"/>
      <c r="AW27" s="659"/>
      <c r="AX27" s="659"/>
      <c r="AY27" s="659"/>
      <c r="AZ27" s="659"/>
      <c r="BA27" s="659"/>
      <c r="BB27" s="659"/>
      <c r="BC27" s="659"/>
      <c r="BD27" s="659"/>
      <c r="BE27" s="659"/>
      <c r="BF27" s="660"/>
      <c r="BG27" s="661">
        <v>5279456</v>
      </c>
      <c r="BH27" s="664"/>
      <c r="BI27" s="664"/>
      <c r="BJ27" s="664"/>
      <c r="BK27" s="664"/>
      <c r="BL27" s="664"/>
      <c r="BM27" s="664"/>
      <c r="BN27" s="665"/>
      <c r="BO27" s="723">
        <v>100</v>
      </c>
      <c r="BP27" s="723"/>
      <c r="BQ27" s="723"/>
      <c r="BR27" s="723"/>
      <c r="BS27" s="669">
        <v>414548</v>
      </c>
      <c r="BT27" s="664"/>
      <c r="BU27" s="664"/>
      <c r="BV27" s="664"/>
      <c r="BW27" s="664"/>
      <c r="BX27" s="664"/>
      <c r="BY27" s="664"/>
      <c r="BZ27" s="664"/>
      <c r="CA27" s="664"/>
      <c r="CB27" s="704"/>
      <c r="CD27" s="705" t="s">
        <v>301</v>
      </c>
      <c r="CE27" s="702"/>
      <c r="CF27" s="702"/>
      <c r="CG27" s="702"/>
      <c r="CH27" s="702"/>
      <c r="CI27" s="702"/>
      <c r="CJ27" s="702"/>
      <c r="CK27" s="702"/>
      <c r="CL27" s="702"/>
      <c r="CM27" s="702"/>
      <c r="CN27" s="702"/>
      <c r="CO27" s="702"/>
      <c r="CP27" s="702"/>
      <c r="CQ27" s="703"/>
      <c r="CR27" s="661">
        <v>3537647</v>
      </c>
      <c r="CS27" s="662"/>
      <c r="CT27" s="662"/>
      <c r="CU27" s="662"/>
      <c r="CV27" s="662"/>
      <c r="CW27" s="662"/>
      <c r="CX27" s="662"/>
      <c r="CY27" s="663"/>
      <c r="CZ27" s="666">
        <v>14</v>
      </c>
      <c r="DA27" s="695"/>
      <c r="DB27" s="695"/>
      <c r="DC27" s="696"/>
      <c r="DD27" s="669">
        <v>1058135</v>
      </c>
      <c r="DE27" s="662"/>
      <c r="DF27" s="662"/>
      <c r="DG27" s="662"/>
      <c r="DH27" s="662"/>
      <c r="DI27" s="662"/>
      <c r="DJ27" s="662"/>
      <c r="DK27" s="663"/>
      <c r="DL27" s="669">
        <v>1035469</v>
      </c>
      <c r="DM27" s="662"/>
      <c r="DN27" s="662"/>
      <c r="DO27" s="662"/>
      <c r="DP27" s="662"/>
      <c r="DQ27" s="662"/>
      <c r="DR27" s="662"/>
      <c r="DS27" s="662"/>
      <c r="DT27" s="662"/>
      <c r="DU27" s="662"/>
      <c r="DV27" s="663"/>
      <c r="DW27" s="666">
        <v>7.1</v>
      </c>
      <c r="DX27" s="695"/>
      <c r="DY27" s="695"/>
      <c r="DZ27" s="695"/>
      <c r="EA27" s="695"/>
      <c r="EB27" s="695"/>
      <c r="EC27" s="697"/>
    </row>
    <row r="28" spans="2:133" ht="11.25" customHeight="1" x14ac:dyDescent="0.15">
      <c r="B28" s="766" t="s">
        <v>302</v>
      </c>
      <c r="C28" s="767"/>
      <c r="D28" s="767"/>
      <c r="E28" s="767"/>
      <c r="F28" s="767"/>
      <c r="G28" s="767"/>
      <c r="H28" s="767"/>
      <c r="I28" s="767"/>
      <c r="J28" s="767"/>
      <c r="K28" s="767"/>
      <c r="L28" s="767"/>
      <c r="M28" s="767"/>
      <c r="N28" s="767"/>
      <c r="O28" s="767"/>
      <c r="P28" s="767"/>
      <c r="Q28" s="768"/>
      <c r="R28" s="661" t="s">
        <v>240</v>
      </c>
      <c r="S28" s="664"/>
      <c r="T28" s="664"/>
      <c r="U28" s="664"/>
      <c r="V28" s="664"/>
      <c r="W28" s="664"/>
      <c r="X28" s="664"/>
      <c r="Y28" s="665"/>
      <c r="Z28" s="723" t="s">
        <v>240</v>
      </c>
      <c r="AA28" s="723"/>
      <c r="AB28" s="723"/>
      <c r="AC28" s="723"/>
      <c r="AD28" s="724" t="s">
        <v>240</v>
      </c>
      <c r="AE28" s="724"/>
      <c r="AF28" s="724"/>
      <c r="AG28" s="724"/>
      <c r="AH28" s="724"/>
      <c r="AI28" s="724"/>
      <c r="AJ28" s="724"/>
      <c r="AK28" s="724"/>
      <c r="AL28" s="666" t="s">
        <v>240</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303</v>
      </c>
      <c r="CE28" s="702"/>
      <c r="CF28" s="702"/>
      <c r="CG28" s="702"/>
      <c r="CH28" s="702"/>
      <c r="CI28" s="702"/>
      <c r="CJ28" s="702"/>
      <c r="CK28" s="702"/>
      <c r="CL28" s="702"/>
      <c r="CM28" s="702"/>
      <c r="CN28" s="702"/>
      <c r="CO28" s="702"/>
      <c r="CP28" s="702"/>
      <c r="CQ28" s="703"/>
      <c r="CR28" s="661">
        <v>3685303</v>
      </c>
      <c r="CS28" s="664"/>
      <c r="CT28" s="664"/>
      <c r="CU28" s="664"/>
      <c r="CV28" s="664"/>
      <c r="CW28" s="664"/>
      <c r="CX28" s="664"/>
      <c r="CY28" s="665"/>
      <c r="CZ28" s="666">
        <v>14.5</v>
      </c>
      <c r="DA28" s="695"/>
      <c r="DB28" s="695"/>
      <c r="DC28" s="696"/>
      <c r="DD28" s="669">
        <v>3588931</v>
      </c>
      <c r="DE28" s="664"/>
      <c r="DF28" s="664"/>
      <c r="DG28" s="664"/>
      <c r="DH28" s="664"/>
      <c r="DI28" s="664"/>
      <c r="DJ28" s="664"/>
      <c r="DK28" s="665"/>
      <c r="DL28" s="669">
        <v>3588931</v>
      </c>
      <c r="DM28" s="664"/>
      <c r="DN28" s="664"/>
      <c r="DO28" s="664"/>
      <c r="DP28" s="664"/>
      <c r="DQ28" s="664"/>
      <c r="DR28" s="664"/>
      <c r="DS28" s="664"/>
      <c r="DT28" s="664"/>
      <c r="DU28" s="664"/>
      <c r="DV28" s="665"/>
      <c r="DW28" s="666">
        <v>24.5</v>
      </c>
      <c r="DX28" s="695"/>
      <c r="DY28" s="695"/>
      <c r="DZ28" s="695"/>
      <c r="EA28" s="695"/>
      <c r="EB28" s="695"/>
      <c r="EC28" s="697"/>
    </row>
    <row r="29" spans="2:133" ht="11.25" customHeight="1" x14ac:dyDescent="0.15">
      <c r="B29" s="658" t="s">
        <v>304</v>
      </c>
      <c r="C29" s="659"/>
      <c r="D29" s="659"/>
      <c r="E29" s="659"/>
      <c r="F29" s="659"/>
      <c r="G29" s="659"/>
      <c r="H29" s="659"/>
      <c r="I29" s="659"/>
      <c r="J29" s="659"/>
      <c r="K29" s="659"/>
      <c r="L29" s="659"/>
      <c r="M29" s="659"/>
      <c r="N29" s="659"/>
      <c r="O29" s="659"/>
      <c r="P29" s="659"/>
      <c r="Q29" s="660"/>
      <c r="R29" s="661">
        <v>1448424</v>
      </c>
      <c r="S29" s="664"/>
      <c r="T29" s="664"/>
      <c r="U29" s="664"/>
      <c r="V29" s="664"/>
      <c r="W29" s="664"/>
      <c r="X29" s="664"/>
      <c r="Y29" s="665"/>
      <c r="Z29" s="723">
        <v>5.6</v>
      </c>
      <c r="AA29" s="723"/>
      <c r="AB29" s="723"/>
      <c r="AC29" s="723"/>
      <c r="AD29" s="724" t="s">
        <v>240</v>
      </c>
      <c r="AE29" s="724"/>
      <c r="AF29" s="724"/>
      <c r="AG29" s="724"/>
      <c r="AH29" s="724"/>
      <c r="AI29" s="724"/>
      <c r="AJ29" s="724"/>
      <c r="AK29" s="724"/>
      <c r="AL29" s="666" t="s">
        <v>240</v>
      </c>
      <c r="AM29" s="667"/>
      <c r="AN29" s="667"/>
      <c r="AO29" s="725"/>
      <c r="AP29" s="735" t="s">
        <v>222</v>
      </c>
      <c r="AQ29" s="736"/>
      <c r="AR29" s="736"/>
      <c r="AS29" s="736"/>
      <c r="AT29" s="736"/>
      <c r="AU29" s="736"/>
      <c r="AV29" s="736"/>
      <c r="AW29" s="736"/>
      <c r="AX29" s="736"/>
      <c r="AY29" s="736"/>
      <c r="AZ29" s="736"/>
      <c r="BA29" s="736"/>
      <c r="BB29" s="736"/>
      <c r="BC29" s="736"/>
      <c r="BD29" s="736"/>
      <c r="BE29" s="736"/>
      <c r="BF29" s="737"/>
      <c r="BG29" s="735" t="s">
        <v>305</v>
      </c>
      <c r="BH29" s="763"/>
      <c r="BI29" s="763"/>
      <c r="BJ29" s="763"/>
      <c r="BK29" s="763"/>
      <c r="BL29" s="763"/>
      <c r="BM29" s="763"/>
      <c r="BN29" s="763"/>
      <c r="BO29" s="763"/>
      <c r="BP29" s="763"/>
      <c r="BQ29" s="764"/>
      <c r="BR29" s="735" t="s">
        <v>306</v>
      </c>
      <c r="BS29" s="763"/>
      <c r="BT29" s="763"/>
      <c r="BU29" s="763"/>
      <c r="BV29" s="763"/>
      <c r="BW29" s="763"/>
      <c r="BX29" s="763"/>
      <c r="BY29" s="763"/>
      <c r="BZ29" s="763"/>
      <c r="CA29" s="763"/>
      <c r="CB29" s="764"/>
      <c r="CD29" s="745" t="s">
        <v>307</v>
      </c>
      <c r="CE29" s="746"/>
      <c r="CF29" s="705" t="s">
        <v>308</v>
      </c>
      <c r="CG29" s="702"/>
      <c r="CH29" s="702"/>
      <c r="CI29" s="702"/>
      <c r="CJ29" s="702"/>
      <c r="CK29" s="702"/>
      <c r="CL29" s="702"/>
      <c r="CM29" s="702"/>
      <c r="CN29" s="702"/>
      <c r="CO29" s="702"/>
      <c r="CP29" s="702"/>
      <c r="CQ29" s="703"/>
      <c r="CR29" s="661">
        <v>3681632</v>
      </c>
      <c r="CS29" s="662"/>
      <c r="CT29" s="662"/>
      <c r="CU29" s="662"/>
      <c r="CV29" s="662"/>
      <c r="CW29" s="662"/>
      <c r="CX29" s="662"/>
      <c r="CY29" s="663"/>
      <c r="CZ29" s="666">
        <v>14.5</v>
      </c>
      <c r="DA29" s="695"/>
      <c r="DB29" s="695"/>
      <c r="DC29" s="696"/>
      <c r="DD29" s="669">
        <v>3585260</v>
      </c>
      <c r="DE29" s="662"/>
      <c r="DF29" s="662"/>
      <c r="DG29" s="662"/>
      <c r="DH29" s="662"/>
      <c r="DI29" s="662"/>
      <c r="DJ29" s="662"/>
      <c r="DK29" s="663"/>
      <c r="DL29" s="669">
        <v>3585260</v>
      </c>
      <c r="DM29" s="662"/>
      <c r="DN29" s="662"/>
      <c r="DO29" s="662"/>
      <c r="DP29" s="662"/>
      <c r="DQ29" s="662"/>
      <c r="DR29" s="662"/>
      <c r="DS29" s="662"/>
      <c r="DT29" s="662"/>
      <c r="DU29" s="662"/>
      <c r="DV29" s="663"/>
      <c r="DW29" s="666">
        <v>24.4</v>
      </c>
      <c r="DX29" s="695"/>
      <c r="DY29" s="695"/>
      <c r="DZ29" s="695"/>
      <c r="EA29" s="695"/>
      <c r="EB29" s="695"/>
      <c r="EC29" s="697"/>
    </row>
    <row r="30" spans="2:133" ht="11.25" customHeight="1" x14ac:dyDescent="0.15">
      <c r="B30" s="658" t="s">
        <v>309</v>
      </c>
      <c r="C30" s="659"/>
      <c r="D30" s="659"/>
      <c r="E30" s="659"/>
      <c r="F30" s="659"/>
      <c r="G30" s="659"/>
      <c r="H30" s="659"/>
      <c r="I30" s="659"/>
      <c r="J30" s="659"/>
      <c r="K30" s="659"/>
      <c r="L30" s="659"/>
      <c r="M30" s="659"/>
      <c r="N30" s="659"/>
      <c r="O30" s="659"/>
      <c r="P30" s="659"/>
      <c r="Q30" s="660"/>
      <c r="R30" s="661">
        <v>15592</v>
      </c>
      <c r="S30" s="664"/>
      <c r="T30" s="664"/>
      <c r="U30" s="664"/>
      <c r="V30" s="664"/>
      <c r="W30" s="664"/>
      <c r="X30" s="664"/>
      <c r="Y30" s="665"/>
      <c r="Z30" s="723">
        <v>0.1</v>
      </c>
      <c r="AA30" s="723"/>
      <c r="AB30" s="723"/>
      <c r="AC30" s="723"/>
      <c r="AD30" s="724">
        <v>4923</v>
      </c>
      <c r="AE30" s="724"/>
      <c r="AF30" s="724"/>
      <c r="AG30" s="724"/>
      <c r="AH30" s="724"/>
      <c r="AI30" s="724"/>
      <c r="AJ30" s="724"/>
      <c r="AK30" s="724"/>
      <c r="AL30" s="666">
        <v>0</v>
      </c>
      <c r="AM30" s="667"/>
      <c r="AN30" s="667"/>
      <c r="AO30" s="725"/>
      <c r="AP30" s="751" t="s">
        <v>310</v>
      </c>
      <c r="AQ30" s="752"/>
      <c r="AR30" s="752"/>
      <c r="AS30" s="752"/>
      <c r="AT30" s="757" t="s">
        <v>311</v>
      </c>
      <c r="AU30" s="230"/>
      <c r="AV30" s="230"/>
      <c r="AW30" s="230"/>
      <c r="AX30" s="760" t="s">
        <v>189</v>
      </c>
      <c r="AY30" s="761"/>
      <c r="AZ30" s="761"/>
      <c r="BA30" s="761"/>
      <c r="BB30" s="761"/>
      <c r="BC30" s="761"/>
      <c r="BD30" s="761"/>
      <c r="BE30" s="761"/>
      <c r="BF30" s="762"/>
      <c r="BG30" s="741">
        <v>99.4</v>
      </c>
      <c r="BH30" s="742"/>
      <c r="BI30" s="742"/>
      <c r="BJ30" s="742"/>
      <c r="BK30" s="742"/>
      <c r="BL30" s="742"/>
      <c r="BM30" s="743">
        <v>97.6</v>
      </c>
      <c r="BN30" s="742"/>
      <c r="BO30" s="742"/>
      <c r="BP30" s="742"/>
      <c r="BQ30" s="744"/>
      <c r="BR30" s="741">
        <v>99.4</v>
      </c>
      <c r="BS30" s="742"/>
      <c r="BT30" s="742"/>
      <c r="BU30" s="742"/>
      <c r="BV30" s="742"/>
      <c r="BW30" s="742"/>
      <c r="BX30" s="743">
        <v>97.3</v>
      </c>
      <c r="BY30" s="742"/>
      <c r="BZ30" s="742"/>
      <c r="CA30" s="742"/>
      <c r="CB30" s="744"/>
      <c r="CD30" s="747"/>
      <c r="CE30" s="748"/>
      <c r="CF30" s="705" t="s">
        <v>312</v>
      </c>
      <c r="CG30" s="702"/>
      <c r="CH30" s="702"/>
      <c r="CI30" s="702"/>
      <c r="CJ30" s="702"/>
      <c r="CK30" s="702"/>
      <c r="CL30" s="702"/>
      <c r="CM30" s="702"/>
      <c r="CN30" s="702"/>
      <c r="CO30" s="702"/>
      <c r="CP30" s="702"/>
      <c r="CQ30" s="703"/>
      <c r="CR30" s="661">
        <v>3496364</v>
      </c>
      <c r="CS30" s="664"/>
      <c r="CT30" s="664"/>
      <c r="CU30" s="664"/>
      <c r="CV30" s="664"/>
      <c r="CW30" s="664"/>
      <c r="CX30" s="664"/>
      <c r="CY30" s="665"/>
      <c r="CZ30" s="666">
        <v>13.8</v>
      </c>
      <c r="DA30" s="695"/>
      <c r="DB30" s="695"/>
      <c r="DC30" s="696"/>
      <c r="DD30" s="669">
        <v>3400891</v>
      </c>
      <c r="DE30" s="664"/>
      <c r="DF30" s="664"/>
      <c r="DG30" s="664"/>
      <c r="DH30" s="664"/>
      <c r="DI30" s="664"/>
      <c r="DJ30" s="664"/>
      <c r="DK30" s="665"/>
      <c r="DL30" s="669">
        <v>3400891</v>
      </c>
      <c r="DM30" s="664"/>
      <c r="DN30" s="664"/>
      <c r="DO30" s="664"/>
      <c r="DP30" s="664"/>
      <c r="DQ30" s="664"/>
      <c r="DR30" s="664"/>
      <c r="DS30" s="664"/>
      <c r="DT30" s="664"/>
      <c r="DU30" s="664"/>
      <c r="DV30" s="665"/>
      <c r="DW30" s="666">
        <v>23.2</v>
      </c>
      <c r="DX30" s="695"/>
      <c r="DY30" s="695"/>
      <c r="DZ30" s="695"/>
      <c r="EA30" s="695"/>
      <c r="EB30" s="695"/>
      <c r="EC30" s="697"/>
    </row>
    <row r="31" spans="2:133" ht="11.25" customHeight="1" x14ac:dyDescent="0.15">
      <c r="B31" s="658" t="s">
        <v>313</v>
      </c>
      <c r="C31" s="659"/>
      <c r="D31" s="659"/>
      <c r="E31" s="659"/>
      <c r="F31" s="659"/>
      <c r="G31" s="659"/>
      <c r="H31" s="659"/>
      <c r="I31" s="659"/>
      <c r="J31" s="659"/>
      <c r="K31" s="659"/>
      <c r="L31" s="659"/>
      <c r="M31" s="659"/>
      <c r="N31" s="659"/>
      <c r="O31" s="659"/>
      <c r="P31" s="659"/>
      <c r="Q31" s="660"/>
      <c r="R31" s="661">
        <v>489703</v>
      </c>
      <c r="S31" s="664"/>
      <c r="T31" s="664"/>
      <c r="U31" s="664"/>
      <c r="V31" s="664"/>
      <c r="W31" s="664"/>
      <c r="X31" s="664"/>
      <c r="Y31" s="665"/>
      <c r="Z31" s="723">
        <v>1.9</v>
      </c>
      <c r="AA31" s="723"/>
      <c r="AB31" s="723"/>
      <c r="AC31" s="723"/>
      <c r="AD31" s="724" t="s">
        <v>240</v>
      </c>
      <c r="AE31" s="724"/>
      <c r="AF31" s="724"/>
      <c r="AG31" s="724"/>
      <c r="AH31" s="724"/>
      <c r="AI31" s="724"/>
      <c r="AJ31" s="724"/>
      <c r="AK31" s="724"/>
      <c r="AL31" s="666" t="s">
        <v>234</v>
      </c>
      <c r="AM31" s="667"/>
      <c r="AN31" s="667"/>
      <c r="AO31" s="725"/>
      <c r="AP31" s="753"/>
      <c r="AQ31" s="754"/>
      <c r="AR31" s="754"/>
      <c r="AS31" s="754"/>
      <c r="AT31" s="758"/>
      <c r="AU31" s="229" t="s">
        <v>314</v>
      </c>
      <c r="AV31" s="229"/>
      <c r="AW31" s="229"/>
      <c r="AX31" s="658" t="s">
        <v>315</v>
      </c>
      <c r="AY31" s="659"/>
      <c r="AZ31" s="659"/>
      <c r="BA31" s="659"/>
      <c r="BB31" s="659"/>
      <c r="BC31" s="659"/>
      <c r="BD31" s="659"/>
      <c r="BE31" s="659"/>
      <c r="BF31" s="660"/>
      <c r="BG31" s="739">
        <v>99.5</v>
      </c>
      <c r="BH31" s="662"/>
      <c r="BI31" s="662"/>
      <c r="BJ31" s="662"/>
      <c r="BK31" s="662"/>
      <c r="BL31" s="662"/>
      <c r="BM31" s="667">
        <v>98.2</v>
      </c>
      <c r="BN31" s="740"/>
      <c r="BO31" s="740"/>
      <c r="BP31" s="740"/>
      <c r="BQ31" s="701"/>
      <c r="BR31" s="739">
        <v>99.5</v>
      </c>
      <c r="BS31" s="662"/>
      <c r="BT31" s="662"/>
      <c r="BU31" s="662"/>
      <c r="BV31" s="662"/>
      <c r="BW31" s="662"/>
      <c r="BX31" s="667">
        <v>97.9</v>
      </c>
      <c r="BY31" s="740"/>
      <c r="BZ31" s="740"/>
      <c r="CA31" s="740"/>
      <c r="CB31" s="701"/>
      <c r="CD31" s="747"/>
      <c r="CE31" s="748"/>
      <c r="CF31" s="705" t="s">
        <v>316</v>
      </c>
      <c r="CG31" s="702"/>
      <c r="CH31" s="702"/>
      <c r="CI31" s="702"/>
      <c r="CJ31" s="702"/>
      <c r="CK31" s="702"/>
      <c r="CL31" s="702"/>
      <c r="CM31" s="702"/>
      <c r="CN31" s="702"/>
      <c r="CO31" s="702"/>
      <c r="CP31" s="702"/>
      <c r="CQ31" s="703"/>
      <c r="CR31" s="661">
        <v>185268</v>
      </c>
      <c r="CS31" s="662"/>
      <c r="CT31" s="662"/>
      <c r="CU31" s="662"/>
      <c r="CV31" s="662"/>
      <c r="CW31" s="662"/>
      <c r="CX31" s="662"/>
      <c r="CY31" s="663"/>
      <c r="CZ31" s="666">
        <v>0.7</v>
      </c>
      <c r="DA31" s="695"/>
      <c r="DB31" s="695"/>
      <c r="DC31" s="696"/>
      <c r="DD31" s="669">
        <v>184369</v>
      </c>
      <c r="DE31" s="662"/>
      <c r="DF31" s="662"/>
      <c r="DG31" s="662"/>
      <c r="DH31" s="662"/>
      <c r="DI31" s="662"/>
      <c r="DJ31" s="662"/>
      <c r="DK31" s="663"/>
      <c r="DL31" s="669">
        <v>184369</v>
      </c>
      <c r="DM31" s="662"/>
      <c r="DN31" s="662"/>
      <c r="DO31" s="662"/>
      <c r="DP31" s="662"/>
      <c r="DQ31" s="662"/>
      <c r="DR31" s="662"/>
      <c r="DS31" s="662"/>
      <c r="DT31" s="662"/>
      <c r="DU31" s="662"/>
      <c r="DV31" s="663"/>
      <c r="DW31" s="666">
        <v>1.3</v>
      </c>
      <c r="DX31" s="695"/>
      <c r="DY31" s="695"/>
      <c r="DZ31" s="695"/>
      <c r="EA31" s="695"/>
      <c r="EB31" s="695"/>
      <c r="EC31" s="697"/>
    </row>
    <row r="32" spans="2:133" ht="11.25" customHeight="1" x14ac:dyDescent="0.15">
      <c r="B32" s="658" t="s">
        <v>317</v>
      </c>
      <c r="C32" s="659"/>
      <c r="D32" s="659"/>
      <c r="E32" s="659"/>
      <c r="F32" s="659"/>
      <c r="G32" s="659"/>
      <c r="H32" s="659"/>
      <c r="I32" s="659"/>
      <c r="J32" s="659"/>
      <c r="K32" s="659"/>
      <c r="L32" s="659"/>
      <c r="M32" s="659"/>
      <c r="N32" s="659"/>
      <c r="O32" s="659"/>
      <c r="P32" s="659"/>
      <c r="Q32" s="660"/>
      <c r="R32" s="661">
        <v>1287500</v>
      </c>
      <c r="S32" s="664"/>
      <c r="T32" s="664"/>
      <c r="U32" s="664"/>
      <c r="V32" s="664"/>
      <c r="W32" s="664"/>
      <c r="X32" s="664"/>
      <c r="Y32" s="665"/>
      <c r="Z32" s="723">
        <v>5</v>
      </c>
      <c r="AA32" s="723"/>
      <c r="AB32" s="723"/>
      <c r="AC32" s="723"/>
      <c r="AD32" s="724" t="s">
        <v>240</v>
      </c>
      <c r="AE32" s="724"/>
      <c r="AF32" s="724"/>
      <c r="AG32" s="724"/>
      <c r="AH32" s="724"/>
      <c r="AI32" s="724"/>
      <c r="AJ32" s="724"/>
      <c r="AK32" s="724"/>
      <c r="AL32" s="666" t="s">
        <v>240</v>
      </c>
      <c r="AM32" s="667"/>
      <c r="AN32" s="667"/>
      <c r="AO32" s="725"/>
      <c r="AP32" s="755"/>
      <c r="AQ32" s="756"/>
      <c r="AR32" s="756"/>
      <c r="AS32" s="756"/>
      <c r="AT32" s="759"/>
      <c r="AU32" s="231"/>
      <c r="AV32" s="231"/>
      <c r="AW32" s="231"/>
      <c r="AX32" s="673" t="s">
        <v>318</v>
      </c>
      <c r="AY32" s="674"/>
      <c r="AZ32" s="674"/>
      <c r="BA32" s="674"/>
      <c r="BB32" s="674"/>
      <c r="BC32" s="674"/>
      <c r="BD32" s="674"/>
      <c r="BE32" s="674"/>
      <c r="BF32" s="675"/>
      <c r="BG32" s="738">
        <v>99.4</v>
      </c>
      <c r="BH32" s="677"/>
      <c r="BI32" s="677"/>
      <c r="BJ32" s="677"/>
      <c r="BK32" s="677"/>
      <c r="BL32" s="677"/>
      <c r="BM32" s="721">
        <v>97</v>
      </c>
      <c r="BN32" s="677"/>
      <c r="BO32" s="677"/>
      <c r="BP32" s="677"/>
      <c r="BQ32" s="714"/>
      <c r="BR32" s="738">
        <v>99.3</v>
      </c>
      <c r="BS32" s="677"/>
      <c r="BT32" s="677"/>
      <c r="BU32" s="677"/>
      <c r="BV32" s="677"/>
      <c r="BW32" s="677"/>
      <c r="BX32" s="721">
        <v>96.7</v>
      </c>
      <c r="BY32" s="677"/>
      <c r="BZ32" s="677"/>
      <c r="CA32" s="677"/>
      <c r="CB32" s="714"/>
      <c r="CD32" s="749"/>
      <c r="CE32" s="750"/>
      <c r="CF32" s="705" t="s">
        <v>319</v>
      </c>
      <c r="CG32" s="702"/>
      <c r="CH32" s="702"/>
      <c r="CI32" s="702"/>
      <c r="CJ32" s="702"/>
      <c r="CK32" s="702"/>
      <c r="CL32" s="702"/>
      <c r="CM32" s="702"/>
      <c r="CN32" s="702"/>
      <c r="CO32" s="702"/>
      <c r="CP32" s="702"/>
      <c r="CQ32" s="703"/>
      <c r="CR32" s="661">
        <v>3671</v>
      </c>
      <c r="CS32" s="664"/>
      <c r="CT32" s="664"/>
      <c r="CU32" s="664"/>
      <c r="CV32" s="664"/>
      <c r="CW32" s="664"/>
      <c r="CX32" s="664"/>
      <c r="CY32" s="665"/>
      <c r="CZ32" s="666">
        <v>0</v>
      </c>
      <c r="DA32" s="695"/>
      <c r="DB32" s="695"/>
      <c r="DC32" s="696"/>
      <c r="DD32" s="669">
        <v>3671</v>
      </c>
      <c r="DE32" s="664"/>
      <c r="DF32" s="664"/>
      <c r="DG32" s="664"/>
      <c r="DH32" s="664"/>
      <c r="DI32" s="664"/>
      <c r="DJ32" s="664"/>
      <c r="DK32" s="665"/>
      <c r="DL32" s="669">
        <v>3671</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320</v>
      </c>
      <c r="C33" s="659"/>
      <c r="D33" s="659"/>
      <c r="E33" s="659"/>
      <c r="F33" s="659"/>
      <c r="G33" s="659"/>
      <c r="H33" s="659"/>
      <c r="I33" s="659"/>
      <c r="J33" s="659"/>
      <c r="K33" s="659"/>
      <c r="L33" s="659"/>
      <c r="M33" s="659"/>
      <c r="N33" s="659"/>
      <c r="O33" s="659"/>
      <c r="P33" s="659"/>
      <c r="Q33" s="660"/>
      <c r="R33" s="661">
        <v>364000</v>
      </c>
      <c r="S33" s="664"/>
      <c r="T33" s="664"/>
      <c r="U33" s="664"/>
      <c r="V33" s="664"/>
      <c r="W33" s="664"/>
      <c r="X33" s="664"/>
      <c r="Y33" s="665"/>
      <c r="Z33" s="723">
        <v>1.4</v>
      </c>
      <c r="AA33" s="723"/>
      <c r="AB33" s="723"/>
      <c r="AC33" s="723"/>
      <c r="AD33" s="724" t="s">
        <v>234</v>
      </c>
      <c r="AE33" s="724"/>
      <c r="AF33" s="724"/>
      <c r="AG33" s="724"/>
      <c r="AH33" s="724"/>
      <c r="AI33" s="724"/>
      <c r="AJ33" s="724"/>
      <c r="AK33" s="724"/>
      <c r="AL33" s="666" t="s">
        <v>234</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321</v>
      </c>
      <c r="CE33" s="702"/>
      <c r="CF33" s="702"/>
      <c r="CG33" s="702"/>
      <c r="CH33" s="702"/>
      <c r="CI33" s="702"/>
      <c r="CJ33" s="702"/>
      <c r="CK33" s="702"/>
      <c r="CL33" s="702"/>
      <c r="CM33" s="702"/>
      <c r="CN33" s="702"/>
      <c r="CO33" s="702"/>
      <c r="CP33" s="702"/>
      <c r="CQ33" s="703"/>
      <c r="CR33" s="661">
        <v>9867433</v>
      </c>
      <c r="CS33" s="662"/>
      <c r="CT33" s="662"/>
      <c r="CU33" s="662"/>
      <c r="CV33" s="662"/>
      <c r="CW33" s="662"/>
      <c r="CX33" s="662"/>
      <c r="CY33" s="663"/>
      <c r="CZ33" s="666">
        <v>38.9</v>
      </c>
      <c r="DA33" s="695"/>
      <c r="DB33" s="695"/>
      <c r="DC33" s="696"/>
      <c r="DD33" s="669">
        <v>7000824</v>
      </c>
      <c r="DE33" s="662"/>
      <c r="DF33" s="662"/>
      <c r="DG33" s="662"/>
      <c r="DH33" s="662"/>
      <c r="DI33" s="662"/>
      <c r="DJ33" s="662"/>
      <c r="DK33" s="663"/>
      <c r="DL33" s="669">
        <v>5105627</v>
      </c>
      <c r="DM33" s="662"/>
      <c r="DN33" s="662"/>
      <c r="DO33" s="662"/>
      <c r="DP33" s="662"/>
      <c r="DQ33" s="662"/>
      <c r="DR33" s="662"/>
      <c r="DS33" s="662"/>
      <c r="DT33" s="662"/>
      <c r="DU33" s="662"/>
      <c r="DV33" s="663"/>
      <c r="DW33" s="666">
        <v>34.799999999999997</v>
      </c>
      <c r="DX33" s="695"/>
      <c r="DY33" s="695"/>
      <c r="DZ33" s="695"/>
      <c r="EA33" s="695"/>
      <c r="EB33" s="695"/>
      <c r="EC33" s="697"/>
    </row>
    <row r="34" spans="2:133" ht="11.25" customHeight="1" x14ac:dyDescent="0.15">
      <c r="B34" s="658" t="s">
        <v>322</v>
      </c>
      <c r="C34" s="659"/>
      <c r="D34" s="659"/>
      <c r="E34" s="659"/>
      <c r="F34" s="659"/>
      <c r="G34" s="659"/>
      <c r="H34" s="659"/>
      <c r="I34" s="659"/>
      <c r="J34" s="659"/>
      <c r="K34" s="659"/>
      <c r="L34" s="659"/>
      <c r="M34" s="659"/>
      <c r="N34" s="659"/>
      <c r="O34" s="659"/>
      <c r="P34" s="659"/>
      <c r="Q34" s="660"/>
      <c r="R34" s="661">
        <v>484067</v>
      </c>
      <c r="S34" s="664"/>
      <c r="T34" s="664"/>
      <c r="U34" s="664"/>
      <c r="V34" s="664"/>
      <c r="W34" s="664"/>
      <c r="X34" s="664"/>
      <c r="Y34" s="665"/>
      <c r="Z34" s="723">
        <v>1.9</v>
      </c>
      <c r="AA34" s="723"/>
      <c r="AB34" s="723"/>
      <c r="AC34" s="723"/>
      <c r="AD34" s="724">
        <v>9629</v>
      </c>
      <c r="AE34" s="724"/>
      <c r="AF34" s="724"/>
      <c r="AG34" s="724"/>
      <c r="AH34" s="724"/>
      <c r="AI34" s="724"/>
      <c r="AJ34" s="724"/>
      <c r="AK34" s="724"/>
      <c r="AL34" s="666">
        <v>0.1</v>
      </c>
      <c r="AM34" s="667"/>
      <c r="AN34" s="667"/>
      <c r="AO34" s="725"/>
      <c r="AP34" s="234"/>
      <c r="AQ34" s="735" t="s">
        <v>323</v>
      </c>
      <c r="AR34" s="736"/>
      <c r="AS34" s="736"/>
      <c r="AT34" s="736"/>
      <c r="AU34" s="736"/>
      <c r="AV34" s="736"/>
      <c r="AW34" s="736"/>
      <c r="AX34" s="736"/>
      <c r="AY34" s="736"/>
      <c r="AZ34" s="736"/>
      <c r="BA34" s="736"/>
      <c r="BB34" s="736"/>
      <c r="BC34" s="736"/>
      <c r="BD34" s="736"/>
      <c r="BE34" s="736"/>
      <c r="BF34" s="737"/>
      <c r="BG34" s="735" t="s">
        <v>324</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325</v>
      </c>
      <c r="CE34" s="702"/>
      <c r="CF34" s="702"/>
      <c r="CG34" s="702"/>
      <c r="CH34" s="702"/>
      <c r="CI34" s="702"/>
      <c r="CJ34" s="702"/>
      <c r="CK34" s="702"/>
      <c r="CL34" s="702"/>
      <c r="CM34" s="702"/>
      <c r="CN34" s="702"/>
      <c r="CO34" s="702"/>
      <c r="CP34" s="702"/>
      <c r="CQ34" s="703"/>
      <c r="CR34" s="661">
        <v>3752196</v>
      </c>
      <c r="CS34" s="664"/>
      <c r="CT34" s="664"/>
      <c r="CU34" s="664"/>
      <c r="CV34" s="664"/>
      <c r="CW34" s="664"/>
      <c r="CX34" s="664"/>
      <c r="CY34" s="665"/>
      <c r="CZ34" s="666">
        <v>14.8</v>
      </c>
      <c r="DA34" s="695"/>
      <c r="DB34" s="695"/>
      <c r="DC34" s="696"/>
      <c r="DD34" s="669">
        <v>2850486</v>
      </c>
      <c r="DE34" s="664"/>
      <c r="DF34" s="664"/>
      <c r="DG34" s="664"/>
      <c r="DH34" s="664"/>
      <c r="DI34" s="664"/>
      <c r="DJ34" s="664"/>
      <c r="DK34" s="665"/>
      <c r="DL34" s="669">
        <v>2159513</v>
      </c>
      <c r="DM34" s="664"/>
      <c r="DN34" s="664"/>
      <c r="DO34" s="664"/>
      <c r="DP34" s="664"/>
      <c r="DQ34" s="664"/>
      <c r="DR34" s="664"/>
      <c r="DS34" s="664"/>
      <c r="DT34" s="664"/>
      <c r="DU34" s="664"/>
      <c r="DV34" s="665"/>
      <c r="DW34" s="666">
        <v>14.7</v>
      </c>
      <c r="DX34" s="695"/>
      <c r="DY34" s="695"/>
      <c r="DZ34" s="695"/>
      <c r="EA34" s="695"/>
      <c r="EB34" s="695"/>
      <c r="EC34" s="697"/>
    </row>
    <row r="35" spans="2:133" ht="11.25" customHeight="1" x14ac:dyDescent="0.15">
      <c r="B35" s="658" t="s">
        <v>326</v>
      </c>
      <c r="C35" s="659"/>
      <c r="D35" s="659"/>
      <c r="E35" s="659"/>
      <c r="F35" s="659"/>
      <c r="G35" s="659"/>
      <c r="H35" s="659"/>
      <c r="I35" s="659"/>
      <c r="J35" s="659"/>
      <c r="K35" s="659"/>
      <c r="L35" s="659"/>
      <c r="M35" s="659"/>
      <c r="N35" s="659"/>
      <c r="O35" s="659"/>
      <c r="P35" s="659"/>
      <c r="Q35" s="660"/>
      <c r="R35" s="661">
        <v>3282300</v>
      </c>
      <c r="S35" s="664"/>
      <c r="T35" s="664"/>
      <c r="U35" s="664"/>
      <c r="V35" s="664"/>
      <c r="W35" s="664"/>
      <c r="X35" s="664"/>
      <c r="Y35" s="665"/>
      <c r="Z35" s="723">
        <v>12.8</v>
      </c>
      <c r="AA35" s="723"/>
      <c r="AB35" s="723"/>
      <c r="AC35" s="723"/>
      <c r="AD35" s="724" t="s">
        <v>240</v>
      </c>
      <c r="AE35" s="724"/>
      <c r="AF35" s="724"/>
      <c r="AG35" s="724"/>
      <c r="AH35" s="724"/>
      <c r="AI35" s="724"/>
      <c r="AJ35" s="724"/>
      <c r="AK35" s="724"/>
      <c r="AL35" s="666" t="s">
        <v>240</v>
      </c>
      <c r="AM35" s="667"/>
      <c r="AN35" s="667"/>
      <c r="AO35" s="725"/>
      <c r="AP35" s="234"/>
      <c r="AQ35" s="729" t="s">
        <v>327</v>
      </c>
      <c r="AR35" s="730"/>
      <c r="AS35" s="730"/>
      <c r="AT35" s="730"/>
      <c r="AU35" s="730"/>
      <c r="AV35" s="730"/>
      <c r="AW35" s="730"/>
      <c r="AX35" s="730"/>
      <c r="AY35" s="731"/>
      <c r="AZ35" s="726">
        <v>3771311</v>
      </c>
      <c r="BA35" s="727"/>
      <c r="BB35" s="727"/>
      <c r="BC35" s="727"/>
      <c r="BD35" s="727"/>
      <c r="BE35" s="727"/>
      <c r="BF35" s="728"/>
      <c r="BG35" s="732" t="s">
        <v>328</v>
      </c>
      <c r="BH35" s="733"/>
      <c r="BI35" s="733"/>
      <c r="BJ35" s="733"/>
      <c r="BK35" s="733"/>
      <c r="BL35" s="733"/>
      <c r="BM35" s="733"/>
      <c r="BN35" s="733"/>
      <c r="BO35" s="733"/>
      <c r="BP35" s="733"/>
      <c r="BQ35" s="733"/>
      <c r="BR35" s="733"/>
      <c r="BS35" s="733"/>
      <c r="BT35" s="733"/>
      <c r="BU35" s="734"/>
      <c r="BV35" s="726">
        <v>57107</v>
      </c>
      <c r="BW35" s="727"/>
      <c r="BX35" s="727"/>
      <c r="BY35" s="727"/>
      <c r="BZ35" s="727"/>
      <c r="CA35" s="727"/>
      <c r="CB35" s="728"/>
      <c r="CD35" s="705" t="s">
        <v>329</v>
      </c>
      <c r="CE35" s="702"/>
      <c r="CF35" s="702"/>
      <c r="CG35" s="702"/>
      <c r="CH35" s="702"/>
      <c r="CI35" s="702"/>
      <c r="CJ35" s="702"/>
      <c r="CK35" s="702"/>
      <c r="CL35" s="702"/>
      <c r="CM35" s="702"/>
      <c r="CN35" s="702"/>
      <c r="CO35" s="702"/>
      <c r="CP35" s="702"/>
      <c r="CQ35" s="703"/>
      <c r="CR35" s="661">
        <v>146887</v>
      </c>
      <c r="CS35" s="662"/>
      <c r="CT35" s="662"/>
      <c r="CU35" s="662"/>
      <c r="CV35" s="662"/>
      <c r="CW35" s="662"/>
      <c r="CX35" s="662"/>
      <c r="CY35" s="663"/>
      <c r="CZ35" s="666">
        <v>0.6</v>
      </c>
      <c r="DA35" s="695"/>
      <c r="DB35" s="695"/>
      <c r="DC35" s="696"/>
      <c r="DD35" s="669">
        <v>139044</v>
      </c>
      <c r="DE35" s="662"/>
      <c r="DF35" s="662"/>
      <c r="DG35" s="662"/>
      <c r="DH35" s="662"/>
      <c r="DI35" s="662"/>
      <c r="DJ35" s="662"/>
      <c r="DK35" s="663"/>
      <c r="DL35" s="669">
        <v>137007</v>
      </c>
      <c r="DM35" s="662"/>
      <c r="DN35" s="662"/>
      <c r="DO35" s="662"/>
      <c r="DP35" s="662"/>
      <c r="DQ35" s="662"/>
      <c r="DR35" s="662"/>
      <c r="DS35" s="662"/>
      <c r="DT35" s="662"/>
      <c r="DU35" s="662"/>
      <c r="DV35" s="663"/>
      <c r="DW35" s="666">
        <v>0.9</v>
      </c>
      <c r="DX35" s="695"/>
      <c r="DY35" s="695"/>
      <c r="DZ35" s="695"/>
      <c r="EA35" s="695"/>
      <c r="EB35" s="695"/>
      <c r="EC35" s="697"/>
    </row>
    <row r="36" spans="2:133" ht="11.25" customHeight="1" x14ac:dyDescent="0.15">
      <c r="B36" s="658" t="s">
        <v>330</v>
      </c>
      <c r="C36" s="659"/>
      <c r="D36" s="659"/>
      <c r="E36" s="659"/>
      <c r="F36" s="659"/>
      <c r="G36" s="659"/>
      <c r="H36" s="659"/>
      <c r="I36" s="659"/>
      <c r="J36" s="659"/>
      <c r="K36" s="659"/>
      <c r="L36" s="659"/>
      <c r="M36" s="659"/>
      <c r="N36" s="659"/>
      <c r="O36" s="659"/>
      <c r="P36" s="659"/>
      <c r="Q36" s="660"/>
      <c r="R36" s="661" t="s">
        <v>234</v>
      </c>
      <c r="S36" s="664"/>
      <c r="T36" s="664"/>
      <c r="U36" s="664"/>
      <c r="V36" s="664"/>
      <c r="W36" s="664"/>
      <c r="X36" s="664"/>
      <c r="Y36" s="665"/>
      <c r="Z36" s="723" t="s">
        <v>234</v>
      </c>
      <c r="AA36" s="723"/>
      <c r="AB36" s="723"/>
      <c r="AC36" s="723"/>
      <c r="AD36" s="724" t="s">
        <v>234</v>
      </c>
      <c r="AE36" s="724"/>
      <c r="AF36" s="724"/>
      <c r="AG36" s="724"/>
      <c r="AH36" s="724"/>
      <c r="AI36" s="724"/>
      <c r="AJ36" s="724"/>
      <c r="AK36" s="724"/>
      <c r="AL36" s="666" t="s">
        <v>240</v>
      </c>
      <c r="AM36" s="667"/>
      <c r="AN36" s="667"/>
      <c r="AO36" s="725"/>
      <c r="AQ36" s="698" t="s">
        <v>331</v>
      </c>
      <c r="AR36" s="699"/>
      <c r="AS36" s="699"/>
      <c r="AT36" s="699"/>
      <c r="AU36" s="699"/>
      <c r="AV36" s="699"/>
      <c r="AW36" s="699"/>
      <c r="AX36" s="699"/>
      <c r="AY36" s="700"/>
      <c r="AZ36" s="661">
        <v>1100200</v>
      </c>
      <c r="BA36" s="664"/>
      <c r="BB36" s="664"/>
      <c r="BC36" s="664"/>
      <c r="BD36" s="662"/>
      <c r="BE36" s="662"/>
      <c r="BF36" s="701"/>
      <c r="BG36" s="705" t="s">
        <v>332</v>
      </c>
      <c r="BH36" s="702"/>
      <c r="BI36" s="702"/>
      <c r="BJ36" s="702"/>
      <c r="BK36" s="702"/>
      <c r="BL36" s="702"/>
      <c r="BM36" s="702"/>
      <c r="BN36" s="702"/>
      <c r="BO36" s="702"/>
      <c r="BP36" s="702"/>
      <c r="BQ36" s="702"/>
      <c r="BR36" s="702"/>
      <c r="BS36" s="702"/>
      <c r="BT36" s="702"/>
      <c r="BU36" s="703"/>
      <c r="BV36" s="661">
        <v>6171</v>
      </c>
      <c r="BW36" s="664"/>
      <c r="BX36" s="664"/>
      <c r="BY36" s="664"/>
      <c r="BZ36" s="664"/>
      <c r="CA36" s="664"/>
      <c r="CB36" s="704"/>
      <c r="CD36" s="705" t="s">
        <v>333</v>
      </c>
      <c r="CE36" s="702"/>
      <c r="CF36" s="702"/>
      <c r="CG36" s="702"/>
      <c r="CH36" s="702"/>
      <c r="CI36" s="702"/>
      <c r="CJ36" s="702"/>
      <c r="CK36" s="702"/>
      <c r="CL36" s="702"/>
      <c r="CM36" s="702"/>
      <c r="CN36" s="702"/>
      <c r="CO36" s="702"/>
      <c r="CP36" s="702"/>
      <c r="CQ36" s="703"/>
      <c r="CR36" s="661">
        <v>2272462</v>
      </c>
      <c r="CS36" s="664"/>
      <c r="CT36" s="664"/>
      <c r="CU36" s="664"/>
      <c r="CV36" s="664"/>
      <c r="CW36" s="664"/>
      <c r="CX36" s="664"/>
      <c r="CY36" s="665"/>
      <c r="CZ36" s="666">
        <v>9</v>
      </c>
      <c r="DA36" s="695"/>
      <c r="DB36" s="695"/>
      <c r="DC36" s="696"/>
      <c r="DD36" s="669">
        <v>1416133</v>
      </c>
      <c r="DE36" s="664"/>
      <c r="DF36" s="664"/>
      <c r="DG36" s="664"/>
      <c r="DH36" s="664"/>
      <c r="DI36" s="664"/>
      <c r="DJ36" s="664"/>
      <c r="DK36" s="665"/>
      <c r="DL36" s="669">
        <v>793254</v>
      </c>
      <c r="DM36" s="664"/>
      <c r="DN36" s="664"/>
      <c r="DO36" s="664"/>
      <c r="DP36" s="664"/>
      <c r="DQ36" s="664"/>
      <c r="DR36" s="664"/>
      <c r="DS36" s="664"/>
      <c r="DT36" s="664"/>
      <c r="DU36" s="664"/>
      <c r="DV36" s="665"/>
      <c r="DW36" s="666">
        <v>5.4</v>
      </c>
      <c r="DX36" s="695"/>
      <c r="DY36" s="695"/>
      <c r="DZ36" s="695"/>
      <c r="EA36" s="695"/>
      <c r="EB36" s="695"/>
      <c r="EC36" s="697"/>
    </row>
    <row r="37" spans="2:133" ht="11.25" customHeight="1" x14ac:dyDescent="0.15">
      <c r="B37" s="658" t="s">
        <v>334</v>
      </c>
      <c r="C37" s="659"/>
      <c r="D37" s="659"/>
      <c r="E37" s="659"/>
      <c r="F37" s="659"/>
      <c r="G37" s="659"/>
      <c r="H37" s="659"/>
      <c r="I37" s="659"/>
      <c r="J37" s="659"/>
      <c r="K37" s="659"/>
      <c r="L37" s="659"/>
      <c r="M37" s="659"/>
      <c r="N37" s="659"/>
      <c r="O37" s="659"/>
      <c r="P37" s="659"/>
      <c r="Q37" s="660"/>
      <c r="R37" s="661">
        <v>675600</v>
      </c>
      <c r="S37" s="664"/>
      <c r="T37" s="664"/>
      <c r="U37" s="664"/>
      <c r="V37" s="664"/>
      <c r="W37" s="664"/>
      <c r="X37" s="664"/>
      <c r="Y37" s="665"/>
      <c r="Z37" s="723">
        <v>2.6</v>
      </c>
      <c r="AA37" s="723"/>
      <c r="AB37" s="723"/>
      <c r="AC37" s="723"/>
      <c r="AD37" s="724" t="s">
        <v>240</v>
      </c>
      <c r="AE37" s="724"/>
      <c r="AF37" s="724"/>
      <c r="AG37" s="724"/>
      <c r="AH37" s="724"/>
      <c r="AI37" s="724"/>
      <c r="AJ37" s="724"/>
      <c r="AK37" s="724"/>
      <c r="AL37" s="666" t="s">
        <v>240</v>
      </c>
      <c r="AM37" s="667"/>
      <c r="AN37" s="667"/>
      <c r="AO37" s="725"/>
      <c r="AQ37" s="698" t="s">
        <v>335</v>
      </c>
      <c r="AR37" s="699"/>
      <c r="AS37" s="699"/>
      <c r="AT37" s="699"/>
      <c r="AU37" s="699"/>
      <c r="AV37" s="699"/>
      <c r="AW37" s="699"/>
      <c r="AX37" s="699"/>
      <c r="AY37" s="700"/>
      <c r="AZ37" s="661">
        <v>780000</v>
      </c>
      <c r="BA37" s="664"/>
      <c r="BB37" s="664"/>
      <c r="BC37" s="664"/>
      <c r="BD37" s="662"/>
      <c r="BE37" s="662"/>
      <c r="BF37" s="701"/>
      <c r="BG37" s="705" t="s">
        <v>336</v>
      </c>
      <c r="BH37" s="702"/>
      <c r="BI37" s="702"/>
      <c r="BJ37" s="702"/>
      <c r="BK37" s="702"/>
      <c r="BL37" s="702"/>
      <c r="BM37" s="702"/>
      <c r="BN37" s="702"/>
      <c r="BO37" s="702"/>
      <c r="BP37" s="702"/>
      <c r="BQ37" s="702"/>
      <c r="BR37" s="702"/>
      <c r="BS37" s="702"/>
      <c r="BT37" s="702"/>
      <c r="BU37" s="703"/>
      <c r="BV37" s="661">
        <v>4921</v>
      </c>
      <c r="BW37" s="664"/>
      <c r="BX37" s="664"/>
      <c r="BY37" s="664"/>
      <c r="BZ37" s="664"/>
      <c r="CA37" s="664"/>
      <c r="CB37" s="704"/>
      <c r="CD37" s="705" t="s">
        <v>337</v>
      </c>
      <c r="CE37" s="702"/>
      <c r="CF37" s="702"/>
      <c r="CG37" s="702"/>
      <c r="CH37" s="702"/>
      <c r="CI37" s="702"/>
      <c r="CJ37" s="702"/>
      <c r="CK37" s="702"/>
      <c r="CL37" s="702"/>
      <c r="CM37" s="702"/>
      <c r="CN37" s="702"/>
      <c r="CO37" s="702"/>
      <c r="CP37" s="702"/>
      <c r="CQ37" s="703"/>
      <c r="CR37" s="661">
        <v>13313</v>
      </c>
      <c r="CS37" s="662"/>
      <c r="CT37" s="662"/>
      <c r="CU37" s="662"/>
      <c r="CV37" s="662"/>
      <c r="CW37" s="662"/>
      <c r="CX37" s="662"/>
      <c r="CY37" s="663"/>
      <c r="CZ37" s="666">
        <v>0.1</v>
      </c>
      <c r="DA37" s="695"/>
      <c r="DB37" s="695"/>
      <c r="DC37" s="696"/>
      <c r="DD37" s="669">
        <v>13313</v>
      </c>
      <c r="DE37" s="662"/>
      <c r="DF37" s="662"/>
      <c r="DG37" s="662"/>
      <c r="DH37" s="662"/>
      <c r="DI37" s="662"/>
      <c r="DJ37" s="662"/>
      <c r="DK37" s="663"/>
      <c r="DL37" s="669">
        <v>13313</v>
      </c>
      <c r="DM37" s="662"/>
      <c r="DN37" s="662"/>
      <c r="DO37" s="662"/>
      <c r="DP37" s="662"/>
      <c r="DQ37" s="662"/>
      <c r="DR37" s="662"/>
      <c r="DS37" s="662"/>
      <c r="DT37" s="662"/>
      <c r="DU37" s="662"/>
      <c r="DV37" s="663"/>
      <c r="DW37" s="666">
        <v>0.1</v>
      </c>
      <c r="DX37" s="695"/>
      <c r="DY37" s="695"/>
      <c r="DZ37" s="695"/>
      <c r="EA37" s="695"/>
      <c r="EB37" s="695"/>
      <c r="EC37" s="697"/>
    </row>
    <row r="38" spans="2:133" ht="11.25" customHeight="1" x14ac:dyDescent="0.15">
      <c r="B38" s="673" t="s">
        <v>338</v>
      </c>
      <c r="C38" s="674"/>
      <c r="D38" s="674"/>
      <c r="E38" s="674"/>
      <c r="F38" s="674"/>
      <c r="G38" s="674"/>
      <c r="H38" s="674"/>
      <c r="I38" s="674"/>
      <c r="J38" s="674"/>
      <c r="K38" s="674"/>
      <c r="L38" s="674"/>
      <c r="M38" s="674"/>
      <c r="N38" s="674"/>
      <c r="O38" s="674"/>
      <c r="P38" s="674"/>
      <c r="Q38" s="675"/>
      <c r="R38" s="676">
        <v>25689934</v>
      </c>
      <c r="S38" s="713"/>
      <c r="T38" s="713"/>
      <c r="U38" s="713"/>
      <c r="V38" s="713"/>
      <c r="W38" s="713"/>
      <c r="X38" s="713"/>
      <c r="Y38" s="718"/>
      <c r="Z38" s="719">
        <v>100</v>
      </c>
      <c r="AA38" s="719"/>
      <c r="AB38" s="719"/>
      <c r="AC38" s="719"/>
      <c r="AD38" s="720">
        <v>13989271</v>
      </c>
      <c r="AE38" s="720"/>
      <c r="AF38" s="720"/>
      <c r="AG38" s="720"/>
      <c r="AH38" s="720"/>
      <c r="AI38" s="720"/>
      <c r="AJ38" s="720"/>
      <c r="AK38" s="720"/>
      <c r="AL38" s="679">
        <v>100</v>
      </c>
      <c r="AM38" s="721"/>
      <c r="AN38" s="721"/>
      <c r="AO38" s="722"/>
      <c r="AQ38" s="698" t="s">
        <v>339</v>
      </c>
      <c r="AR38" s="699"/>
      <c r="AS38" s="699"/>
      <c r="AT38" s="699"/>
      <c r="AU38" s="699"/>
      <c r="AV38" s="699"/>
      <c r="AW38" s="699"/>
      <c r="AX38" s="699"/>
      <c r="AY38" s="700"/>
      <c r="AZ38" s="661">
        <v>191905</v>
      </c>
      <c r="BA38" s="664"/>
      <c r="BB38" s="664"/>
      <c r="BC38" s="664"/>
      <c r="BD38" s="662"/>
      <c r="BE38" s="662"/>
      <c r="BF38" s="701"/>
      <c r="BG38" s="705" t="s">
        <v>340</v>
      </c>
      <c r="BH38" s="702"/>
      <c r="BI38" s="702"/>
      <c r="BJ38" s="702"/>
      <c r="BK38" s="702"/>
      <c r="BL38" s="702"/>
      <c r="BM38" s="702"/>
      <c r="BN38" s="702"/>
      <c r="BO38" s="702"/>
      <c r="BP38" s="702"/>
      <c r="BQ38" s="702"/>
      <c r="BR38" s="702"/>
      <c r="BS38" s="702"/>
      <c r="BT38" s="702"/>
      <c r="BU38" s="703"/>
      <c r="BV38" s="661">
        <v>7858</v>
      </c>
      <c r="BW38" s="664"/>
      <c r="BX38" s="664"/>
      <c r="BY38" s="664"/>
      <c r="BZ38" s="664"/>
      <c r="CA38" s="664"/>
      <c r="CB38" s="704"/>
      <c r="CD38" s="705" t="s">
        <v>341</v>
      </c>
      <c r="CE38" s="702"/>
      <c r="CF38" s="702"/>
      <c r="CG38" s="702"/>
      <c r="CH38" s="702"/>
      <c r="CI38" s="702"/>
      <c r="CJ38" s="702"/>
      <c r="CK38" s="702"/>
      <c r="CL38" s="702"/>
      <c r="CM38" s="702"/>
      <c r="CN38" s="702"/>
      <c r="CO38" s="702"/>
      <c r="CP38" s="702"/>
      <c r="CQ38" s="703"/>
      <c r="CR38" s="661">
        <v>2799406</v>
      </c>
      <c r="CS38" s="664"/>
      <c r="CT38" s="664"/>
      <c r="CU38" s="664"/>
      <c r="CV38" s="664"/>
      <c r="CW38" s="664"/>
      <c r="CX38" s="664"/>
      <c r="CY38" s="665"/>
      <c r="CZ38" s="666">
        <v>11</v>
      </c>
      <c r="DA38" s="695"/>
      <c r="DB38" s="695"/>
      <c r="DC38" s="696"/>
      <c r="DD38" s="669">
        <v>2542961</v>
      </c>
      <c r="DE38" s="664"/>
      <c r="DF38" s="664"/>
      <c r="DG38" s="664"/>
      <c r="DH38" s="664"/>
      <c r="DI38" s="664"/>
      <c r="DJ38" s="664"/>
      <c r="DK38" s="665"/>
      <c r="DL38" s="669">
        <v>2009253</v>
      </c>
      <c r="DM38" s="664"/>
      <c r="DN38" s="664"/>
      <c r="DO38" s="664"/>
      <c r="DP38" s="664"/>
      <c r="DQ38" s="664"/>
      <c r="DR38" s="664"/>
      <c r="DS38" s="664"/>
      <c r="DT38" s="664"/>
      <c r="DU38" s="664"/>
      <c r="DV38" s="665"/>
      <c r="DW38" s="666">
        <v>13.7</v>
      </c>
      <c r="DX38" s="695"/>
      <c r="DY38" s="695"/>
      <c r="DZ38" s="695"/>
      <c r="EA38" s="695"/>
      <c r="EB38" s="695"/>
      <c r="EC38" s="697"/>
    </row>
    <row r="39" spans="2:133" ht="11.25" customHeight="1" x14ac:dyDescent="0.15">
      <c r="AQ39" s="698" t="s">
        <v>342</v>
      </c>
      <c r="AR39" s="699"/>
      <c r="AS39" s="699"/>
      <c r="AT39" s="699"/>
      <c r="AU39" s="699"/>
      <c r="AV39" s="699"/>
      <c r="AW39" s="699"/>
      <c r="AX39" s="699"/>
      <c r="AY39" s="700"/>
      <c r="AZ39" s="661">
        <v>2</v>
      </c>
      <c r="BA39" s="664"/>
      <c r="BB39" s="664"/>
      <c r="BC39" s="664"/>
      <c r="BD39" s="662"/>
      <c r="BE39" s="662"/>
      <c r="BF39" s="701"/>
      <c r="BG39" s="706" t="s">
        <v>343</v>
      </c>
      <c r="BH39" s="707"/>
      <c r="BI39" s="707"/>
      <c r="BJ39" s="707"/>
      <c r="BK39" s="707"/>
      <c r="BL39" s="235"/>
      <c r="BM39" s="702" t="s">
        <v>344</v>
      </c>
      <c r="BN39" s="702"/>
      <c r="BO39" s="702"/>
      <c r="BP39" s="702"/>
      <c r="BQ39" s="702"/>
      <c r="BR39" s="702"/>
      <c r="BS39" s="702"/>
      <c r="BT39" s="702"/>
      <c r="BU39" s="703"/>
      <c r="BV39" s="661">
        <v>95</v>
      </c>
      <c r="BW39" s="664"/>
      <c r="BX39" s="664"/>
      <c r="BY39" s="664"/>
      <c r="BZ39" s="664"/>
      <c r="CA39" s="664"/>
      <c r="CB39" s="704"/>
      <c r="CD39" s="705" t="s">
        <v>345</v>
      </c>
      <c r="CE39" s="702"/>
      <c r="CF39" s="702"/>
      <c r="CG39" s="702"/>
      <c r="CH39" s="702"/>
      <c r="CI39" s="702"/>
      <c r="CJ39" s="702"/>
      <c r="CK39" s="702"/>
      <c r="CL39" s="702"/>
      <c r="CM39" s="702"/>
      <c r="CN39" s="702"/>
      <c r="CO39" s="702"/>
      <c r="CP39" s="702"/>
      <c r="CQ39" s="703"/>
      <c r="CR39" s="661">
        <v>643082</v>
      </c>
      <c r="CS39" s="662"/>
      <c r="CT39" s="662"/>
      <c r="CU39" s="662"/>
      <c r="CV39" s="662"/>
      <c r="CW39" s="662"/>
      <c r="CX39" s="662"/>
      <c r="CY39" s="663"/>
      <c r="CZ39" s="666">
        <v>2.5</v>
      </c>
      <c r="DA39" s="695"/>
      <c r="DB39" s="695"/>
      <c r="DC39" s="696"/>
      <c r="DD39" s="669">
        <v>45600</v>
      </c>
      <c r="DE39" s="662"/>
      <c r="DF39" s="662"/>
      <c r="DG39" s="662"/>
      <c r="DH39" s="662"/>
      <c r="DI39" s="662"/>
      <c r="DJ39" s="662"/>
      <c r="DK39" s="663"/>
      <c r="DL39" s="669" t="s">
        <v>234</v>
      </c>
      <c r="DM39" s="662"/>
      <c r="DN39" s="662"/>
      <c r="DO39" s="662"/>
      <c r="DP39" s="662"/>
      <c r="DQ39" s="662"/>
      <c r="DR39" s="662"/>
      <c r="DS39" s="662"/>
      <c r="DT39" s="662"/>
      <c r="DU39" s="662"/>
      <c r="DV39" s="663"/>
      <c r="DW39" s="666" t="s">
        <v>234</v>
      </c>
      <c r="DX39" s="695"/>
      <c r="DY39" s="695"/>
      <c r="DZ39" s="695"/>
      <c r="EA39" s="695"/>
      <c r="EB39" s="695"/>
      <c r="EC39" s="697"/>
    </row>
    <row r="40" spans="2:133" ht="11.25" customHeight="1" x14ac:dyDescent="0.15">
      <c r="AQ40" s="698" t="s">
        <v>346</v>
      </c>
      <c r="AR40" s="699"/>
      <c r="AS40" s="699"/>
      <c r="AT40" s="699"/>
      <c r="AU40" s="699"/>
      <c r="AV40" s="699"/>
      <c r="AW40" s="699"/>
      <c r="AX40" s="699"/>
      <c r="AY40" s="700"/>
      <c r="AZ40" s="661">
        <v>343943</v>
      </c>
      <c r="BA40" s="664"/>
      <c r="BB40" s="664"/>
      <c r="BC40" s="664"/>
      <c r="BD40" s="662"/>
      <c r="BE40" s="662"/>
      <c r="BF40" s="701"/>
      <c r="BG40" s="706"/>
      <c r="BH40" s="707"/>
      <c r="BI40" s="707"/>
      <c r="BJ40" s="707"/>
      <c r="BK40" s="707"/>
      <c r="BL40" s="235"/>
      <c r="BM40" s="702" t="s">
        <v>347</v>
      </c>
      <c r="BN40" s="702"/>
      <c r="BO40" s="702"/>
      <c r="BP40" s="702"/>
      <c r="BQ40" s="702"/>
      <c r="BR40" s="702"/>
      <c r="BS40" s="702"/>
      <c r="BT40" s="702"/>
      <c r="BU40" s="703"/>
      <c r="BV40" s="661" t="s">
        <v>240</v>
      </c>
      <c r="BW40" s="664"/>
      <c r="BX40" s="664"/>
      <c r="BY40" s="664"/>
      <c r="BZ40" s="664"/>
      <c r="CA40" s="664"/>
      <c r="CB40" s="704"/>
      <c r="CD40" s="705" t="s">
        <v>348</v>
      </c>
      <c r="CE40" s="702"/>
      <c r="CF40" s="702"/>
      <c r="CG40" s="702"/>
      <c r="CH40" s="702"/>
      <c r="CI40" s="702"/>
      <c r="CJ40" s="702"/>
      <c r="CK40" s="702"/>
      <c r="CL40" s="702"/>
      <c r="CM40" s="702"/>
      <c r="CN40" s="702"/>
      <c r="CO40" s="702"/>
      <c r="CP40" s="702"/>
      <c r="CQ40" s="703"/>
      <c r="CR40" s="661">
        <v>253400</v>
      </c>
      <c r="CS40" s="664"/>
      <c r="CT40" s="664"/>
      <c r="CU40" s="664"/>
      <c r="CV40" s="664"/>
      <c r="CW40" s="664"/>
      <c r="CX40" s="664"/>
      <c r="CY40" s="665"/>
      <c r="CZ40" s="666">
        <v>1</v>
      </c>
      <c r="DA40" s="695"/>
      <c r="DB40" s="695"/>
      <c r="DC40" s="696"/>
      <c r="DD40" s="669">
        <v>6600</v>
      </c>
      <c r="DE40" s="664"/>
      <c r="DF40" s="664"/>
      <c r="DG40" s="664"/>
      <c r="DH40" s="664"/>
      <c r="DI40" s="664"/>
      <c r="DJ40" s="664"/>
      <c r="DK40" s="665"/>
      <c r="DL40" s="669">
        <v>6600</v>
      </c>
      <c r="DM40" s="664"/>
      <c r="DN40" s="664"/>
      <c r="DO40" s="664"/>
      <c r="DP40" s="664"/>
      <c r="DQ40" s="664"/>
      <c r="DR40" s="664"/>
      <c r="DS40" s="664"/>
      <c r="DT40" s="664"/>
      <c r="DU40" s="664"/>
      <c r="DV40" s="665"/>
      <c r="DW40" s="666">
        <v>0</v>
      </c>
      <c r="DX40" s="695"/>
      <c r="DY40" s="695"/>
      <c r="DZ40" s="695"/>
      <c r="EA40" s="695"/>
      <c r="EB40" s="695"/>
      <c r="EC40" s="697"/>
    </row>
    <row r="41" spans="2:133" ht="11.25" customHeight="1" x14ac:dyDescent="0.15">
      <c r="AQ41" s="710" t="s">
        <v>349</v>
      </c>
      <c r="AR41" s="711"/>
      <c r="AS41" s="711"/>
      <c r="AT41" s="711"/>
      <c r="AU41" s="711"/>
      <c r="AV41" s="711"/>
      <c r="AW41" s="711"/>
      <c r="AX41" s="711"/>
      <c r="AY41" s="712"/>
      <c r="AZ41" s="676">
        <v>1355261</v>
      </c>
      <c r="BA41" s="713"/>
      <c r="BB41" s="713"/>
      <c r="BC41" s="713"/>
      <c r="BD41" s="677"/>
      <c r="BE41" s="677"/>
      <c r="BF41" s="714"/>
      <c r="BG41" s="708"/>
      <c r="BH41" s="709"/>
      <c r="BI41" s="709"/>
      <c r="BJ41" s="709"/>
      <c r="BK41" s="709"/>
      <c r="BL41" s="236"/>
      <c r="BM41" s="715" t="s">
        <v>350</v>
      </c>
      <c r="BN41" s="715"/>
      <c r="BO41" s="715"/>
      <c r="BP41" s="715"/>
      <c r="BQ41" s="715"/>
      <c r="BR41" s="715"/>
      <c r="BS41" s="715"/>
      <c r="BT41" s="715"/>
      <c r="BU41" s="716"/>
      <c r="BV41" s="676">
        <v>408</v>
      </c>
      <c r="BW41" s="713"/>
      <c r="BX41" s="713"/>
      <c r="BY41" s="713"/>
      <c r="BZ41" s="713"/>
      <c r="CA41" s="713"/>
      <c r="CB41" s="717"/>
      <c r="CD41" s="705" t="s">
        <v>351</v>
      </c>
      <c r="CE41" s="702"/>
      <c r="CF41" s="702"/>
      <c r="CG41" s="702"/>
      <c r="CH41" s="702"/>
      <c r="CI41" s="702"/>
      <c r="CJ41" s="702"/>
      <c r="CK41" s="702"/>
      <c r="CL41" s="702"/>
      <c r="CM41" s="702"/>
      <c r="CN41" s="702"/>
      <c r="CO41" s="702"/>
      <c r="CP41" s="702"/>
      <c r="CQ41" s="703"/>
      <c r="CR41" s="661" t="s">
        <v>234</v>
      </c>
      <c r="CS41" s="662"/>
      <c r="CT41" s="662"/>
      <c r="CU41" s="662"/>
      <c r="CV41" s="662"/>
      <c r="CW41" s="662"/>
      <c r="CX41" s="662"/>
      <c r="CY41" s="663"/>
      <c r="CZ41" s="666" t="s">
        <v>234</v>
      </c>
      <c r="DA41" s="695"/>
      <c r="DB41" s="695"/>
      <c r="DC41" s="696"/>
      <c r="DD41" s="669" t="s">
        <v>234</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352</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353</v>
      </c>
      <c r="CE42" s="659"/>
      <c r="CF42" s="659"/>
      <c r="CG42" s="659"/>
      <c r="CH42" s="659"/>
      <c r="CI42" s="659"/>
      <c r="CJ42" s="659"/>
      <c r="CK42" s="659"/>
      <c r="CL42" s="659"/>
      <c r="CM42" s="659"/>
      <c r="CN42" s="659"/>
      <c r="CO42" s="659"/>
      <c r="CP42" s="659"/>
      <c r="CQ42" s="660"/>
      <c r="CR42" s="661">
        <v>3928188</v>
      </c>
      <c r="CS42" s="664"/>
      <c r="CT42" s="664"/>
      <c r="CU42" s="664"/>
      <c r="CV42" s="664"/>
      <c r="CW42" s="664"/>
      <c r="CX42" s="664"/>
      <c r="CY42" s="665"/>
      <c r="CZ42" s="666">
        <v>15.5</v>
      </c>
      <c r="DA42" s="667"/>
      <c r="DB42" s="667"/>
      <c r="DC42" s="668"/>
      <c r="DD42" s="669">
        <v>420885</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354</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355</v>
      </c>
      <c r="CE43" s="659"/>
      <c r="CF43" s="659"/>
      <c r="CG43" s="659"/>
      <c r="CH43" s="659"/>
      <c r="CI43" s="659"/>
      <c r="CJ43" s="659"/>
      <c r="CK43" s="659"/>
      <c r="CL43" s="659"/>
      <c r="CM43" s="659"/>
      <c r="CN43" s="659"/>
      <c r="CO43" s="659"/>
      <c r="CP43" s="659"/>
      <c r="CQ43" s="660"/>
      <c r="CR43" s="661">
        <v>29278</v>
      </c>
      <c r="CS43" s="662"/>
      <c r="CT43" s="662"/>
      <c r="CU43" s="662"/>
      <c r="CV43" s="662"/>
      <c r="CW43" s="662"/>
      <c r="CX43" s="662"/>
      <c r="CY43" s="663"/>
      <c r="CZ43" s="666">
        <v>0.1</v>
      </c>
      <c r="DA43" s="695"/>
      <c r="DB43" s="695"/>
      <c r="DC43" s="696"/>
      <c r="DD43" s="669">
        <v>5360</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356</v>
      </c>
      <c r="CD44" s="689" t="s">
        <v>307</v>
      </c>
      <c r="CE44" s="690"/>
      <c r="CF44" s="658" t="s">
        <v>357</v>
      </c>
      <c r="CG44" s="659"/>
      <c r="CH44" s="659"/>
      <c r="CI44" s="659"/>
      <c r="CJ44" s="659"/>
      <c r="CK44" s="659"/>
      <c r="CL44" s="659"/>
      <c r="CM44" s="659"/>
      <c r="CN44" s="659"/>
      <c r="CO44" s="659"/>
      <c r="CP44" s="659"/>
      <c r="CQ44" s="660"/>
      <c r="CR44" s="661">
        <v>3697512</v>
      </c>
      <c r="CS44" s="664"/>
      <c r="CT44" s="664"/>
      <c r="CU44" s="664"/>
      <c r="CV44" s="664"/>
      <c r="CW44" s="664"/>
      <c r="CX44" s="664"/>
      <c r="CY44" s="665"/>
      <c r="CZ44" s="666">
        <v>14.6</v>
      </c>
      <c r="DA44" s="667"/>
      <c r="DB44" s="667"/>
      <c r="DC44" s="668"/>
      <c r="DD44" s="669">
        <v>350709</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358</v>
      </c>
      <c r="CG45" s="659"/>
      <c r="CH45" s="659"/>
      <c r="CI45" s="659"/>
      <c r="CJ45" s="659"/>
      <c r="CK45" s="659"/>
      <c r="CL45" s="659"/>
      <c r="CM45" s="659"/>
      <c r="CN45" s="659"/>
      <c r="CO45" s="659"/>
      <c r="CP45" s="659"/>
      <c r="CQ45" s="660"/>
      <c r="CR45" s="661">
        <v>2032960</v>
      </c>
      <c r="CS45" s="662"/>
      <c r="CT45" s="662"/>
      <c r="CU45" s="662"/>
      <c r="CV45" s="662"/>
      <c r="CW45" s="662"/>
      <c r="CX45" s="662"/>
      <c r="CY45" s="663"/>
      <c r="CZ45" s="666">
        <v>8</v>
      </c>
      <c r="DA45" s="695"/>
      <c r="DB45" s="695"/>
      <c r="DC45" s="696"/>
      <c r="DD45" s="669">
        <v>81910</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359</v>
      </c>
      <c r="CG46" s="659"/>
      <c r="CH46" s="659"/>
      <c r="CI46" s="659"/>
      <c r="CJ46" s="659"/>
      <c r="CK46" s="659"/>
      <c r="CL46" s="659"/>
      <c r="CM46" s="659"/>
      <c r="CN46" s="659"/>
      <c r="CO46" s="659"/>
      <c r="CP46" s="659"/>
      <c r="CQ46" s="660"/>
      <c r="CR46" s="661">
        <v>1443111</v>
      </c>
      <c r="CS46" s="664"/>
      <c r="CT46" s="664"/>
      <c r="CU46" s="664"/>
      <c r="CV46" s="664"/>
      <c r="CW46" s="664"/>
      <c r="CX46" s="664"/>
      <c r="CY46" s="665"/>
      <c r="CZ46" s="666">
        <v>5.7</v>
      </c>
      <c r="DA46" s="667"/>
      <c r="DB46" s="667"/>
      <c r="DC46" s="668"/>
      <c r="DD46" s="669">
        <v>264183</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360</v>
      </c>
      <c r="CG47" s="659"/>
      <c r="CH47" s="659"/>
      <c r="CI47" s="659"/>
      <c r="CJ47" s="659"/>
      <c r="CK47" s="659"/>
      <c r="CL47" s="659"/>
      <c r="CM47" s="659"/>
      <c r="CN47" s="659"/>
      <c r="CO47" s="659"/>
      <c r="CP47" s="659"/>
      <c r="CQ47" s="660"/>
      <c r="CR47" s="661">
        <v>230676</v>
      </c>
      <c r="CS47" s="662"/>
      <c r="CT47" s="662"/>
      <c r="CU47" s="662"/>
      <c r="CV47" s="662"/>
      <c r="CW47" s="662"/>
      <c r="CX47" s="662"/>
      <c r="CY47" s="663"/>
      <c r="CZ47" s="666">
        <v>0.9</v>
      </c>
      <c r="DA47" s="695"/>
      <c r="DB47" s="695"/>
      <c r="DC47" s="696"/>
      <c r="DD47" s="669">
        <v>70176</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361</v>
      </c>
      <c r="CG48" s="659"/>
      <c r="CH48" s="659"/>
      <c r="CI48" s="659"/>
      <c r="CJ48" s="659"/>
      <c r="CK48" s="659"/>
      <c r="CL48" s="659"/>
      <c r="CM48" s="659"/>
      <c r="CN48" s="659"/>
      <c r="CO48" s="659"/>
      <c r="CP48" s="659"/>
      <c r="CQ48" s="660"/>
      <c r="CR48" s="661" t="s">
        <v>234</v>
      </c>
      <c r="CS48" s="664"/>
      <c r="CT48" s="664"/>
      <c r="CU48" s="664"/>
      <c r="CV48" s="664"/>
      <c r="CW48" s="664"/>
      <c r="CX48" s="664"/>
      <c r="CY48" s="665"/>
      <c r="CZ48" s="666" t="s">
        <v>240</v>
      </c>
      <c r="DA48" s="667"/>
      <c r="DB48" s="667"/>
      <c r="DC48" s="668"/>
      <c r="DD48" s="669" t="s">
        <v>234</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362</v>
      </c>
      <c r="CE49" s="674"/>
      <c r="CF49" s="674"/>
      <c r="CG49" s="674"/>
      <c r="CH49" s="674"/>
      <c r="CI49" s="674"/>
      <c r="CJ49" s="674"/>
      <c r="CK49" s="674"/>
      <c r="CL49" s="674"/>
      <c r="CM49" s="674"/>
      <c r="CN49" s="674"/>
      <c r="CO49" s="674"/>
      <c r="CP49" s="674"/>
      <c r="CQ49" s="675"/>
      <c r="CR49" s="676">
        <v>25356141</v>
      </c>
      <c r="CS49" s="677"/>
      <c r="CT49" s="677"/>
      <c r="CU49" s="677"/>
      <c r="CV49" s="677"/>
      <c r="CW49" s="677"/>
      <c r="CX49" s="677"/>
      <c r="CY49" s="678"/>
      <c r="CZ49" s="679">
        <v>100</v>
      </c>
      <c r="DA49" s="680"/>
      <c r="DB49" s="680"/>
      <c r="DC49" s="681"/>
      <c r="DD49" s="682">
        <v>16296625</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UBegNcLOhTPutQWBhfRJg3kyLHEw+24Y4nxTgSVsmA1itIpJCDal4IYvf5Y3Z68Q/eLbnDNWblT0TwVQ+4abPA==" saltValue="v4I8sxrc31G66IryvXcCF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9"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363</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199" t="s">
        <v>364</v>
      </c>
      <c r="DK2" s="1200"/>
      <c r="DL2" s="1200"/>
      <c r="DM2" s="1200"/>
      <c r="DN2" s="1200"/>
      <c r="DO2" s="1201"/>
      <c r="DP2" s="249"/>
      <c r="DQ2" s="1199" t="s">
        <v>365</v>
      </c>
      <c r="DR2" s="1200"/>
      <c r="DS2" s="1200"/>
      <c r="DT2" s="1200"/>
      <c r="DU2" s="1200"/>
      <c r="DV2" s="1200"/>
      <c r="DW2" s="1200"/>
      <c r="DX2" s="1200"/>
      <c r="DY2" s="1200"/>
      <c r="DZ2" s="1201"/>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366</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367</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368</v>
      </c>
      <c r="B5" s="1085"/>
      <c r="C5" s="1085"/>
      <c r="D5" s="1085"/>
      <c r="E5" s="1085"/>
      <c r="F5" s="1085"/>
      <c r="G5" s="1085"/>
      <c r="H5" s="1085"/>
      <c r="I5" s="1085"/>
      <c r="J5" s="1085"/>
      <c r="K5" s="1085"/>
      <c r="L5" s="1085"/>
      <c r="M5" s="1085"/>
      <c r="N5" s="1085"/>
      <c r="O5" s="1085"/>
      <c r="P5" s="1086"/>
      <c r="Q5" s="1090" t="s">
        <v>369</v>
      </c>
      <c r="R5" s="1091"/>
      <c r="S5" s="1091"/>
      <c r="T5" s="1091"/>
      <c r="U5" s="1092"/>
      <c r="V5" s="1090" t="s">
        <v>370</v>
      </c>
      <c r="W5" s="1091"/>
      <c r="X5" s="1091"/>
      <c r="Y5" s="1091"/>
      <c r="Z5" s="1092"/>
      <c r="AA5" s="1090" t="s">
        <v>371</v>
      </c>
      <c r="AB5" s="1091"/>
      <c r="AC5" s="1091"/>
      <c r="AD5" s="1091"/>
      <c r="AE5" s="1091"/>
      <c r="AF5" s="1202" t="s">
        <v>372</v>
      </c>
      <c r="AG5" s="1091"/>
      <c r="AH5" s="1091"/>
      <c r="AI5" s="1091"/>
      <c r="AJ5" s="1106"/>
      <c r="AK5" s="1091" t="s">
        <v>373</v>
      </c>
      <c r="AL5" s="1091"/>
      <c r="AM5" s="1091"/>
      <c r="AN5" s="1091"/>
      <c r="AO5" s="1092"/>
      <c r="AP5" s="1090" t="s">
        <v>374</v>
      </c>
      <c r="AQ5" s="1091"/>
      <c r="AR5" s="1091"/>
      <c r="AS5" s="1091"/>
      <c r="AT5" s="1092"/>
      <c r="AU5" s="1090" t="s">
        <v>375</v>
      </c>
      <c r="AV5" s="1091"/>
      <c r="AW5" s="1091"/>
      <c r="AX5" s="1091"/>
      <c r="AY5" s="1106"/>
      <c r="AZ5" s="256"/>
      <c r="BA5" s="256"/>
      <c r="BB5" s="256"/>
      <c r="BC5" s="256"/>
      <c r="BD5" s="256"/>
      <c r="BE5" s="257"/>
      <c r="BF5" s="257"/>
      <c r="BG5" s="257"/>
      <c r="BH5" s="257"/>
      <c r="BI5" s="257"/>
      <c r="BJ5" s="257"/>
      <c r="BK5" s="257"/>
      <c r="BL5" s="257"/>
      <c r="BM5" s="257"/>
      <c r="BN5" s="257"/>
      <c r="BO5" s="257"/>
      <c r="BP5" s="257"/>
      <c r="BQ5" s="1084" t="s">
        <v>376</v>
      </c>
      <c r="BR5" s="1085"/>
      <c r="BS5" s="1085"/>
      <c r="BT5" s="1085"/>
      <c r="BU5" s="1085"/>
      <c r="BV5" s="1085"/>
      <c r="BW5" s="1085"/>
      <c r="BX5" s="1085"/>
      <c r="BY5" s="1085"/>
      <c r="BZ5" s="1085"/>
      <c r="CA5" s="1085"/>
      <c r="CB5" s="1085"/>
      <c r="CC5" s="1085"/>
      <c r="CD5" s="1085"/>
      <c r="CE5" s="1085"/>
      <c r="CF5" s="1085"/>
      <c r="CG5" s="1086"/>
      <c r="CH5" s="1090" t="s">
        <v>377</v>
      </c>
      <c r="CI5" s="1091"/>
      <c r="CJ5" s="1091"/>
      <c r="CK5" s="1091"/>
      <c r="CL5" s="1092"/>
      <c r="CM5" s="1090" t="s">
        <v>378</v>
      </c>
      <c r="CN5" s="1091"/>
      <c r="CO5" s="1091"/>
      <c r="CP5" s="1091"/>
      <c r="CQ5" s="1092"/>
      <c r="CR5" s="1090" t="s">
        <v>379</v>
      </c>
      <c r="CS5" s="1091"/>
      <c r="CT5" s="1091"/>
      <c r="CU5" s="1091"/>
      <c r="CV5" s="1092"/>
      <c r="CW5" s="1090" t="s">
        <v>380</v>
      </c>
      <c r="CX5" s="1091"/>
      <c r="CY5" s="1091"/>
      <c r="CZ5" s="1091"/>
      <c r="DA5" s="1092"/>
      <c r="DB5" s="1090" t="s">
        <v>381</v>
      </c>
      <c r="DC5" s="1091"/>
      <c r="DD5" s="1091"/>
      <c r="DE5" s="1091"/>
      <c r="DF5" s="1092"/>
      <c r="DG5" s="1187" t="s">
        <v>382</v>
      </c>
      <c r="DH5" s="1188"/>
      <c r="DI5" s="1188"/>
      <c r="DJ5" s="1188"/>
      <c r="DK5" s="1189"/>
      <c r="DL5" s="1187" t="s">
        <v>383</v>
      </c>
      <c r="DM5" s="1188"/>
      <c r="DN5" s="1188"/>
      <c r="DO5" s="1188"/>
      <c r="DP5" s="1189"/>
      <c r="DQ5" s="1090" t="s">
        <v>384</v>
      </c>
      <c r="DR5" s="1091"/>
      <c r="DS5" s="1091"/>
      <c r="DT5" s="1091"/>
      <c r="DU5" s="1092"/>
      <c r="DV5" s="1090" t="s">
        <v>375</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3"/>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0"/>
      <c r="DH6" s="1191"/>
      <c r="DI6" s="1191"/>
      <c r="DJ6" s="1191"/>
      <c r="DK6" s="1192"/>
      <c r="DL6" s="1190"/>
      <c r="DM6" s="1191"/>
      <c r="DN6" s="1191"/>
      <c r="DO6" s="1191"/>
      <c r="DP6" s="1192"/>
      <c r="DQ6" s="1093"/>
      <c r="DR6" s="1094"/>
      <c r="DS6" s="1094"/>
      <c r="DT6" s="1094"/>
      <c r="DU6" s="1095"/>
      <c r="DV6" s="1093"/>
      <c r="DW6" s="1094"/>
      <c r="DX6" s="1094"/>
      <c r="DY6" s="1094"/>
      <c r="DZ6" s="1107"/>
      <c r="EA6" s="254"/>
    </row>
    <row r="7" spans="1:131" s="255" customFormat="1" ht="26.25" customHeight="1" thickTop="1" x14ac:dyDescent="0.15">
      <c r="A7" s="258">
        <v>1</v>
      </c>
      <c r="B7" s="1139" t="s">
        <v>385</v>
      </c>
      <c r="C7" s="1140"/>
      <c r="D7" s="1140"/>
      <c r="E7" s="1140"/>
      <c r="F7" s="1140"/>
      <c r="G7" s="1140"/>
      <c r="H7" s="1140"/>
      <c r="I7" s="1140"/>
      <c r="J7" s="1140"/>
      <c r="K7" s="1140"/>
      <c r="L7" s="1140"/>
      <c r="M7" s="1140"/>
      <c r="N7" s="1140"/>
      <c r="O7" s="1140"/>
      <c r="P7" s="1141"/>
      <c r="Q7" s="1193">
        <v>26000</v>
      </c>
      <c r="R7" s="1194"/>
      <c r="S7" s="1194"/>
      <c r="T7" s="1194"/>
      <c r="U7" s="1194"/>
      <c r="V7" s="1194">
        <v>25000</v>
      </c>
      <c r="W7" s="1194"/>
      <c r="X7" s="1194"/>
      <c r="Y7" s="1194"/>
      <c r="Z7" s="1194"/>
      <c r="AA7" s="1194">
        <v>334</v>
      </c>
      <c r="AB7" s="1194"/>
      <c r="AC7" s="1194"/>
      <c r="AD7" s="1194"/>
      <c r="AE7" s="1195"/>
      <c r="AF7" s="1196">
        <v>251</v>
      </c>
      <c r="AG7" s="1197"/>
      <c r="AH7" s="1197"/>
      <c r="AI7" s="1197"/>
      <c r="AJ7" s="1198"/>
      <c r="AK7" s="1180">
        <v>1357</v>
      </c>
      <c r="AL7" s="1181"/>
      <c r="AM7" s="1181"/>
      <c r="AN7" s="1181"/>
      <c r="AO7" s="1181"/>
      <c r="AP7" s="1181">
        <v>38275</v>
      </c>
      <c r="AQ7" s="1181"/>
      <c r="AR7" s="1181"/>
      <c r="AS7" s="1181"/>
      <c r="AT7" s="1181"/>
      <c r="AU7" s="1182"/>
      <c r="AV7" s="1182"/>
      <c r="AW7" s="1182"/>
      <c r="AX7" s="1182"/>
      <c r="AY7" s="1183"/>
      <c r="AZ7" s="252"/>
      <c r="BA7" s="252"/>
      <c r="BB7" s="252"/>
      <c r="BC7" s="252"/>
      <c r="BD7" s="252"/>
      <c r="BE7" s="253"/>
      <c r="BF7" s="253"/>
      <c r="BG7" s="253"/>
      <c r="BH7" s="253"/>
      <c r="BI7" s="253"/>
      <c r="BJ7" s="253"/>
      <c r="BK7" s="253"/>
      <c r="BL7" s="253"/>
      <c r="BM7" s="253"/>
      <c r="BN7" s="253"/>
      <c r="BO7" s="253"/>
      <c r="BP7" s="253"/>
      <c r="BQ7" s="259">
        <v>1</v>
      </c>
      <c r="BR7" s="260"/>
      <c r="BS7" s="1184" t="s">
        <v>593</v>
      </c>
      <c r="BT7" s="1185"/>
      <c r="BU7" s="1185"/>
      <c r="BV7" s="1185"/>
      <c r="BW7" s="1185"/>
      <c r="BX7" s="1185"/>
      <c r="BY7" s="1185"/>
      <c r="BZ7" s="1185"/>
      <c r="CA7" s="1185"/>
      <c r="CB7" s="1185"/>
      <c r="CC7" s="1185"/>
      <c r="CD7" s="1185"/>
      <c r="CE7" s="1185"/>
      <c r="CF7" s="1185"/>
      <c r="CG7" s="1186"/>
      <c r="CH7" s="1177">
        <v>-8</v>
      </c>
      <c r="CI7" s="1178"/>
      <c r="CJ7" s="1178"/>
      <c r="CK7" s="1178"/>
      <c r="CL7" s="1179"/>
      <c r="CM7" s="1177">
        <v>69</v>
      </c>
      <c r="CN7" s="1178"/>
      <c r="CO7" s="1178"/>
      <c r="CP7" s="1178"/>
      <c r="CQ7" s="1179"/>
      <c r="CR7" s="1177">
        <v>10</v>
      </c>
      <c r="CS7" s="1178"/>
      <c r="CT7" s="1178"/>
      <c r="CU7" s="1178"/>
      <c r="CV7" s="1179"/>
      <c r="CW7" s="1177">
        <v>0</v>
      </c>
      <c r="CX7" s="1178"/>
      <c r="CY7" s="1178"/>
      <c r="CZ7" s="1178"/>
      <c r="DA7" s="1179"/>
      <c r="DB7" s="1177"/>
      <c r="DC7" s="1178"/>
      <c r="DD7" s="1178"/>
      <c r="DE7" s="1178"/>
      <c r="DF7" s="1179"/>
      <c r="DG7" s="1177"/>
      <c r="DH7" s="1178"/>
      <c r="DI7" s="1178"/>
      <c r="DJ7" s="1178"/>
      <c r="DK7" s="1179"/>
      <c r="DL7" s="1177"/>
      <c r="DM7" s="1178"/>
      <c r="DN7" s="1178"/>
      <c r="DO7" s="1178"/>
      <c r="DP7" s="1179"/>
      <c r="DQ7" s="1177"/>
      <c r="DR7" s="1178"/>
      <c r="DS7" s="1178"/>
      <c r="DT7" s="1178"/>
      <c r="DU7" s="1179"/>
      <c r="DV7" s="1204"/>
      <c r="DW7" s="1205"/>
      <c r="DX7" s="1205"/>
      <c r="DY7" s="1205"/>
      <c r="DZ7" s="1206"/>
      <c r="EA7" s="254"/>
    </row>
    <row r="8" spans="1:131" s="255" customFormat="1" ht="26.25" customHeight="1" x14ac:dyDescent="0.15">
      <c r="A8" s="261">
        <v>2</v>
      </c>
      <c r="B8" s="1126"/>
      <c r="C8" s="1127"/>
      <c r="D8" s="1127"/>
      <c r="E8" s="1127"/>
      <c r="F8" s="1127"/>
      <c r="G8" s="1127"/>
      <c r="H8" s="1127"/>
      <c r="I8" s="1127"/>
      <c r="J8" s="1127"/>
      <c r="K8" s="1127"/>
      <c r="L8" s="1127"/>
      <c r="M8" s="1127"/>
      <c r="N8" s="1127"/>
      <c r="O8" s="1127"/>
      <c r="P8" s="1128"/>
      <c r="Q8" s="1132"/>
      <c r="R8" s="1133"/>
      <c r="S8" s="1133"/>
      <c r="T8" s="1133"/>
      <c r="U8" s="1133"/>
      <c r="V8" s="1133"/>
      <c r="W8" s="1133"/>
      <c r="X8" s="1133"/>
      <c r="Y8" s="1133"/>
      <c r="Z8" s="1133"/>
      <c r="AA8" s="1133"/>
      <c r="AB8" s="1133"/>
      <c r="AC8" s="1133"/>
      <c r="AD8" s="1133"/>
      <c r="AE8" s="1134"/>
      <c r="AF8" s="1108"/>
      <c r="AG8" s="1109"/>
      <c r="AH8" s="1109"/>
      <c r="AI8" s="1109"/>
      <c r="AJ8" s="1110"/>
      <c r="AK8" s="1175"/>
      <c r="AL8" s="1176"/>
      <c r="AM8" s="1176"/>
      <c r="AN8" s="1176"/>
      <c r="AO8" s="1176"/>
      <c r="AP8" s="1176"/>
      <c r="AQ8" s="1176"/>
      <c r="AR8" s="1176"/>
      <c r="AS8" s="1176"/>
      <c r="AT8" s="1176"/>
      <c r="AU8" s="1173"/>
      <c r="AV8" s="1173"/>
      <c r="AW8" s="1173"/>
      <c r="AX8" s="1173"/>
      <c r="AY8" s="1174"/>
      <c r="AZ8" s="252"/>
      <c r="BA8" s="252"/>
      <c r="BB8" s="252"/>
      <c r="BC8" s="252"/>
      <c r="BD8" s="252"/>
      <c r="BE8" s="253"/>
      <c r="BF8" s="253"/>
      <c r="BG8" s="253"/>
      <c r="BH8" s="253"/>
      <c r="BI8" s="253"/>
      <c r="BJ8" s="253"/>
      <c r="BK8" s="253"/>
      <c r="BL8" s="253"/>
      <c r="BM8" s="253"/>
      <c r="BN8" s="253"/>
      <c r="BO8" s="253"/>
      <c r="BP8" s="253"/>
      <c r="BQ8" s="262">
        <v>2</v>
      </c>
      <c r="BR8" s="263"/>
      <c r="BS8" s="1103" t="s">
        <v>594</v>
      </c>
      <c r="BT8" s="1104"/>
      <c r="BU8" s="1104"/>
      <c r="BV8" s="1104"/>
      <c r="BW8" s="1104"/>
      <c r="BX8" s="1104"/>
      <c r="BY8" s="1104"/>
      <c r="BZ8" s="1104"/>
      <c r="CA8" s="1104"/>
      <c r="CB8" s="1104"/>
      <c r="CC8" s="1104"/>
      <c r="CD8" s="1104"/>
      <c r="CE8" s="1104"/>
      <c r="CF8" s="1104"/>
      <c r="CG8" s="1105"/>
      <c r="CH8" s="1078">
        <v>0</v>
      </c>
      <c r="CI8" s="1079"/>
      <c r="CJ8" s="1079"/>
      <c r="CK8" s="1079"/>
      <c r="CL8" s="1080"/>
      <c r="CM8" s="1078">
        <v>77</v>
      </c>
      <c r="CN8" s="1079"/>
      <c r="CO8" s="1079"/>
      <c r="CP8" s="1079"/>
      <c r="CQ8" s="1080"/>
      <c r="CR8" s="1078">
        <v>1</v>
      </c>
      <c r="CS8" s="1079"/>
      <c r="CT8" s="1079"/>
      <c r="CU8" s="1079"/>
      <c r="CV8" s="1080"/>
      <c r="CW8" s="1078">
        <v>29</v>
      </c>
      <c r="CX8" s="1079"/>
      <c r="CY8" s="1079"/>
      <c r="CZ8" s="1079"/>
      <c r="DA8" s="1080"/>
      <c r="DB8" s="1078"/>
      <c r="DC8" s="1079"/>
      <c r="DD8" s="1079"/>
      <c r="DE8" s="1079"/>
      <c r="DF8" s="1080"/>
      <c r="DG8" s="1078">
        <v>504</v>
      </c>
      <c r="DH8" s="1079"/>
      <c r="DI8" s="1079"/>
      <c r="DJ8" s="1079"/>
      <c r="DK8" s="1080"/>
      <c r="DL8" s="1078"/>
      <c r="DM8" s="1079"/>
      <c r="DN8" s="1079"/>
      <c r="DO8" s="1079"/>
      <c r="DP8" s="1080"/>
      <c r="DQ8" s="1078">
        <v>99</v>
      </c>
      <c r="DR8" s="1079"/>
      <c r="DS8" s="1079"/>
      <c r="DT8" s="1079"/>
      <c r="DU8" s="1080"/>
      <c r="DV8" s="1081"/>
      <c r="DW8" s="1082"/>
      <c r="DX8" s="1082"/>
      <c r="DY8" s="1082"/>
      <c r="DZ8" s="1083"/>
      <c r="EA8" s="254"/>
    </row>
    <row r="9" spans="1:131" s="255" customFormat="1" ht="26.25" customHeight="1" x14ac:dyDescent="0.15">
      <c r="A9" s="261">
        <v>3</v>
      </c>
      <c r="B9" s="1126"/>
      <c r="C9" s="1127"/>
      <c r="D9" s="1127"/>
      <c r="E9" s="1127"/>
      <c r="F9" s="1127"/>
      <c r="G9" s="1127"/>
      <c r="H9" s="1127"/>
      <c r="I9" s="1127"/>
      <c r="J9" s="1127"/>
      <c r="K9" s="1127"/>
      <c r="L9" s="1127"/>
      <c r="M9" s="1127"/>
      <c r="N9" s="1127"/>
      <c r="O9" s="1127"/>
      <c r="P9" s="1128"/>
      <c r="Q9" s="1132"/>
      <c r="R9" s="1133"/>
      <c r="S9" s="1133"/>
      <c r="T9" s="1133"/>
      <c r="U9" s="1133"/>
      <c r="V9" s="1133"/>
      <c r="W9" s="1133"/>
      <c r="X9" s="1133"/>
      <c r="Y9" s="1133"/>
      <c r="Z9" s="1133"/>
      <c r="AA9" s="1133"/>
      <c r="AB9" s="1133"/>
      <c r="AC9" s="1133"/>
      <c r="AD9" s="1133"/>
      <c r="AE9" s="1134"/>
      <c r="AF9" s="1108"/>
      <c r="AG9" s="1109"/>
      <c r="AH9" s="1109"/>
      <c r="AI9" s="1109"/>
      <c r="AJ9" s="1110"/>
      <c r="AK9" s="1175"/>
      <c r="AL9" s="1176"/>
      <c r="AM9" s="1176"/>
      <c r="AN9" s="1176"/>
      <c r="AO9" s="1176"/>
      <c r="AP9" s="1176"/>
      <c r="AQ9" s="1176"/>
      <c r="AR9" s="1176"/>
      <c r="AS9" s="1176"/>
      <c r="AT9" s="1176"/>
      <c r="AU9" s="1173"/>
      <c r="AV9" s="1173"/>
      <c r="AW9" s="1173"/>
      <c r="AX9" s="1173"/>
      <c r="AY9" s="1174"/>
      <c r="AZ9" s="252"/>
      <c r="BA9" s="252"/>
      <c r="BB9" s="252"/>
      <c r="BC9" s="252"/>
      <c r="BD9" s="252"/>
      <c r="BE9" s="253"/>
      <c r="BF9" s="253"/>
      <c r="BG9" s="253"/>
      <c r="BH9" s="253"/>
      <c r="BI9" s="253"/>
      <c r="BJ9" s="253"/>
      <c r="BK9" s="253"/>
      <c r="BL9" s="253"/>
      <c r="BM9" s="253"/>
      <c r="BN9" s="253"/>
      <c r="BO9" s="253"/>
      <c r="BP9" s="253"/>
      <c r="BQ9" s="262">
        <v>3</v>
      </c>
      <c r="BR9" s="263"/>
      <c r="BS9" s="1103" t="s">
        <v>595</v>
      </c>
      <c r="BT9" s="1104"/>
      <c r="BU9" s="1104"/>
      <c r="BV9" s="1104"/>
      <c r="BW9" s="1104"/>
      <c r="BX9" s="1104"/>
      <c r="BY9" s="1104"/>
      <c r="BZ9" s="1104"/>
      <c r="CA9" s="1104"/>
      <c r="CB9" s="1104"/>
      <c r="CC9" s="1104"/>
      <c r="CD9" s="1104"/>
      <c r="CE9" s="1104"/>
      <c r="CF9" s="1104"/>
      <c r="CG9" s="1105"/>
      <c r="CH9" s="1078">
        <v>0</v>
      </c>
      <c r="CI9" s="1079"/>
      <c r="CJ9" s="1079"/>
      <c r="CK9" s="1079"/>
      <c r="CL9" s="1080"/>
      <c r="CM9" s="1078">
        <v>4</v>
      </c>
      <c r="CN9" s="1079"/>
      <c r="CO9" s="1079"/>
      <c r="CP9" s="1079"/>
      <c r="CQ9" s="1080"/>
      <c r="CR9" s="1078">
        <v>2</v>
      </c>
      <c r="CS9" s="1079"/>
      <c r="CT9" s="1079"/>
      <c r="CU9" s="1079"/>
      <c r="CV9" s="1080"/>
      <c r="CW9" s="1078"/>
      <c r="CX9" s="1079"/>
      <c r="CY9" s="1079"/>
      <c r="CZ9" s="1079"/>
      <c r="DA9" s="1080"/>
      <c r="DB9" s="1078"/>
      <c r="DC9" s="1079"/>
      <c r="DD9" s="1079"/>
      <c r="DE9" s="1079"/>
      <c r="DF9" s="1080"/>
      <c r="DG9" s="1078"/>
      <c r="DH9" s="1079"/>
      <c r="DI9" s="1079"/>
      <c r="DJ9" s="1079"/>
      <c r="DK9" s="1080"/>
      <c r="DL9" s="1078"/>
      <c r="DM9" s="1079"/>
      <c r="DN9" s="1079"/>
      <c r="DO9" s="1079"/>
      <c r="DP9" s="1080"/>
      <c r="DQ9" s="1078"/>
      <c r="DR9" s="1079"/>
      <c r="DS9" s="1079"/>
      <c r="DT9" s="1079"/>
      <c r="DU9" s="1080"/>
      <c r="DV9" s="1081"/>
      <c r="DW9" s="1082"/>
      <c r="DX9" s="1082"/>
      <c r="DY9" s="1082"/>
      <c r="DZ9" s="1083"/>
      <c r="EA9" s="254"/>
    </row>
    <row r="10" spans="1:131" s="255" customFormat="1" ht="26.25" customHeight="1" x14ac:dyDescent="0.15">
      <c r="A10" s="26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5"/>
      <c r="AL10" s="1176"/>
      <c r="AM10" s="1176"/>
      <c r="AN10" s="1176"/>
      <c r="AO10" s="1176"/>
      <c r="AP10" s="1176"/>
      <c r="AQ10" s="1176"/>
      <c r="AR10" s="1176"/>
      <c r="AS10" s="1176"/>
      <c r="AT10" s="1176"/>
      <c r="AU10" s="1173"/>
      <c r="AV10" s="1173"/>
      <c r="AW10" s="1173"/>
      <c r="AX10" s="1173"/>
      <c r="AY10" s="1174"/>
      <c r="AZ10" s="252"/>
      <c r="BA10" s="252"/>
      <c r="BB10" s="252"/>
      <c r="BC10" s="252"/>
      <c r="BD10" s="252"/>
      <c r="BE10" s="253"/>
      <c r="BF10" s="253"/>
      <c r="BG10" s="253"/>
      <c r="BH10" s="253"/>
      <c r="BI10" s="253"/>
      <c r="BJ10" s="253"/>
      <c r="BK10" s="253"/>
      <c r="BL10" s="253"/>
      <c r="BM10" s="253"/>
      <c r="BN10" s="253"/>
      <c r="BO10" s="253"/>
      <c r="BP10" s="253"/>
      <c r="BQ10" s="262">
        <v>4</v>
      </c>
      <c r="BR10" s="263"/>
      <c r="BS10" s="1103" t="s">
        <v>596</v>
      </c>
      <c r="BT10" s="1104"/>
      <c r="BU10" s="1104"/>
      <c r="BV10" s="1104"/>
      <c r="BW10" s="1104"/>
      <c r="BX10" s="1104"/>
      <c r="BY10" s="1104"/>
      <c r="BZ10" s="1104"/>
      <c r="CA10" s="1104"/>
      <c r="CB10" s="1104"/>
      <c r="CC10" s="1104"/>
      <c r="CD10" s="1104"/>
      <c r="CE10" s="1104"/>
      <c r="CF10" s="1104"/>
      <c r="CG10" s="1105"/>
      <c r="CH10" s="1078"/>
      <c r="CI10" s="1079"/>
      <c r="CJ10" s="1079"/>
      <c r="CK10" s="1079"/>
      <c r="CL10" s="1080"/>
      <c r="CM10" s="1078"/>
      <c r="CN10" s="1079"/>
      <c r="CO10" s="1079"/>
      <c r="CP10" s="1079"/>
      <c r="CQ10" s="1080"/>
      <c r="CR10" s="1078"/>
      <c r="CS10" s="1079"/>
      <c r="CT10" s="1079"/>
      <c r="CU10" s="1079"/>
      <c r="CV10" s="1080"/>
      <c r="CW10" s="1078"/>
      <c r="CX10" s="1079"/>
      <c r="CY10" s="1079"/>
      <c r="CZ10" s="1079"/>
      <c r="DA10" s="1080"/>
      <c r="DB10" s="1078"/>
      <c r="DC10" s="1079"/>
      <c r="DD10" s="1079"/>
      <c r="DE10" s="1079"/>
      <c r="DF10" s="1080"/>
      <c r="DG10" s="1078"/>
      <c r="DH10" s="1079"/>
      <c r="DI10" s="1079"/>
      <c r="DJ10" s="1079"/>
      <c r="DK10" s="1080"/>
      <c r="DL10" s="1078"/>
      <c r="DM10" s="1079"/>
      <c r="DN10" s="1079"/>
      <c r="DO10" s="1079"/>
      <c r="DP10" s="1080"/>
      <c r="DQ10" s="1078"/>
      <c r="DR10" s="1079"/>
      <c r="DS10" s="1079"/>
      <c r="DT10" s="1079"/>
      <c r="DU10" s="1080"/>
      <c r="DV10" s="1081" t="s">
        <v>599</v>
      </c>
      <c r="DW10" s="1082"/>
      <c r="DX10" s="1082"/>
      <c r="DY10" s="1082"/>
      <c r="DZ10" s="1083"/>
      <c r="EA10" s="254"/>
    </row>
    <row r="11" spans="1:131" s="255" customFormat="1" ht="26.25" customHeight="1" x14ac:dyDescent="0.15">
      <c r="A11" s="26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5"/>
      <c r="AL11" s="1176"/>
      <c r="AM11" s="1176"/>
      <c r="AN11" s="1176"/>
      <c r="AO11" s="1176"/>
      <c r="AP11" s="1176"/>
      <c r="AQ11" s="1176"/>
      <c r="AR11" s="1176"/>
      <c r="AS11" s="1176"/>
      <c r="AT11" s="1176"/>
      <c r="AU11" s="1173"/>
      <c r="AV11" s="1173"/>
      <c r="AW11" s="1173"/>
      <c r="AX11" s="1173"/>
      <c r="AY11" s="1174"/>
      <c r="AZ11" s="252"/>
      <c r="BA11" s="252"/>
      <c r="BB11" s="252"/>
      <c r="BC11" s="252"/>
      <c r="BD11" s="252"/>
      <c r="BE11" s="253"/>
      <c r="BF11" s="253"/>
      <c r="BG11" s="253"/>
      <c r="BH11" s="253"/>
      <c r="BI11" s="253"/>
      <c r="BJ11" s="253"/>
      <c r="BK11" s="253"/>
      <c r="BL11" s="253"/>
      <c r="BM11" s="253"/>
      <c r="BN11" s="253"/>
      <c r="BO11" s="253"/>
      <c r="BP11" s="253"/>
      <c r="BQ11" s="262">
        <v>5</v>
      </c>
      <c r="BR11" s="263"/>
      <c r="BS11" s="1103" t="s">
        <v>597</v>
      </c>
      <c r="BT11" s="1104"/>
      <c r="BU11" s="1104"/>
      <c r="BV11" s="1104"/>
      <c r="BW11" s="1104"/>
      <c r="BX11" s="1104"/>
      <c r="BY11" s="1104"/>
      <c r="BZ11" s="1104"/>
      <c r="CA11" s="1104"/>
      <c r="CB11" s="1104"/>
      <c r="CC11" s="1104"/>
      <c r="CD11" s="1104"/>
      <c r="CE11" s="1104"/>
      <c r="CF11" s="1104"/>
      <c r="CG11" s="1105"/>
      <c r="CH11" s="1078">
        <v>-5</v>
      </c>
      <c r="CI11" s="1079"/>
      <c r="CJ11" s="1079"/>
      <c r="CK11" s="1079"/>
      <c r="CL11" s="1080"/>
      <c r="CM11" s="1078">
        <v>20</v>
      </c>
      <c r="CN11" s="1079"/>
      <c r="CO11" s="1079"/>
      <c r="CP11" s="1079"/>
      <c r="CQ11" s="1080"/>
      <c r="CR11" s="1078">
        <v>30</v>
      </c>
      <c r="CS11" s="1079"/>
      <c r="CT11" s="1079"/>
      <c r="CU11" s="1079"/>
      <c r="CV11" s="1080"/>
      <c r="CW11" s="1078"/>
      <c r="CX11" s="1079"/>
      <c r="CY11" s="1079"/>
      <c r="CZ11" s="1079"/>
      <c r="DA11" s="1080"/>
      <c r="DB11" s="1078"/>
      <c r="DC11" s="1079"/>
      <c r="DD11" s="1079"/>
      <c r="DE11" s="1079"/>
      <c r="DF11" s="1080"/>
      <c r="DG11" s="1078"/>
      <c r="DH11" s="1079"/>
      <c r="DI11" s="1079"/>
      <c r="DJ11" s="1079"/>
      <c r="DK11" s="1080"/>
      <c r="DL11" s="1078"/>
      <c r="DM11" s="1079"/>
      <c r="DN11" s="1079"/>
      <c r="DO11" s="1079"/>
      <c r="DP11" s="1080"/>
      <c r="DQ11" s="1078"/>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5"/>
      <c r="AL12" s="1176"/>
      <c r="AM12" s="1176"/>
      <c r="AN12" s="1176"/>
      <c r="AO12" s="1176"/>
      <c r="AP12" s="1176"/>
      <c r="AQ12" s="1176"/>
      <c r="AR12" s="1176"/>
      <c r="AS12" s="1176"/>
      <c r="AT12" s="1176"/>
      <c r="AU12" s="1173"/>
      <c r="AV12" s="1173"/>
      <c r="AW12" s="1173"/>
      <c r="AX12" s="1173"/>
      <c r="AY12" s="1174"/>
      <c r="AZ12" s="252"/>
      <c r="BA12" s="252"/>
      <c r="BB12" s="252"/>
      <c r="BC12" s="252"/>
      <c r="BD12" s="252"/>
      <c r="BE12" s="253"/>
      <c r="BF12" s="253"/>
      <c r="BG12" s="253"/>
      <c r="BH12" s="253"/>
      <c r="BI12" s="253"/>
      <c r="BJ12" s="253"/>
      <c r="BK12" s="253"/>
      <c r="BL12" s="253"/>
      <c r="BM12" s="253"/>
      <c r="BN12" s="253"/>
      <c r="BO12" s="253"/>
      <c r="BP12" s="253"/>
      <c r="BQ12" s="262">
        <v>6</v>
      </c>
      <c r="BR12" s="263"/>
      <c r="BS12" s="1103" t="s">
        <v>598</v>
      </c>
      <c r="BT12" s="1104"/>
      <c r="BU12" s="1104"/>
      <c r="BV12" s="1104"/>
      <c r="BW12" s="1104"/>
      <c r="BX12" s="1104"/>
      <c r="BY12" s="1104"/>
      <c r="BZ12" s="1104"/>
      <c r="CA12" s="1104"/>
      <c r="CB12" s="1104"/>
      <c r="CC12" s="1104"/>
      <c r="CD12" s="1104"/>
      <c r="CE12" s="1104"/>
      <c r="CF12" s="1104"/>
      <c r="CG12" s="1105"/>
      <c r="CH12" s="1078">
        <v>0</v>
      </c>
      <c r="CI12" s="1079"/>
      <c r="CJ12" s="1079"/>
      <c r="CK12" s="1079"/>
      <c r="CL12" s="1080"/>
      <c r="CM12" s="1078">
        <v>474</v>
      </c>
      <c r="CN12" s="1079"/>
      <c r="CO12" s="1079"/>
      <c r="CP12" s="1079"/>
      <c r="CQ12" s="1080"/>
      <c r="CR12" s="1078">
        <v>100</v>
      </c>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5"/>
      <c r="AL13" s="1176"/>
      <c r="AM13" s="1176"/>
      <c r="AN13" s="1176"/>
      <c r="AO13" s="1176"/>
      <c r="AP13" s="1176"/>
      <c r="AQ13" s="1176"/>
      <c r="AR13" s="1176"/>
      <c r="AS13" s="1176"/>
      <c r="AT13" s="1176"/>
      <c r="AU13" s="1173"/>
      <c r="AV13" s="1173"/>
      <c r="AW13" s="1173"/>
      <c r="AX13" s="1173"/>
      <c r="AY13" s="1174"/>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5"/>
      <c r="AL14" s="1176"/>
      <c r="AM14" s="1176"/>
      <c r="AN14" s="1176"/>
      <c r="AO14" s="1176"/>
      <c r="AP14" s="1176"/>
      <c r="AQ14" s="1176"/>
      <c r="AR14" s="1176"/>
      <c r="AS14" s="1176"/>
      <c r="AT14" s="1176"/>
      <c r="AU14" s="1173"/>
      <c r="AV14" s="1173"/>
      <c r="AW14" s="1173"/>
      <c r="AX14" s="1173"/>
      <c r="AY14" s="1174"/>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5"/>
      <c r="AL15" s="1176"/>
      <c r="AM15" s="1176"/>
      <c r="AN15" s="1176"/>
      <c r="AO15" s="1176"/>
      <c r="AP15" s="1176"/>
      <c r="AQ15" s="1176"/>
      <c r="AR15" s="1176"/>
      <c r="AS15" s="1176"/>
      <c r="AT15" s="1176"/>
      <c r="AU15" s="1173"/>
      <c r="AV15" s="1173"/>
      <c r="AW15" s="1173"/>
      <c r="AX15" s="1173"/>
      <c r="AY15" s="1174"/>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5"/>
      <c r="AL16" s="1176"/>
      <c r="AM16" s="1176"/>
      <c r="AN16" s="1176"/>
      <c r="AO16" s="1176"/>
      <c r="AP16" s="1176"/>
      <c r="AQ16" s="1176"/>
      <c r="AR16" s="1176"/>
      <c r="AS16" s="1176"/>
      <c r="AT16" s="1176"/>
      <c r="AU16" s="1173"/>
      <c r="AV16" s="1173"/>
      <c r="AW16" s="1173"/>
      <c r="AX16" s="1173"/>
      <c r="AY16" s="1174"/>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5"/>
      <c r="AL17" s="1176"/>
      <c r="AM17" s="1176"/>
      <c r="AN17" s="1176"/>
      <c r="AO17" s="1176"/>
      <c r="AP17" s="1176"/>
      <c r="AQ17" s="1176"/>
      <c r="AR17" s="1176"/>
      <c r="AS17" s="1176"/>
      <c r="AT17" s="1176"/>
      <c r="AU17" s="1173"/>
      <c r="AV17" s="1173"/>
      <c r="AW17" s="1173"/>
      <c r="AX17" s="1173"/>
      <c r="AY17" s="1174"/>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5"/>
      <c r="AL18" s="1176"/>
      <c r="AM18" s="1176"/>
      <c r="AN18" s="1176"/>
      <c r="AO18" s="1176"/>
      <c r="AP18" s="1176"/>
      <c r="AQ18" s="1176"/>
      <c r="AR18" s="1176"/>
      <c r="AS18" s="1176"/>
      <c r="AT18" s="1176"/>
      <c r="AU18" s="1173"/>
      <c r="AV18" s="1173"/>
      <c r="AW18" s="1173"/>
      <c r="AX18" s="1173"/>
      <c r="AY18" s="1174"/>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5"/>
      <c r="AL19" s="1176"/>
      <c r="AM19" s="1176"/>
      <c r="AN19" s="1176"/>
      <c r="AO19" s="1176"/>
      <c r="AP19" s="1176"/>
      <c r="AQ19" s="1176"/>
      <c r="AR19" s="1176"/>
      <c r="AS19" s="1176"/>
      <c r="AT19" s="1176"/>
      <c r="AU19" s="1173"/>
      <c r="AV19" s="1173"/>
      <c r="AW19" s="1173"/>
      <c r="AX19" s="1173"/>
      <c r="AY19" s="1174"/>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5"/>
      <c r="AL20" s="1176"/>
      <c r="AM20" s="1176"/>
      <c r="AN20" s="1176"/>
      <c r="AO20" s="1176"/>
      <c r="AP20" s="1176"/>
      <c r="AQ20" s="1176"/>
      <c r="AR20" s="1176"/>
      <c r="AS20" s="1176"/>
      <c r="AT20" s="1176"/>
      <c r="AU20" s="1173"/>
      <c r="AV20" s="1173"/>
      <c r="AW20" s="1173"/>
      <c r="AX20" s="1173"/>
      <c r="AY20" s="1174"/>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5"/>
      <c r="AL21" s="1176"/>
      <c r="AM21" s="1176"/>
      <c r="AN21" s="1176"/>
      <c r="AO21" s="1176"/>
      <c r="AP21" s="1176"/>
      <c r="AQ21" s="1176"/>
      <c r="AR21" s="1176"/>
      <c r="AS21" s="1176"/>
      <c r="AT21" s="1176"/>
      <c r="AU21" s="1173"/>
      <c r="AV21" s="1173"/>
      <c r="AW21" s="1173"/>
      <c r="AX21" s="1173"/>
      <c r="AY21" s="1174"/>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0"/>
      <c r="R22" s="1171"/>
      <c r="S22" s="1171"/>
      <c r="T22" s="1171"/>
      <c r="U22" s="1171"/>
      <c r="V22" s="1171"/>
      <c r="W22" s="1171"/>
      <c r="X22" s="1171"/>
      <c r="Y22" s="1171"/>
      <c r="Z22" s="1171"/>
      <c r="AA22" s="1171"/>
      <c r="AB22" s="1171"/>
      <c r="AC22" s="1171"/>
      <c r="AD22" s="1171"/>
      <c r="AE22" s="1172"/>
      <c r="AF22" s="1108"/>
      <c r="AG22" s="1109"/>
      <c r="AH22" s="1109"/>
      <c r="AI22" s="1109"/>
      <c r="AJ22" s="1110"/>
      <c r="AK22" s="1166"/>
      <c r="AL22" s="1167"/>
      <c r="AM22" s="1167"/>
      <c r="AN22" s="1167"/>
      <c r="AO22" s="1167"/>
      <c r="AP22" s="1167"/>
      <c r="AQ22" s="1167"/>
      <c r="AR22" s="1167"/>
      <c r="AS22" s="1167"/>
      <c r="AT22" s="1167"/>
      <c r="AU22" s="1168"/>
      <c r="AV22" s="1168"/>
      <c r="AW22" s="1168"/>
      <c r="AX22" s="1168"/>
      <c r="AY22" s="1169"/>
      <c r="AZ22" s="1124" t="s">
        <v>386</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387</v>
      </c>
      <c r="B23" s="1033" t="s">
        <v>388</v>
      </c>
      <c r="C23" s="1034"/>
      <c r="D23" s="1034"/>
      <c r="E23" s="1034"/>
      <c r="F23" s="1034"/>
      <c r="G23" s="1034"/>
      <c r="H23" s="1034"/>
      <c r="I23" s="1034"/>
      <c r="J23" s="1034"/>
      <c r="K23" s="1034"/>
      <c r="L23" s="1034"/>
      <c r="M23" s="1034"/>
      <c r="N23" s="1034"/>
      <c r="O23" s="1034"/>
      <c r="P23" s="1035"/>
      <c r="Q23" s="1157">
        <v>26000</v>
      </c>
      <c r="R23" s="1158"/>
      <c r="S23" s="1158"/>
      <c r="T23" s="1158"/>
      <c r="U23" s="1158"/>
      <c r="V23" s="1158">
        <v>25000</v>
      </c>
      <c r="W23" s="1158"/>
      <c r="X23" s="1158"/>
      <c r="Y23" s="1158"/>
      <c r="Z23" s="1158"/>
      <c r="AA23" s="1158">
        <v>334</v>
      </c>
      <c r="AB23" s="1158"/>
      <c r="AC23" s="1158"/>
      <c r="AD23" s="1158"/>
      <c r="AE23" s="1159"/>
      <c r="AF23" s="1160">
        <v>251</v>
      </c>
      <c r="AG23" s="1158"/>
      <c r="AH23" s="1158"/>
      <c r="AI23" s="1158"/>
      <c r="AJ23" s="1161"/>
      <c r="AK23" s="1162"/>
      <c r="AL23" s="1163"/>
      <c r="AM23" s="1163"/>
      <c r="AN23" s="1163"/>
      <c r="AO23" s="1163"/>
      <c r="AP23" s="1158">
        <v>38275</v>
      </c>
      <c r="AQ23" s="1158"/>
      <c r="AR23" s="1158"/>
      <c r="AS23" s="1158"/>
      <c r="AT23" s="1158"/>
      <c r="AU23" s="1164"/>
      <c r="AV23" s="1164"/>
      <c r="AW23" s="1164"/>
      <c r="AX23" s="1164"/>
      <c r="AY23" s="1165"/>
      <c r="AZ23" s="1154" t="s">
        <v>389</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390</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391</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368</v>
      </c>
      <c r="B26" s="1085"/>
      <c r="C26" s="1085"/>
      <c r="D26" s="1085"/>
      <c r="E26" s="1085"/>
      <c r="F26" s="1085"/>
      <c r="G26" s="1085"/>
      <c r="H26" s="1085"/>
      <c r="I26" s="1085"/>
      <c r="J26" s="1085"/>
      <c r="K26" s="1085"/>
      <c r="L26" s="1085"/>
      <c r="M26" s="1085"/>
      <c r="N26" s="1085"/>
      <c r="O26" s="1085"/>
      <c r="P26" s="1086"/>
      <c r="Q26" s="1090" t="s">
        <v>392</v>
      </c>
      <c r="R26" s="1091"/>
      <c r="S26" s="1091"/>
      <c r="T26" s="1091"/>
      <c r="U26" s="1092"/>
      <c r="V26" s="1090" t="s">
        <v>393</v>
      </c>
      <c r="W26" s="1091"/>
      <c r="X26" s="1091"/>
      <c r="Y26" s="1091"/>
      <c r="Z26" s="1092"/>
      <c r="AA26" s="1090" t="s">
        <v>394</v>
      </c>
      <c r="AB26" s="1091"/>
      <c r="AC26" s="1091"/>
      <c r="AD26" s="1091"/>
      <c r="AE26" s="1091"/>
      <c r="AF26" s="1148" t="s">
        <v>395</v>
      </c>
      <c r="AG26" s="1097"/>
      <c r="AH26" s="1097"/>
      <c r="AI26" s="1097"/>
      <c r="AJ26" s="1149"/>
      <c r="AK26" s="1091" t="s">
        <v>396</v>
      </c>
      <c r="AL26" s="1091"/>
      <c r="AM26" s="1091"/>
      <c r="AN26" s="1091"/>
      <c r="AO26" s="1092"/>
      <c r="AP26" s="1090" t="s">
        <v>397</v>
      </c>
      <c r="AQ26" s="1091"/>
      <c r="AR26" s="1091"/>
      <c r="AS26" s="1091"/>
      <c r="AT26" s="1092"/>
      <c r="AU26" s="1090" t="s">
        <v>398</v>
      </c>
      <c r="AV26" s="1091"/>
      <c r="AW26" s="1091"/>
      <c r="AX26" s="1091"/>
      <c r="AY26" s="1092"/>
      <c r="AZ26" s="1090" t="s">
        <v>399</v>
      </c>
      <c r="BA26" s="1091"/>
      <c r="BB26" s="1091"/>
      <c r="BC26" s="1091"/>
      <c r="BD26" s="1092"/>
      <c r="BE26" s="1090" t="s">
        <v>375</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400</v>
      </c>
      <c r="C28" s="1140"/>
      <c r="D28" s="1140"/>
      <c r="E28" s="1140"/>
      <c r="F28" s="1140"/>
      <c r="G28" s="1140"/>
      <c r="H28" s="1140"/>
      <c r="I28" s="1140"/>
      <c r="J28" s="1140"/>
      <c r="K28" s="1140"/>
      <c r="L28" s="1140"/>
      <c r="M28" s="1140"/>
      <c r="N28" s="1140"/>
      <c r="O28" s="1140"/>
      <c r="P28" s="1141"/>
      <c r="Q28" s="1142">
        <v>4631</v>
      </c>
      <c r="R28" s="1143"/>
      <c r="S28" s="1143"/>
      <c r="T28" s="1143"/>
      <c r="U28" s="1143"/>
      <c r="V28" s="1143">
        <v>4574</v>
      </c>
      <c r="W28" s="1143"/>
      <c r="X28" s="1143"/>
      <c r="Y28" s="1143"/>
      <c r="Z28" s="1143"/>
      <c r="AA28" s="1143">
        <v>57</v>
      </c>
      <c r="AB28" s="1143"/>
      <c r="AC28" s="1143"/>
      <c r="AD28" s="1143"/>
      <c r="AE28" s="1144"/>
      <c r="AF28" s="1145">
        <v>57</v>
      </c>
      <c r="AG28" s="1143"/>
      <c r="AH28" s="1143"/>
      <c r="AI28" s="1143"/>
      <c r="AJ28" s="1146"/>
      <c r="AK28" s="1147">
        <v>374</v>
      </c>
      <c r="AL28" s="1135"/>
      <c r="AM28" s="1135"/>
      <c r="AN28" s="1135"/>
      <c r="AO28" s="1135"/>
      <c r="AP28" s="1135"/>
      <c r="AQ28" s="1135"/>
      <c r="AR28" s="1135"/>
      <c r="AS28" s="1135"/>
      <c r="AT28" s="1135"/>
      <c r="AU28" s="1135"/>
      <c r="AV28" s="1135"/>
      <c r="AW28" s="1135"/>
      <c r="AX28" s="1135"/>
      <c r="AY28" s="1135"/>
      <c r="AZ28" s="1136"/>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401</v>
      </c>
      <c r="C29" s="1127"/>
      <c r="D29" s="1127"/>
      <c r="E29" s="1127"/>
      <c r="F29" s="1127"/>
      <c r="G29" s="1127"/>
      <c r="H29" s="1127"/>
      <c r="I29" s="1127"/>
      <c r="J29" s="1127"/>
      <c r="K29" s="1127"/>
      <c r="L29" s="1127"/>
      <c r="M29" s="1127"/>
      <c r="N29" s="1127"/>
      <c r="O29" s="1127"/>
      <c r="P29" s="1128"/>
      <c r="Q29" s="1132">
        <v>1089</v>
      </c>
      <c r="R29" s="1133"/>
      <c r="S29" s="1133"/>
      <c r="T29" s="1133"/>
      <c r="U29" s="1133"/>
      <c r="V29" s="1133">
        <v>1078</v>
      </c>
      <c r="W29" s="1133"/>
      <c r="X29" s="1133"/>
      <c r="Y29" s="1133"/>
      <c r="Z29" s="1133"/>
      <c r="AA29" s="1133">
        <v>11</v>
      </c>
      <c r="AB29" s="1133"/>
      <c r="AC29" s="1133"/>
      <c r="AD29" s="1133"/>
      <c r="AE29" s="1134"/>
      <c r="AF29" s="1108">
        <v>11</v>
      </c>
      <c r="AG29" s="1109"/>
      <c r="AH29" s="1109"/>
      <c r="AI29" s="1109"/>
      <c r="AJ29" s="1110"/>
      <c r="AK29" s="1069">
        <v>665</v>
      </c>
      <c r="AL29" s="1060"/>
      <c r="AM29" s="1060"/>
      <c r="AN29" s="1060"/>
      <c r="AO29" s="1060"/>
      <c r="AP29" s="1060"/>
      <c r="AQ29" s="1060"/>
      <c r="AR29" s="1060"/>
      <c r="AS29" s="1060"/>
      <c r="AT29" s="1060"/>
      <c r="AU29" s="1060"/>
      <c r="AV29" s="1060"/>
      <c r="AW29" s="1060"/>
      <c r="AX29" s="1060"/>
      <c r="AY29" s="1060"/>
      <c r="AZ29" s="1131"/>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402</v>
      </c>
      <c r="C30" s="1127"/>
      <c r="D30" s="1127"/>
      <c r="E30" s="1127"/>
      <c r="F30" s="1127"/>
      <c r="G30" s="1127"/>
      <c r="H30" s="1127"/>
      <c r="I30" s="1127"/>
      <c r="J30" s="1127"/>
      <c r="K30" s="1127"/>
      <c r="L30" s="1127"/>
      <c r="M30" s="1127"/>
      <c r="N30" s="1127"/>
      <c r="O30" s="1127"/>
      <c r="P30" s="1128"/>
      <c r="Q30" s="1132">
        <v>5089</v>
      </c>
      <c r="R30" s="1133"/>
      <c r="S30" s="1133"/>
      <c r="T30" s="1133"/>
      <c r="U30" s="1133"/>
      <c r="V30" s="1133">
        <v>4841</v>
      </c>
      <c r="W30" s="1133"/>
      <c r="X30" s="1133"/>
      <c r="Y30" s="1133"/>
      <c r="Z30" s="1133"/>
      <c r="AA30" s="1133">
        <v>248</v>
      </c>
      <c r="AB30" s="1133"/>
      <c r="AC30" s="1133"/>
      <c r="AD30" s="1133"/>
      <c r="AE30" s="1134"/>
      <c r="AF30" s="1108">
        <v>248</v>
      </c>
      <c r="AG30" s="1109"/>
      <c r="AH30" s="1109"/>
      <c r="AI30" s="1109"/>
      <c r="AJ30" s="1110"/>
      <c r="AK30" s="1069">
        <v>799</v>
      </c>
      <c r="AL30" s="1060"/>
      <c r="AM30" s="1060"/>
      <c r="AN30" s="1060"/>
      <c r="AO30" s="1060"/>
      <c r="AP30" s="1060"/>
      <c r="AQ30" s="1060"/>
      <c r="AR30" s="1060"/>
      <c r="AS30" s="1060"/>
      <c r="AT30" s="1060"/>
      <c r="AU30" s="1060"/>
      <c r="AV30" s="1060"/>
      <c r="AW30" s="1060"/>
      <c r="AX30" s="1060"/>
      <c r="AY30" s="1060"/>
      <c r="AZ30" s="1131"/>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403</v>
      </c>
      <c r="C31" s="1127"/>
      <c r="D31" s="1127"/>
      <c r="E31" s="1127"/>
      <c r="F31" s="1127"/>
      <c r="G31" s="1127"/>
      <c r="H31" s="1127"/>
      <c r="I31" s="1127"/>
      <c r="J31" s="1127"/>
      <c r="K31" s="1127"/>
      <c r="L31" s="1127"/>
      <c r="M31" s="1127"/>
      <c r="N31" s="1127"/>
      <c r="O31" s="1127"/>
      <c r="P31" s="1128"/>
      <c r="Q31" s="1132">
        <v>1076</v>
      </c>
      <c r="R31" s="1133"/>
      <c r="S31" s="1133"/>
      <c r="T31" s="1133"/>
      <c r="U31" s="1133"/>
      <c r="V31" s="1133">
        <v>1126</v>
      </c>
      <c r="W31" s="1133"/>
      <c r="X31" s="1133"/>
      <c r="Y31" s="1133"/>
      <c r="Z31" s="1133"/>
      <c r="AA31" s="1133">
        <v>-50</v>
      </c>
      <c r="AB31" s="1133"/>
      <c r="AC31" s="1133"/>
      <c r="AD31" s="1133"/>
      <c r="AE31" s="1134"/>
      <c r="AF31" s="1108">
        <v>951</v>
      </c>
      <c r="AG31" s="1109"/>
      <c r="AH31" s="1109"/>
      <c r="AI31" s="1109"/>
      <c r="AJ31" s="1110"/>
      <c r="AK31" s="1069">
        <v>192</v>
      </c>
      <c r="AL31" s="1060"/>
      <c r="AM31" s="1060"/>
      <c r="AN31" s="1060"/>
      <c r="AO31" s="1060"/>
      <c r="AP31" s="1060">
        <v>6168</v>
      </c>
      <c r="AQ31" s="1060"/>
      <c r="AR31" s="1060"/>
      <c r="AS31" s="1060"/>
      <c r="AT31" s="1060"/>
      <c r="AU31" s="1060">
        <v>2594</v>
      </c>
      <c r="AV31" s="1060"/>
      <c r="AW31" s="1060"/>
      <c r="AX31" s="1060"/>
      <c r="AY31" s="1060"/>
      <c r="AZ31" s="1131"/>
      <c r="BA31" s="1131"/>
      <c r="BB31" s="1131"/>
      <c r="BC31" s="1131"/>
      <c r="BD31" s="1131"/>
      <c r="BE31" s="1121" t="s">
        <v>404</v>
      </c>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405</v>
      </c>
      <c r="C32" s="1127"/>
      <c r="D32" s="1127"/>
      <c r="E32" s="1127"/>
      <c r="F32" s="1127"/>
      <c r="G32" s="1127"/>
      <c r="H32" s="1127"/>
      <c r="I32" s="1127"/>
      <c r="J32" s="1127"/>
      <c r="K32" s="1127"/>
      <c r="L32" s="1127"/>
      <c r="M32" s="1127"/>
      <c r="N32" s="1127"/>
      <c r="O32" s="1127"/>
      <c r="P32" s="1128"/>
      <c r="Q32" s="1132">
        <v>2983</v>
      </c>
      <c r="R32" s="1133"/>
      <c r="S32" s="1133"/>
      <c r="T32" s="1133"/>
      <c r="U32" s="1133"/>
      <c r="V32" s="1133">
        <v>2920</v>
      </c>
      <c r="W32" s="1133"/>
      <c r="X32" s="1133"/>
      <c r="Y32" s="1133"/>
      <c r="Z32" s="1133"/>
      <c r="AA32" s="1133">
        <v>62</v>
      </c>
      <c r="AB32" s="1133"/>
      <c r="AC32" s="1133"/>
      <c r="AD32" s="1133"/>
      <c r="AE32" s="1134"/>
      <c r="AF32" s="1108">
        <v>-395</v>
      </c>
      <c r="AG32" s="1109"/>
      <c r="AH32" s="1109"/>
      <c r="AI32" s="1109"/>
      <c r="AJ32" s="1110"/>
      <c r="AK32" s="1069">
        <v>786</v>
      </c>
      <c r="AL32" s="1060"/>
      <c r="AM32" s="1060"/>
      <c r="AN32" s="1060"/>
      <c r="AO32" s="1060"/>
      <c r="AP32" s="1060">
        <v>1337</v>
      </c>
      <c r="AQ32" s="1060"/>
      <c r="AR32" s="1060"/>
      <c r="AS32" s="1060"/>
      <c r="AT32" s="1060"/>
      <c r="AU32" s="1060">
        <v>813</v>
      </c>
      <c r="AV32" s="1060"/>
      <c r="AW32" s="1060"/>
      <c r="AX32" s="1060"/>
      <c r="AY32" s="1060"/>
      <c r="AZ32" s="1131">
        <v>17.2</v>
      </c>
      <c r="BA32" s="1131"/>
      <c r="BB32" s="1131"/>
      <c r="BC32" s="1131"/>
      <c r="BD32" s="1131"/>
      <c r="BE32" s="1121" t="s">
        <v>406</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407</v>
      </c>
      <c r="C33" s="1127"/>
      <c r="D33" s="1127"/>
      <c r="E33" s="1127"/>
      <c r="F33" s="1127"/>
      <c r="G33" s="1127"/>
      <c r="H33" s="1127"/>
      <c r="I33" s="1127"/>
      <c r="J33" s="1127"/>
      <c r="K33" s="1127"/>
      <c r="L33" s="1127"/>
      <c r="M33" s="1127"/>
      <c r="N33" s="1127"/>
      <c r="O33" s="1127"/>
      <c r="P33" s="1128"/>
      <c r="Q33" s="1132">
        <v>2987</v>
      </c>
      <c r="R33" s="1133"/>
      <c r="S33" s="1133"/>
      <c r="T33" s="1133"/>
      <c r="U33" s="1133"/>
      <c r="V33" s="1133">
        <v>2985</v>
      </c>
      <c r="W33" s="1133"/>
      <c r="X33" s="1133"/>
      <c r="Y33" s="1133"/>
      <c r="Z33" s="1133"/>
      <c r="AA33" s="1133">
        <v>2</v>
      </c>
      <c r="AB33" s="1133"/>
      <c r="AC33" s="1133"/>
      <c r="AD33" s="1133"/>
      <c r="AE33" s="1134"/>
      <c r="AF33" s="1108">
        <v>2</v>
      </c>
      <c r="AG33" s="1109"/>
      <c r="AH33" s="1109"/>
      <c r="AI33" s="1109"/>
      <c r="AJ33" s="1110"/>
      <c r="AK33" s="1069">
        <v>1100</v>
      </c>
      <c r="AL33" s="1060"/>
      <c r="AM33" s="1060"/>
      <c r="AN33" s="1060"/>
      <c r="AO33" s="1060"/>
      <c r="AP33" s="1060">
        <v>17203</v>
      </c>
      <c r="AQ33" s="1060"/>
      <c r="AR33" s="1060"/>
      <c r="AS33" s="1060"/>
      <c r="AT33" s="1060"/>
      <c r="AU33" s="1060">
        <v>14536</v>
      </c>
      <c r="AV33" s="1060"/>
      <c r="AW33" s="1060"/>
      <c r="AX33" s="1060"/>
      <c r="AY33" s="1060"/>
      <c r="AZ33" s="1131"/>
      <c r="BA33" s="1131"/>
      <c r="BB33" s="1131"/>
      <c r="BC33" s="1131"/>
      <c r="BD33" s="1131"/>
      <c r="BE33" s="1121" t="s">
        <v>408</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409</v>
      </c>
      <c r="C34" s="1127"/>
      <c r="D34" s="1127"/>
      <c r="E34" s="1127"/>
      <c r="F34" s="1127"/>
      <c r="G34" s="1127"/>
      <c r="H34" s="1127"/>
      <c r="I34" s="1127"/>
      <c r="J34" s="1127"/>
      <c r="K34" s="1127"/>
      <c r="L34" s="1127"/>
      <c r="M34" s="1127"/>
      <c r="N34" s="1127"/>
      <c r="O34" s="1127"/>
      <c r="P34" s="1128"/>
      <c r="Q34" s="1132">
        <v>49</v>
      </c>
      <c r="R34" s="1133"/>
      <c r="S34" s="1133"/>
      <c r="T34" s="1133"/>
      <c r="U34" s="1133"/>
      <c r="V34" s="1133">
        <v>45</v>
      </c>
      <c r="W34" s="1133"/>
      <c r="X34" s="1133"/>
      <c r="Y34" s="1133"/>
      <c r="Z34" s="1133"/>
      <c r="AA34" s="1133">
        <v>4</v>
      </c>
      <c r="AB34" s="1133"/>
      <c r="AC34" s="1133"/>
      <c r="AD34" s="1133"/>
      <c r="AE34" s="1134"/>
      <c r="AF34" s="1108">
        <v>2</v>
      </c>
      <c r="AG34" s="1109"/>
      <c r="AH34" s="1109"/>
      <c r="AI34" s="1109"/>
      <c r="AJ34" s="1110"/>
      <c r="AK34" s="1069"/>
      <c r="AL34" s="1060"/>
      <c r="AM34" s="1060"/>
      <c r="AN34" s="1060"/>
      <c r="AO34" s="1060"/>
      <c r="AP34" s="1060">
        <v>310</v>
      </c>
      <c r="AQ34" s="1060"/>
      <c r="AR34" s="1060"/>
      <c r="AS34" s="1060"/>
      <c r="AT34" s="1060"/>
      <c r="AU34" s="1060">
        <v>0</v>
      </c>
      <c r="AV34" s="1060"/>
      <c r="AW34" s="1060"/>
      <c r="AX34" s="1060"/>
      <c r="AY34" s="1060"/>
      <c r="AZ34" s="1131"/>
      <c r="BA34" s="1131"/>
      <c r="BB34" s="1131"/>
      <c r="BC34" s="1131"/>
      <c r="BD34" s="1131"/>
      <c r="BE34" s="1121" t="s">
        <v>410</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411</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387</v>
      </c>
      <c r="B63" s="1033" t="s">
        <v>412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876</v>
      </c>
      <c r="AG63" s="1048"/>
      <c r="AH63" s="1048"/>
      <c r="AI63" s="1048"/>
      <c r="AJ63" s="1119"/>
      <c r="AK63" s="1120"/>
      <c r="AL63" s="1052"/>
      <c r="AM63" s="1052"/>
      <c r="AN63" s="1052"/>
      <c r="AO63" s="1052"/>
      <c r="AP63" s="1048">
        <v>25018</v>
      </c>
      <c r="AQ63" s="1048"/>
      <c r="AR63" s="1048"/>
      <c r="AS63" s="1048"/>
      <c r="AT63" s="1048"/>
      <c r="AU63" s="1048">
        <v>17943</v>
      </c>
      <c r="AV63" s="1048"/>
      <c r="AW63" s="1048"/>
      <c r="AX63" s="1048"/>
      <c r="AY63" s="1048"/>
      <c r="AZ63" s="1114"/>
      <c r="BA63" s="1114"/>
      <c r="BB63" s="1114"/>
      <c r="BC63" s="1114"/>
      <c r="BD63" s="1114"/>
      <c r="BE63" s="1049"/>
      <c r="BF63" s="1049"/>
      <c r="BG63" s="1049"/>
      <c r="BH63" s="1049"/>
      <c r="BI63" s="1050"/>
      <c r="BJ63" s="1115" t="s">
        <v>413</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414</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415</v>
      </c>
      <c r="B66" s="1085"/>
      <c r="C66" s="1085"/>
      <c r="D66" s="1085"/>
      <c r="E66" s="1085"/>
      <c r="F66" s="1085"/>
      <c r="G66" s="1085"/>
      <c r="H66" s="1085"/>
      <c r="I66" s="1085"/>
      <c r="J66" s="1085"/>
      <c r="K66" s="1085"/>
      <c r="L66" s="1085"/>
      <c r="M66" s="1085"/>
      <c r="N66" s="1085"/>
      <c r="O66" s="1085"/>
      <c r="P66" s="1086"/>
      <c r="Q66" s="1090" t="s">
        <v>416</v>
      </c>
      <c r="R66" s="1091"/>
      <c r="S66" s="1091"/>
      <c r="T66" s="1091"/>
      <c r="U66" s="1092"/>
      <c r="V66" s="1090" t="s">
        <v>417</v>
      </c>
      <c r="W66" s="1091"/>
      <c r="X66" s="1091"/>
      <c r="Y66" s="1091"/>
      <c r="Z66" s="1092"/>
      <c r="AA66" s="1090" t="s">
        <v>418</v>
      </c>
      <c r="AB66" s="1091"/>
      <c r="AC66" s="1091"/>
      <c r="AD66" s="1091"/>
      <c r="AE66" s="1092"/>
      <c r="AF66" s="1096" t="s">
        <v>419</v>
      </c>
      <c r="AG66" s="1097"/>
      <c r="AH66" s="1097"/>
      <c r="AI66" s="1097"/>
      <c r="AJ66" s="1098"/>
      <c r="AK66" s="1090" t="s">
        <v>420</v>
      </c>
      <c r="AL66" s="1085"/>
      <c r="AM66" s="1085"/>
      <c r="AN66" s="1085"/>
      <c r="AO66" s="1086"/>
      <c r="AP66" s="1090" t="s">
        <v>421</v>
      </c>
      <c r="AQ66" s="1091"/>
      <c r="AR66" s="1091"/>
      <c r="AS66" s="1091"/>
      <c r="AT66" s="1092"/>
      <c r="AU66" s="1090" t="s">
        <v>422</v>
      </c>
      <c r="AV66" s="1091"/>
      <c r="AW66" s="1091"/>
      <c r="AX66" s="1091"/>
      <c r="AY66" s="1092"/>
      <c r="AZ66" s="1090" t="s">
        <v>375</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589</v>
      </c>
      <c r="C68" s="1075"/>
      <c r="D68" s="1075"/>
      <c r="E68" s="1075"/>
      <c r="F68" s="1075"/>
      <c r="G68" s="1075"/>
      <c r="H68" s="1075"/>
      <c r="I68" s="1075"/>
      <c r="J68" s="1075"/>
      <c r="K68" s="1075"/>
      <c r="L68" s="1075"/>
      <c r="M68" s="1075"/>
      <c r="N68" s="1075"/>
      <c r="O68" s="1075"/>
      <c r="P68" s="1076"/>
      <c r="Q68" s="1077">
        <v>6058</v>
      </c>
      <c r="R68" s="1071"/>
      <c r="S68" s="1071"/>
      <c r="T68" s="1071"/>
      <c r="U68" s="1071"/>
      <c r="V68" s="1071">
        <v>5913</v>
      </c>
      <c r="W68" s="1071"/>
      <c r="X68" s="1071"/>
      <c r="Y68" s="1071"/>
      <c r="Z68" s="1071"/>
      <c r="AA68" s="1071">
        <v>145</v>
      </c>
      <c r="AB68" s="1071"/>
      <c r="AC68" s="1071"/>
      <c r="AD68" s="1071"/>
      <c r="AE68" s="1071"/>
      <c r="AF68" s="1071">
        <v>145</v>
      </c>
      <c r="AG68" s="1071"/>
      <c r="AH68" s="1071"/>
      <c r="AI68" s="1071"/>
      <c r="AJ68" s="1071"/>
      <c r="AK68" s="1071" t="s">
        <v>592</v>
      </c>
      <c r="AL68" s="1071"/>
      <c r="AM68" s="1071"/>
      <c r="AN68" s="1071"/>
      <c r="AO68" s="1071"/>
      <c r="AP68" s="1071" t="s">
        <v>592</v>
      </c>
      <c r="AQ68" s="1071"/>
      <c r="AR68" s="1071"/>
      <c r="AS68" s="1071"/>
      <c r="AT68" s="1071"/>
      <c r="AU68" s="1071"/>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590</v>
      </c>
      <c r="C69" s="1064"/>
      <c r="D69" s="1064"/>
      <c r="E69" s="1064"/>
      <c r="F69" s="1064"/>
      <c r="G69" s="1064"/>
      <c r="H69" s="1064"/>
      <c r="I69" s="1064"/>
      <c r="J69" s="1064"/>
      <c r="K69" s="1064"/>
      <c r="L69" s="1064"/>
      <c r="M69" s="1064"/>
      <c r="N69" s="1064"/>
      <c r="O69" s="1064"/>
      <c r="P69" s="1065"/>
      <c r="Q69" s="1066">
        <v>110326</v>
      </c>
      <c r="R69" s="1060"/>
      <c r="S69" s="1060"/>
      <c r="T69" s="1060"/>
      <c r="U69" s="1060"/>
      <c r="V69" s="1060">
        <v>108567</v>
      </c>
      <c r="W69" s="1060"/>
      <c r="X69" s="1060"/>
      <c r="Y69" s="1060"/>
      <c r="Z69" s="1060"/>
      <c r="AA69" s="1060">
        <v>1760</v>
      </c>
      <c r="AB69" s="1060"/>
      <c r="AC69" s="1060"/>
      <c r="AD69" s="1060"/>
      <c r="AE69" s="1060"/>
      <c r="AF69" s="1060">
        <v>1760</v>
      </c>
      <c r="AG69" s="1060"/>
      <c r="AH69" s="1060"/>
      <c r="AI69" s="1060"/>
      <c r="AJ69" s="1060"/>
      <c r="AK69" s="1060">
        <v>0</v>
      </c>
      <c r="AL69" s="1060"/>
      <c r="AM69" s="1060"/>
      <c r="AN69" s="1060"/>
      <c r="AO69" s="1060"/>
      <c r="AP69" s="1060" t="s">
        <v>592</v>
      </c>
      <c r="AQ69" s="1060"/>
      <c r="AR69" s="1060"/>
      <c r="AS69" s="1060"/>
      <c r="AT69" s="1060"/>
      <c r="AU69" s="1060"/>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591</v>
      </c>
      <c r="C70" s="1064"/>
      <c r="D70" s="1064"/>
      <c r="E70" s="1064"/>
      <c r="F70" s="1064"/>
      <c r="G70" s="1064"/>
      <c r="H70" s="1064"/>
      <c r="I70" s="1064"/>
      <c r="J70" s="1064"/>
      <c r="K70" s="1064"/>
      <c r="L70" s="1064"/>
      <c r="M70" s="1064"/>
      <c r="N70" s="1064"/>
      <c r="O70" s="1064"/>
      <c r="P70" s="1065"/>
      <c r="Q70" s="1066">
        <v>292</v>
      </c>
      <c r="R70" s="1060"/>
      <c r="S70" s="1060"/>
      <c r="T70" s="1060"/>
      <c r="U70" s="1060"/>
      <c r="V70" s="1060">
        <v>267</v>
      </c>
      <c r="W70" s="1060"/>
      <c r="X70" s="1060"/>
      <c r="Y70" s="1060"/>
      <c r="Z70" s="1060"/>
      <c r="AA70" s="1060">
        <v>25</v>
      </c>
      <c r="AB70" s="1060"/>
      <c r="AC70" s="1060"/>
      <c r="AD70" s="1060"/>
      <c r="AE70" s="1060"/>
      <c r="AF70" s="1060">
        <v>25</v>
      </c>
      <c r="AG70" s="1060"/>
      <c r="AH70" s="1060"/>
      <c r="AI70" s="1060"/>
      <c r="AJ70" s="1060"/>
      <c r="AK70" s="1060">
        <v>26</v>
      </c>
      <c r="AL70" s="1060"/>
      <c r="AM70" s="1060"/>
      <c r="AN70" s="1060"/>
      <c r="AO70" s="1060"/>
      <c r="AP70" s="1060" t="s">
        <v>592</v>
      </c>
      <c r="AQ70" s="1060"/>
      <c r="AR70" s="1060"/>
      <c r="AS70" s="1060"/>
      <c r="AT70" s="1060"/>
      <c r="AU70" s="1060"/>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c r="C71" s="1064"/>
      <c r="D71" s="1064"/>
      <c r="E71" s="1064"/>
      <c r="F71" s="1064"/>
      <c r="G71" s="1064"/>
      <c r="H71" s="1064"/>
      <c r="I71" s="1064"/>
      <c r="J71" s="1064"/>
      <c r="K71" s="1064"/>
      <c r="L71" s="1064"/>
      <c r="M71" s="1064"/>
      <c r="N71" s="1064"/>
      <c r="O71" s="1064"/>
      <c r="P71" s="1065"/>
      <c r="Q71" s="1066"/>
      <c r="R71" s="1060"/>
      <c r="S71" s="1060"/>
      <c r="T71" s="1060"/>
      <c r="U71" s="1060"/>
      <c r="V71" s="1060"/>
      <c r="W71" s="1060"/>
      <c r="X71" s="1060"/>
      <c r="Y71" s="1060"/>
      <c r="Z71" s="1060"/>
      <c r="AA71" s="1060"/>
      <c r="AB71" s="1060"/>
      <c r="AC71" s="1060"/>
      <c r="AD71" s="1060"/>
      <c r="AE71" s="1060"/>
      <c r="AF71" s="1060"/>
      <c r="AG71" s="1060"/>
      <c r="AH71" s="1060"/>
      <c r="AI71" s="1060"/>
      <c r="AJ71" s="1060"/>
      <c r="AK71" s="1060"/>
      <c r="AL71" s="1060"/>
      <c r="AM71" s="1060"/>
      <c r="AN71" s="1060"/>
      <c r="AO71" s="1060"/>
      <c r="AP71" s="1060"/>
      <c r="AQ71" s="1060"/>
      <c r="AR71" s="1060"/>
      <c r="AS71" s="1060"/>
      <c r="AT71" s="1060"/>
      <c r="AU71" s="1060"/>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c r="C72" s="1064"/>
      <c r="D72" s="1064"/>
      <c r="E72" s="1064"/>
      <c r="F72" s="1064"/>
      <c r="G72" s="1064"/>
      <c r="H72" s="1064"/>
      <c r="I72" s="1064"/>
      <c r="J72" s="1064"/>
      <c r="K72" s="1064"/>
      <c r="L72" s="1064"/>
      <c r="M72" s="1064"/>
      <c r="N72" s="1064"/>
      <c r="O72" s="1064"/>
      <c r="P72" s="1065"/>
      <c r="Q72" s="1066"/>
      <c r="R72" s="1060"/>
      <c r="S72" s="1060"/>
      <c r="T72" s="1060"/>
      <c r="U72" s="1060"/>
      <c r="V72" s="1060"/>
      <c r="W72" s="1060"/>
      <c r="X72" s="1060"/>
      <c r="Y72" s="1060"/>
      <c r="Z72" s="1060"/>
      <c r="AA72" s="1060"/>
      <c r="AB72" s="1060"/>
      <c r="AC72" s="1060"/>
      <c r="AD72" s="1060"/>
      <c r="AE72" s="1060"/>
      <c r="AF72" s="1060"/>
      <c r="AG72" s="1060"/>
      <c r="AH72" s="1060"/>
      <c r="AI72" s="1060"/>
      <c r="AJ72" s="1060"/>
      <c r="AK72" s="1060"/>
      <c r="AL72" s="1060"/>
      <c r="AM72" s="1060"/>
      <c r="AN72" s="1060"/>
      <c r="AO72" s="1060"/>
      <c r="AP72" s="1060"/>
      <c r="AQ72" s="1060"/>
      <c r="AR72" s="1060"/>
      <c r="AS72" s="1060"/>
      <c r="AT72" s="1060"/>
      <c r="AU72" s="1060"/>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387</v>
      </c>
      <c r="B88" s="1033" t="s">
        <v>423</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1930</v>
      </c>
      <c r="AG88" s="1048"/>
      <c r="AH88" s="1048"/>
      <c r="AI88" s="1048"/>
      <c r="AJ88" s="1048"/>
      <c r="AK88" s="1052"/>
      <c r="AL88" s="1052"/>
      <c r="AM88" s="1052"/>
      <c r="AN88" s="1052"/>
      <c r="AO88" s="1052"/>
      <c r="AP88" s="1048"/>
      <c r="AQ88" s="1048"/>
      <c r="AR88" s="1048"/>
      <c r="AS88" s="1048"/>
      <c r="AT88" s="1048"/>
      <c r="AU88" s="1048"/>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387</v>
      </c>
      <c r="BR102" s="1033" t="s">
        <v>424</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v>143</v>
      </c>
      <c r="CS102" s="1040"/>
      <c r="CT102" s="1040"/>
      <c r="CU102" s="1040"/>
      <c r="CV102" s="1041"/>
      <c r="CW102" s="1039">
        <v>29</v>
      </c>
      <c r="CX102" s="1040"/>
      <c r="CY102" s="1040"/>
      <c r="CZ102" s="1040"/>
      <c r="DA102" s="1041"/>
      <c r="DB102" s="1039"/>
      <c r="DC102" s="1040"/>
      <c r="DD102" s="1040"/>
      <c r="DE102" s="1040"/>
      <c r="DF102" s="1041"/>
      <c r="DG102" s="1039">
        <v>504</v>
      </c>
      <c r="DH102" s="1040"/>
      <c r="DI102" s="1040"/>
      <c r="DJ102" s="1040"/>
      <c r="DK102" s="1041"/>
      <c r="DL102" s="1039"/>
      <c r="DM102" s="1040"/>
      <c r="DN102" s="1040"/>
      <c r="DO102" s="1040"/>
      <c r="DP102" s="1041"/>
      <c r="DQ102" s="1039">
        <v>99</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425</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426</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427</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428</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429</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430</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431</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432</v>
      </c>
      <c r="AB109" s="983"/>
      <c r="AC109" s="983"/>
      <c r="AD109" s="983"/>
      <c r="AE109" s="984"/>
      <c r="AF109" s="985" t="s">
        <v>306</v>
      </c>
      <c r="AG109" s="983"/>
      <c r="AH109" s="983"/>
      <c r="AI109" s="983"/>
      <c r="AJ109" s="984"/>
      <c r="AK109" s="985" t="s">
        <v>305</v>
      </c>
      <c r="AL109" s="983"/>
      <c r="AM109" s="983"/>
      <c r="AN109" s="983"/>
      <c r="AO109" s="984"/>
      <c r="AP109" s="985" t="s">
        <v>433</v>
      </c>
      <c r="AQ109" s="983"/>
      <c r="AR109" s="983"/>
      <c r="AS109" s="983"/>
      <c r="AT109" s="1014"/>
      <c r="AU109" s="982" t="s">
        <v>431</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432</v>
      </c>
      <c r="BR109" s="983"/>
      <c r="BS109" s="983"/>
      <c r="BT109" s="983"/>
      <c r="BU109" s="984"/>
      <c r="BV109" s="985" t="s">
        <v>306</v>
      </c>
      <c r="BW109" s="983"/>
      <c r="BX109" s="983"/>
      <c r="BY109" s="983"/>
      <c r="BZ109" s="984"/>
      <c r="CA109" s="985" t="s">
        <v>305</v>
      </c>
      <c r="CB109" s="983"/>
      <c r="CC109" s="983"/>
      <c r="CD109" s="983"/>
      <c r="CE109" s="984"/>
      <c r="CF109" s="1021" t="s">
        <v>433</v>
      </c>
      <c r="CG109" s="1021"/>
      <c r="CH109" s="1021"/>
      <c r="CI109" s="1021"/>
      <c r="CJ109" s="1021"/>
      <c r="CK109" s="985" t="s">
        <v>434</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432</v>
      </c>
      <c r="DH109" s="983"/>
      <c r="DI109" s="983"/>
      <c r="DJ109" s="983"/>
      <c r="DK109" s="984"/>
      <c r="DL109" s="985" t="s">
        <v>306</v>
      </c>
      <c r="DM109" s="983"/>
      <c r="DN109" s="983"/>
      <c r="DO109" s="983"/>
      <c r="DP109" s="984"/>
      <c r="DQ109" s="985" t="s">
        <v>305</v>
      </c>
      <c r="DR109" s="983"/>
      <c r="DS109" s="983"/>
      <c r="DT109" s="983"/>
      <c r="DU109" s="984"/>
      <c r="DV109" s="985" t="s">
        <v>433</v>
      </c>
      <c r="DW109" s="983"/>
      <c r="DX109" s="983"/>
      <c r="DY109" s="983"/>
      <c r="DZ109" s="1014"/>
    </row>
    <row r="110" spans="1:131" s="246" customFormat="1" ht="26.25" customHeight="1" x14ac:dyDescent="0.15">
      <c r="A110" s="885" t="s">
        <v>435</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3679256</v>
      </c>
      <c r="AB110" s="976"/>
      <c r="AC110" s="976"/>
      <c r="AD110" s="976"/>
      <c r="AE110" s="977"/>
      <c r="AF110" s="978">
        <v>3705086</v>
      </c>
      <c r="AG110" s="976"/>
      <c r="AH110" s="976"/>
      <c r="AI110" s="976"/>
      <c r="AJ110" s="977"/>
      <c r="AK110" s="978">
        <v>3681632</v>
      </c>
      <c r="AL110" s="976"/>
      <c r="AM110" s="976"/>
      <c r="AN110" s="976"/>
      <c r="AO110" s="977"/>
      <c r="AP110" s="979">
        <v>33.6</v>
      </c>
      <c r="AQ110" s="980"/>
      <c r="AR110" s="980"/>
      <c r="AS110" s="980"/>
      <c r="AT110" s="981"/>
      <c r="AU110" s="1015" t="s">
        <v>73</v>
      </c>
      <c r="AV110" s="1016"/>
      <c r="AW110" s="1016"/>
      <c r="AX110" s="1016"/>
      <c r="AY110" s="1016"/>
      <c r="AZ110" s="941" t="s">
        <v>436</v>
      </c>
      <c r="BA110" s="886"/>
      <c r="BB110" s="886"/>
      <c r="BC110" s="886"/>
      <c r="BD110" s="886"/>
      <c r="BE110" s="886"/>
      <c r="BF110" s="886"/>
      <c r="BG110" s="886"/>
      <c r="BH110" s="886"/>
      <c r="BI110" s="886"/>
      <c r="BJ110" s="886"/>
      <c r="BK110" s="886"/>
      <c r="BL110" s="886"/>
      <c r="BM110" s="886"/>
      <c r="BN110" s="886"/>
      <c r="BO110" s="886"/>
      <c r="BP110" s="887"/>
      <c r="BQ110" s="942">
        <v>37554336</v>
      </c>
      <c r="BR110" s="923"/>
      <c r="BS110" s="923"/>
      <c r="BT110" s="923"/>
      <c r="BU110" s="923"/>
      <c r="BV110" s="923">
        <v>38479021</v>
      </c>
      <c r="BW110" s="923"/>
      <c r="BX110" s="923"/>
      <c r="BY110" s="923"/>
      <c r="BZ110" s="923"/>
      <c r="CA110" s="923">
        <v>38275057</v>
      </c>
      <c r="CB110" s="923"/>
      <c r="CC110" s="923"/>
      <c r="CD110" s="923"/>
      <c r="CE110" s="923"/>
      <c r="CF110" s="947">
        <v>349</v>
      </c>
      <c r="CG110" s="948"/>
      <c r="CH110" s="948"/>
      <c r="CI110" s="948"/>
      <c r="CJ110" s="948"/>
      <c r="CK110" s="1011" t="s">
        <v>437</v>
      </c>
      <c r="CL110" s="897"/>
      <c r="CM110" s="972" t="s">
        <v>438</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413</v>
      </c>
      <c r="DH110" s="923"/>
      <c r="DI110" s="923"/>
      <c r="DJ110" s="923"/>
      <c r="DK110" s="923"/>
      <c r="DL110" s="923" t="s">
        <v>439</v>
      </c>
      <c r="DM110" s="923"/>
      <c r="DN110" s="923"/>
      <c r="DO110" s="923"/>
      <c r="DP110" s="923"/>
      <c r="DQ110" s="923" t="s">
        <v>440</v>
      </c>
      <c r="DR110" s="923"/>
      <c r="DS110" s="923"/>
      <c r="DT110" s="923"/>
      <c r="DU110" s="923"/>
      <c r="DV110" s="924" t="s">
        <v>441</v>
      </c>
      <c r="DW110" s="924"/>
      <c r="DX110" s="924"/>
      <c r="DY110" s="924"/>
      <c r="DZ110" s="925"/>
    </row>
    <row r="111" spans="1:131" s="246" customFormat="1" ht="26.25" customHeight="1" x14ac:dyDescent="0.15">
      <c r="A111" s="852" t="s">
        <v>442</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441</v>
      </c>
      <c r="AB111" s="1004"/>
      <c r="AC111" s="1004"/>
      <c r="AD111" s="1004"/>
      <c r="AE111" s="1005"/>
      <c r="AF111" s="1006" t="s">
        <v>443</v>
      </c>
      <c r="AG111" s="1004"/>
      <c r="AH111" s="1004"/>
      <c r="AI111" s="1004"/>
      <c r="AJ111" s="1005"/>
      <c r="AK111" s="1006" t="s">
        <v>439</v>
      </c>
      <c r="AL111" s="1004"/>
      <c r="AM111" s="1004"/>
      <c r="AN111" s="1004"/>
      <c r="AO111" s="1005"/>
      <c r="AP111" s="1007" t="s">
        <v>413</v>
      </c>
      <c r="AQ111" s="1008"/>
      <c r="AR111" s="1008"/>
      <c r="AS111" s="1008"/>
      <c r="AT111" s="1009"/>
      <c r="AU111" s="1017"/>
      <c r="AV111" s="1018"/>
      <c r="AW111" s="1018"/>
      <c r="AX111" s="1018"/>
      <c r="AY111" s="1018"/>
      <c r="AZ111" s="893" t="s">
        <v>444</v>
      </c>
      <c r="BA111" s="828"/>
      <c r="BB111" s="828"/>
      <c r="BC111" s="828"/>
      <c r="BD111" s="828"/>
      <c r="BE111" s="828"/>
      <c r="BF111" s="828"/>
      <c r="BG111" s="828"/>
      <c r="BH111" s="828"/>
      <c r="BI111" s="828"/>
      <c r="BJ111" s="828"/>
      <c r="BK111" s="828"/>
      <c r="BL111" s="828"/>
      <c r="BM111" s="828"/>
      <c r="BN111" s="828"/>
      <c r="BO111" s="828"/>
      <c r="BP111" s="829"/>
      <c r="BQ111" s="894">
        <v>296025</v>
      </c>
      <c r="BR111" s="895"/>
      <c r="BS111" s="895"/>
      <c r="BT111" s="895"/>
      <c r="BU111" s="895"/>
      <c r="BV111" s="895">
        <v>253227</v>
      </c>
      <c r="BW111" s="895"/>
      <c r="BX111" s="895"/>
      <c r="BY111" s="895"/>
      <c r="BZ111" s="895"/>
      <c r="CA111" s="895">
        <v>214735</v>
      </c>
      <c r="CB111" s="895"/>
      <c r="CC111" s="895"/>
      <c r="CD111" s="895"/>
      <c r="CE111" s="895"/>
      <c r="CF111" s="956">
        <v>2</v>
      </c>
      <c r="CG111" s="957"/>
      <c r="CH111" s="957"/>
      <c r="CI111" s="957"/>
      <c r="CJ111" s="957"/>
      <c r="CK111" s="1012"/>
      <c r="CL111" s="899"/>
      <c r="CM111" s="902" t="s">
        <v>445</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439</v>
      </c>
      <c r="DH111" s="895"/>
      <c r="DI111" s="895"/>
      <c r="DJ111" s="895"/>
      <c r="DK111" s="895"/>
      <c r="DL111" s="895" t="s">
        <v>413</v>
      </c>
      <c r="DM111" s="895"/>
      <c r="DN111" s="895"/>
      <c r="DO111" s="895"/>
      <c r="DP111" s="895"/>
      <c r="DQ111" s="895" t="s">
        <v>440</v>
      </c>
      <c r="DR111" s="895"/>
      <c r="DS111" s="895"/>
      <c r="DT111" s="895"/>
      <c r="DU111" s="895"/>
      <c r="DV111" s="872" t="s">
        <v>440</v>
      </c>
      <c r="DW111" s="872"/>
      <c r="DX111" s="872"/>
      <c r="DY111" s="872"/>
      <c r="DZ111" s="873"/>
    </row>
    <row r="112" spans="1:131" s="246" customFormat="1" ht="26.25" customHeight="1" x14ac:dyDescent="0.15">
      <c r="A112" s="997" t="s">
        <v>446</v>
      </c>
      <c r="B112" s="998"/>
      <c r="C112" s="828" t="s">
        <v>447</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440</v>
      </c>
      <c r="AB112" s="858"/>
      <c r="AC112" s="858"/>
      <c r="AD112" s="858"/>
      <c r="AE112" s="859"/>
      <c r="AF112" s="860" t="s">
        <v>441</v>
      </c>
      <c r="AG112" s="858"/>
      <c r="AH112" s="858"/>
      <c r="AI112" s="858"/>
      <c r="AJ112" s="859"/>
      <c r="AK112" s="860" t="s">
        <v>440</v>
      </c>
      <c r="AL112" s="858"/>
      <c r="AM112" s="858"/>
      <c r="AN112" s="858"/>
      <c r="AO112" s="859"/>
      <c r="AP112" s="905" t="s">
        <v>448</v>
      </c>
      <c r="AQ112" s="906"/>
      <c r="AR112" s="906"/>
      <c r="AS112" s="906"/>
      <c r="AT112" s="907"/>
      <c r="AU112" s="1017"/>
      <c r="AV112" s="1018"/>
      <c r="AW112" s="1018"/>
      <c r="AX112" s="1018"/>
      <c r="AY112" s="1018"/>
      <c r="AZ112" s="893" t="s">
        <v>449</v>
      </c>
      <c r="BA112" s="828"/>
      <c r="BB112" s="828"/>
      <c r="BC112" s="828"/>
      <c r="BD112" s="828"/>
      <c r="BE112" s="828"/>
      <c r="BF112" s="828"/>
      <c r="BG112" s="828"/>
      <c r="BH112" s="828"/>
      <c r="BI112" s="828"/>
      <c r="BJ112" s="828"/>
      <c r="BK112" s="828"/>
      <c r="BL112" s="828"/>
      <c r="BM112" s="828"/>
      <c r="BN112" s="828"/>
      <c r="BO112" s="828"/>
      <c r="BP112" s="829"/>
      <c r="BQ112" s="894">
        <v>19203790</v>
      </c>
      <c r="BR112" s="895"/>
      <c r="BS112" s="895"/>
      <c r="BT112" s="895"/>
      <c r="BU112" s="895"/>
      <c r="BV112" s="895">
        <v>18509183</v>
      </c>
      <c r="BW112" s="895"/>
      <c r="BX112" s="895"/>
      <c r="BY112" s="895"/>
      <c r="BZ112" s="895"/>
      <c r="CA112" s="895">
        <v>17942722</v>
      </c>
      <c r="CB112" s="895"/>
      <c r="CC112" s="895"/>
      <c r="CD112" s="895"/>
      <c r="CE112" s="895"/>
      <c r="CF112" s="956">
        <v>163.6</v>
      </c>
      <c r="CG112" s="957"/>
      <c r="CH112" s="957"/>
      <c r="CI112" s="957"/>
      <c r="CJ112" s="957"/>
      <c r="CK112" s="1012"/>
      <c r="CL112" s="899"/>
      <c r="CM112" s="902" t="s">
        <v>450</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441</v>
      </c>
      <c r="DH112" s="895"/>
      <c r="DI112" s="895"/>
      <c r="DJ112" s="895"/>
      <c r="DK112" s="895"/>
      <c r="DL112" s="895" t="s">
        <v>441</v>
      </c>
      <c r="DM112" s="895"/>
      <c r="DN112" s="895"/>
      <c r="DO112" s="895"/>
      <c r="DP112" s="895"/>
      <c r="DQ112" s="895" t="s">
        <v>441</v>
      </c>
      <c r="DR112" s="895"/>
      <c r="DS112" s="895"/>
      <c r="DT112" s="895"/>
      <c r="DU112" s="895"/>
      <c r="DV112" s="872" t="s">
        <v>441</v>
      </c>
      <c r="DW112" s="872"/>
      <c r="DX112" s="872"/>
      <c r="DY112" s="872"/>
      <c r="DZ112" s="873"/>
    </row>
    <row r="113" spans="1:130" s="246" customFormat="1" ht="26.25" customHeight="1" x14ac:dyDescent="0.15">
      <c r="A113" s="999"/>
      <c r="B113" s="1000"/>
      <c r="C113" s="828" t="s">
        <v>451</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1398525</v>
      </c>
      <c r="AB113" s="1004"/>
      <c r="AC113" s="1004"/>
      <c r="AD113" s="1004"/>
      <c r="AE113" s="1005"/>
      <c r="AF113" s="1006">
        <v>1356968</v>
      </c>
      <c r="AG113" s="1004"/>
      <c r="AH113" s="1004"/>
      <c r="AI113" s="1004"/>
      <c r="AJ113" s="1005"/>
      <c r="AK113" s="1006">
        <v>1361741</v>
      </c>
      <c r="AL113" s="1004"/>
      <c r="AM113" s="1004"/>
      <c r="AN113" s="1004"/>
      <c r="AO113" s="1005"/>
      <c r="AP113" s="1007">
        <v>12.4</v>
      </c>
      <c r="AQ113" s="1008"/>
      <c r="AR113" s="1008"/>
      <c r="AS113" s="1008"/>
      <c r="AT113" s="1009"/>
      <c r="AU113" s="1017"/>
      <c r="AV113" s="1018"/>
      <c r="AW113" s="1018"/>
      <c r="AX113" s="1018"/>
      <c r="AY113" s="1018"/>
      <c r="AZ113" s="893" t="s">
        <v>452</v>
      </c>
      <c r="BA113" s="828"/>
      <c r="BB113" s="828"/>
      <c r="BC113" s="828"/>
      <c r="BD113" s="828"/>
      <c r="BE113" s="828"/>
      <c r="BF113" s="828"/>
      <c r="BG113" s="828"/>
      <c r="BH113" s="828"/>
      <c r="BI113" s="828"/>
      <c r="BJ113" s="828"/>
      <c r="BK113" s="828"/>
      <c r="BL113" s="828"/>
      <c r="BM113" s="828"/>
      <c r="BN113" s="828"/>
      <c r="BO113" s="828"/>
      <c r="BP113" s="829"/>
      <c r="BQ113" s="894" t="s">
        <v>441</v>
      </c>
      <c r="BR113" s="895"/>
      <c r="BS113" s="895"/>
      <c r="BT113" s="895"/>
      <c r="BU113" s="895"/>
      <c r="BV113" s="895" t="s">
        <v>413</v>
      </c>
      <c r="BW113" s="895"/>
      <c r="BX113" s="895"/>
      <c r="BY113" s="895"/>
      <c r="BZ113" s="895"/>
      <c r="CA113" s="895" t="s">
        <v>413</v>
      </c>
      <c r="CB113" s="895"/>
      <c r="CC113" s="895"/>
      <c r="CD113" s="895"/>
      <c r="CE113" s="895"/>
      <c r="CF113" s="956" t="s">
        <v>413</v>
      </c>
      <c r="CG113" s="957"/>
      <c r="CH113" s="957"/>
      <c r="CI113" s="957"/>
      <c r="CJ113" s="957"/>
      <c r="CK113" s="1012"/>
      <c r="CL113" s="899"/>
      <c r="CM113" s="902" t="s">
        <v>453</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413</v>
      </c>
      <c r="DH113" s="858"/>
      <c r="DI113" s="858"/>
      <c r="DJ113" s="858"/>
      <c r="DK113" s="859"/>
      <c r="DL113" s="860" t="s">
        <v>443</v>
      </c>
      <c r="DM113" s="858"/>
      <c r="DN113" s="858"/>
      <c r="DO113" s="858"/>
      <c r="DP113" s="859"/>
      <c r="DQ113" s="860" t="s">
        <v>454</v>
      </c>
      <c r="DR113" s="858"/>
      <c r="DS113" s="858"/>
      <c r="DT113" s="858"/>
      <c r="DU113" s="859"/>
      <c r="DV113" s="905" t="s">
        <v>413</v>
      </c>
      <c r="DW113" s="906"/>
      <c r="DX113" s="906"/>
      <c r="DY113" s="906"/>
      <c r="DZ113" s="907"/>
    </row>
    <row r="114" spans="1:130" s="246" customFormat="1" ht="26.25" customHeight="1" x14ac:dyDescent="0.15">
      <c r="A114" s="999"/>
      <c r="B114" s="1000"/>
      <c r="C114" s="828" t="s">
        <v>455</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440</v>
      </c>
      <c r="AB114" s="858"/>
      <c r="AC114" s="858"/>
      <c r="AD114" s="858"/>
      <c r="AE114" s="859"/>
      <c r="AF114" s="860" t="s">
        <v>441</v>
      </c>
      <c r="AG114" s="858"/>
      <c r="AH114" s="858"/>
      <c r="AI114" s="858"/>
      <c r="AJ114" s="859"/>
      <c r="AK114" s="860" t="s">
        <v>240</v>
      </c>
      <c r="AL114" s="858"/>
      <c r="AM114" s="858"/>
      <c r="AN114" s="858"/>
      <c r="AO114" s="859"/>
      <c r="AP114" s="905" t="s">
        <v>448</v>
      </c>
      <c r="AQ114" s="906"/>
      <c r="AR114" s="906"/>
      <c r="AS114" s="906"/>
      <c r="AT114" s="907"/>
      <c r="AU114" s="1017"/>
      <c r="AV114" s="1018"/>
      <c r="AW114" s="1018"/>
      <c r="AX114" s="1018"/>
      <c r="AY114" s="1018"/>
      <c r="AZ114" s="893" t="s">
        <v>456</v>
      </c>
      <c r="BA114" s="828"/>
      <c r="BB114" s="828"/>
      <c r="BC114" s="828"/>
      <c r="BD114" s="828"/>
      <c r="BE114" s="828"/>
      <c r="BF114" s="828"/>
      <c r="BG114" s="828"/>
      <c r="BH114" s="828"/>
      <c r="BI114" s="828"/>
      <c r="BJ114" s="828"/>
      <c r="BK114" s="828"/>
      <c r="BL114" s="828"/>
      <c r="BM114" s="828"/>
      <c r="BN114" s="828"/>
      <c r="BO114" s="828"/>
      <c r="BP114" s="829"/>
      <c r="BQ114" s="894">
        <v>4755184</v>
      </c>
      <c r="BR114" s="895"/>
      <c r="BS114" s="895"/>
      <c r="BT114" s="895"/>
      <c r="BU114" s="895"/>
      <c r="BV114" s="895">
        <v>4604930</v>
      </c>
      <c r="BW114" s="895"/>
      <c r="BX114" s="895"/>
      <c r="BY114" s="895"/>
      <c r="BZ114" s="895"/>
      <c r="CA114" s="895">
        <v>4407269</v>
      </c>
      <c r="CB114" s="895"/>
      <c r="CC114" s="895"/>
      <c r="CD114" s="895"/>
      <c r="CE114" s="895"/>
      <c r="CF114" s="956">
        <v>40.200000000000003</v>
      </c>
      <c r="CG114" s="957"/>
      <c r="CH114" s="957"/>
      <c r="CI114" s="957"/>
      <c r="CJ114" s="957"/>
      <c r="CK114" s="1012"/>
      <c r="CL114" s="899"/>
      <c r="CM114" s="902" t="s">
        <v>457</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240</v>
      </c>
      <c r="DH114" s="858"/>
      <c r="DI114" s="858"/>
      <c r="DJ114" s="858"/>
      <c r="DK114" s="859"/>
      <c r="DL114" s="860" t="s">
        <v>441</v>
      </c>
      <c r="DM114" s="858"/>
      <c r="DN114" s="858"/>
      <c r="DO114" s="858"/>
      <c r="DP114" s="859"/>
      <c r="DQ114" s="860" t="s">
        <v>441</v>
      </c>
      <c r="DR114" s="858"/>
      <c r="DS114" s="858"/>
      <c r="DT114" s="858"/>
      <c r="DU114" s="859"/>
      <c r="DV114" s="905" t="s">
        <v>441</v>
      </c>
      <c r="DW114" s="906"/>
      <c r="DX114" s="906"/>
      <c r="DY114" s="906"/>
      <c r="DZ114" s="907"/>
    </row>
    <row r="115" spans="1:130" s="246" customFormat="1" ht="26.25" customHeight="1" x14ac:dyDescent="0.15">
      <c r="A115" s="999"/>
      <c r="B115" s="1000"/>
      <c r="C115" s="828" t="s">
        <v>458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46999</v>
      </c>
      <c r="AB115" s="1004"/>
      <c r="AC115" s="1004"/>
      <c r="AD115" s="1004"/>
      <c r="AE115" s="1005"/>
      <c r="AF115" s="1006">
        <v>43641</v>
      </c>
      <c r="AG115" s="1004"/>
      <c r="AH115" s="1004"/>
      <c r="AI115" s="1004"/>
      <c r="AJ115" s="1005"/>
      <c r="AK115" s="1006">
        <v>40358</v>
      </c>
      <c r="AL115" s="1004"/>
      <c r="AM115" s="1004"/>
      <c r="AN115" s="1004"/>
      <c r="AO115" s="1005"/>
      <c r="AP115" s="1007">
        <v>0.4</v>
      </c>
      <c r="AQ115" s="1008"/>
      <c r="AR115" s="1008"/>
      <c r="AS115" s="1008"/>
      <c r="AT115" s="1009"/>
      <c r="AU115" s="1017"/>
      <c r="AV115" s="1018"/>
      <c r="AW115" s="1018"/>
      <c r="AX115" s="1018"/>
      <c r="AY115" s="1018"/>
      <c r="AZ115" s="893" t="s">
        <v>459</v>
      </c>
      <c r="BA115" s="828"/>
      <c r="BB115" s="828"/>
      <c r="BC115" s="828"/>
      <c r="BD115" s="828"/>
      <c r="BE115" s="828"/>
      <c r="BF115" s="828"/>
      <c r="BG115" s="828"/>
      <c r="BH115" s="828"/>
      <c r="BI115" s="828"/>
      <c r="BJ115" s="828"/>
      <c r="BK115" s="828"/>
      <c r="BL115" s="828"/>
      <c r="BM115" s="828"/>
      <c r="BN115" s="828"/>
      <c r="BO115" s="828"/>
      <c r="BP115" s="829"/>
      <c r="BQ115" s="894">
        <v>94343</v>
      </c>
      <c r="BR115" s="895"/>
      <c r="BS115" s="895"/>
      <c r="BT115" s="895"/>
      <c r="BU115" s="895"/>
      <c r="BV115" s="895">
        <v>98541</v>
      </c>
      <c r="BW115" s="895"/>
      <c r="BX115" s="895"/>
      <c r="BY115" s="895"/>
      <c r="BZ115" s="895"/>
      <c r="CA115" s="895">
        <v>111968</v>
      </c>
      <c r="CB115" s="895"/>
      <c r="CC115" s="895"/>
      <c r="CD115" s="895"/>
      <c r="CE115" s="895"/>
      <c r="CF115" s="956">
        <v>1</v>
      </c>
      <c r="CG115" s="957"/>
      <c r="CH115" s="957"/>
      <c r="CI115" s="957"/>
      <c r="CJ115" s="957"/>
      <c r="CK115" s="1012"/>
      <c r="CL115" s="899"/>
      <c r="CM115" s="893" t="s">
        <v>460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413</v>
      </c>
      <c r="DH115" s="858"/>
      <c r="DI115" s="858"/>
      <c r="DJ115" s="858"/>
      <c r="DK115" s="859"/>
      <c r="DL115" s="860" t="s">
        <v>413</v>
      </c>
      <c r="DM115" s="858"/>
      <c r="DN115" s="858"/>
      <c r="DO115" s="858"/>
      <c r="DP115" s="859"/>
      <c r="DQ115" s="860" t="s">
        <v>441</v>
      </c>
      <c r="DR115" s="858"/>
      <c r="DS115" s="858"/>
      <c r="DT115" s="858"/>
      <c r="DU115" s="859"/>
      <c r="DV115" s="905" t="s">
        <v>441</v>
      </c>
      <c r="DW115" s="906"/>
      <c r="DX115" s="906"/>
      <c r="DY115" s="906"/>
      <c r="DZ115" s="907"/>
    </row>
    <row r="116" spans="1:130" s="246" customFormat="1" ht="26.25" customHeight="1" x14ac:dyDescent="0.15">
      <c r="A116" s="1001"/>
      <c r="B116" s="1002"/>
      <c r="C116" s="961" t="s">
        <v>461</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2019</v>
      </c>
      <c r="AB116" s="858"/>
      <c r="AC116" s="858"/>
      <c r="AD116" s="858"/>
      <c r="AE116" s="859"/>
      <c r="AF116" s="860">
        <v>2884</v>
      </c>
      <c r="AG116" s="858"/>
      <c r="AH116" s="858"/>
      <c r="AI116" s="858"/>
      <c r="AJ116" s="859"/>
      <c r="AK116" s="860">
        <v>3531</v>
      </c>
      <c r="AL116" s="858"/>
      <c r="AM116" s="858"/>
      <c r="AN116" s="858"/>
      <c r="AO116" s="859"/>
      <c r="AP116" s="905">
        <v>0</v>
      </c>
      <c r="AQ116" s="906"/>
      <c r="AR116" s="906"/>
      <c r="AS116" s="906"/>
      <c r="AT116" s="907"/>
      <c r="AU116" s="1017"/>
      <c r="AV116" s="1018"/>
      <c r="AW116" s="1018"/>
      <c r="AX116" s="1018"/>
      <c r="AY116" s="1018"/>
      <c r="AZ116" s="944" t="s">
        <v>462</v>
      </c>
      <c r="BA116" s="945"/>
      <c r="BB116" s="945"/>
      <c r="BC116" s="945"/>
      <c r="BD116" s="945"/>
      <c r="BE116" s="945"/>
      <c r="BF116" s="945"/>
      <c r="BG116" s="945"/>
      <c r="BH116" s="945"/>
      <c r="BI116" s="945"/>
      <c r="BJ116" s="945"/>
      <c r="BK116" s="945"/>
      <c r="BL116" s="945"/>
      <c r="BM116" s="945"/>
      <c r="BN116" s="945"/>
      <c r="BO116" s="945"/>
      <c r="BP116" s="946"/>
      <c r="BQ116" s="894" t="s">
        <v>443</v>
      </c>
      <c r="BR116" s="895"/>
      <c r="BS116" s="895"/>
      <c r="BT116" s="895"/>
      <c r="BU116" s="895"/>
      <c r="BV116" s="895" t="s">
        <v>441</v>
      </c>
      <c r="BW116" s="895"/>
      <c r="BX116" s="895"/>
      <c r="BY116" s="895"/>
      <c r="BZ116" s="895"/>
      <c r="CA116" s="895" t="s">
        <v>413</v>
      </c>
      <c r="CB116" s="895"/>
      <c r="CC116" s="895"/>
      <c r="CD116" s="895"/>
      <c r="CE116" s="895"/>
      <c r="CF116" s="956" t="s">
        <v>440</v>
      </c>
      <c r="CG116" s="957"/>
      <c r="CH116" s="957"/>
      <c r="CI116" s="957"/>
      <c r="CJ116" s="957"/>
      <c r="CK116" s="1012"/>
      <c r="CL116" s="899"/>
      <c r="CM116" s="902" t="s">
        <v>463</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441</v>
      </c>
      <c r="DH116" s="858"/>
      <c r="DI116" s="858"/>
      <c r="DJ116" s="858"/>
      <c r="DK116" s="859"/>
      <c r="DL116" s="860" t="s">
        <v>413</v>
      </c>
      <c r="DM116" s="858"/>
      <c r="DN116" s="858"/>
      <c r="DO116" s="858"/>
      <c r="DP116" s="859"/>
      <c r="DQ116" s="860" t="s">
        <v>440</v>
      </c>
      <c r="DR116" s="858"/>
      <c r="DS116" s="858"/>
      <c r="DT116" s="858"/>
      <c r="DU116" s="859"/>
      <c r="DV116" s="905" t="s">
        <v>440</v>
      </c>
      <c r="DW116" s="906"/>
      <c r="DX116" s="906"/>
      <c r="DY116" s="906"/>
      <c r="DZ116" s="907"/>
    </row>
    <row r="117" spans="1:130" s="246" customFormat="1" ht="26.25" customHeight="1" x14ac:dyDescent="0.15">
      <c r="A117" s="982" t="s">
        <v>189</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464</v>
      </c>
      <c r="Z117" s="984"/>
      <c r="AA117" s="989">
        <v>5126799</v>
      </c>
      <c r="AB117" s="990"/>
      <c r="AC117" s="990"/>
      <c r="AD117" s="990"/>
      <c r="AE117" s="991"/>
      <c r="AF117" s="992">
        <v>5108579</v>
      </c>
      <c r="AG117" s="990"/>
      <c r="AH117" s="990"/>
      <c r="AI117" s="990"/>
      <c r="AJ117" s="991"/>
      <c r="AK117" s="992">
        <v>5087262</v>
      </c>
      <c r="AL117" s="990"/>
      <c r="AM117" s="990"/>
      <c r="AN117" s="990"/>
      <c r="AO117" s="991"/>
      <c r="AP117" s="993"/>
      <c r="AQ117" s="994"/>
      <c r="AR117" s="994"/>
      <c r="AS117" s="994"/>
      <c r="AT117" s="995"/>
      <c r="AU117" s="1017"/>
      <c r="AV117" s="1018"/>
      <c r="AW117" s="1018"/>
      <c r="AX117" s="1018"/>
      <c r="AY117" s="1018"/>
      <c r="AZ117" s="944" t="s">
        <v>465</v>
      </c>
      <c r="BA117" s="945"/>
      <c r="BB117" s="945"/>
      <c r="BC117" s="945"/>
      <c r="BD117" s="945"/>
      <c r="BE117" s="945"/>
      <c r="BF117" s="945"/>
      <c r="BG117" s="945"/>
      <c r="BH117" s="945"/>
      <c r="BI117" s="945"/>
      <c r="BJ117" s="945"/>
      <c r="BK117" s="945"/>
      <c r="BL117" s="945"/>
      <c r="BM117" s="945"/>
      <c r="BN117" s="945"/>
      <c r="BO117" s="945"/>
      <c r="BP117" s="946"/>
      <c r="BQ117" s="894" t="s">
        <v>240</v>
      </c>
      <c r="BR117" s="895"/>
      <c r="BS117" s="895"/>
      <c r="BT117" s="895"/>
      <c r="BU117" s="895"/>
      <c r="BV117" s="895" t="s">
        <v>454</v>
      </c>
      <c r="BW117" s="895"/>
      <c r="BX117" s="895"/>
      <c r="BY117" s="895"/>
      <c r="BZ117" s="895"/>
      <c r="CA117" s="895" t="s">
        <v>441</v>
      </c>
      <c r="CB117" s="895"/>
      <c r="CC117" s="895"/>
      <c r="CD117" s="895"/>
      <c r="CE117" s="895"/>
      <c r="CF117" s="956" t="s">
        <v>413</v>
      </c>
      <c r="CG117" s="957"/>
      <c r="CH117" s="957"/>
      <c r="CI117" s="957"/>
      <c r="CJ117" s="957"/>
      <c r="CK117" s="1012"/>
      <c r="CL117" s="899"/>
      <c r="CM117" s="902" t="s">
        <v>466</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448</v>
      </c>
      <c r="DH117" s="858"/>
      <c r="DI117" s="858"/>
      <c r="DJ117" s="858"/>
      <c r="DK117" s="859"/>
      <c r="DL117" s="860" t="s">
        <v>240</v>
      </c>
      <c r="DM117" s="858"/>
      <c r="DN117" s="858"/>
      <c r="DO117" s="858"/>
      <c r="DP117" s="859"/>
      <c r="DQ117" s="860" t="s">
        <v>441</v>
      </c>
      <c r="DR117" s="858"/>
      <c r="DS117" s="858"/>
      <c r="DT117" s="858"/>
      <c r="DU117" s="859"/>
      <c r="DV117" s="905" t="s">
        <v>441</v>
      </c>
      <c r="DW117" s="906"/>
      <c r="DX117" s="906"/>
      <c r="DY117" s="906"/>
      <c r="DZ117" s="907"/>
    </row>
    <row r="118" spans="1:130" s="246" customFormat="1" ht="26.25" customHeight="1" x14ac:dyDescent="0.15">
      <c r="A118" s="982" t="s">
        <v>434</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432</v>
      </c>
      <c r="AB118" s="983"/>
      <c r="AC118" s="983"/>
      <c r="AD118" s="983"/>
      <c r="AE118" s="984"/>
      <c r="AF118" s="985" t="s">
        <v>306</v>
      </c>
      <c r="AG118" s="983"/>
      <c r="AH118" s="983"/>
      <c r="AI118" s="983"/>
      <c r="AJ118" s="984"/>
      <c r="AK118" s="985" t="s">
        <v>305</v>
      </c>
      <c r="AL118" s="983"/>
      <c r="AM118" s="983"/>
      <c r="AN118" s="983"/>
      <c r="AO118" s="984"/>
      <c r="AP118" s="986" t="s">
        <v>433</v>
      </c>
      <c r="AQ118" s="987"/>
      <c r="AR118" s="987"/>
      <c r="AS118" s="987"/>
      <c r="AT118" s="988"/>
      <c r="AU118" s="1017"/>
      <c r="AV118" s="1018"/>
      <c r="AW118" s="1018"/>
      <c r="AX118" s="1018"/>
      <c r="AY118" s="1018"/>
      <c r="AZ118" s="960" t="s">
        <v>467</v>
      </c>
      <c r="BA118" s="961"/>
      <c r="BB118" s="961"/>
      <c r="BC118" s="961"/>
      <c r="BD118" s="961"/>
      <c r="BE118" s="961"/>
      <c r="BF118" s="961"/>
      <c r="BG118" s="961"/>
      <c r="BH118" s="961"/>
      <c r="BI118" s="961"/>
      <c r="BJ118" s="961"/>
      <c r="BK118" s="961"/>
      <c r="BL118" s="961"/>
      <c r="BM118" s="961"/>
      <c r="BN118" s="961"/>
      <c r="BO118" s="961"/>
      <c r="BP118" s="962"/>
      <c r="BQ118" s="963" t="s">
        <v>240</v>
      </c>
      <c r="BR118" s="926"/>
      <c r="BS118" s="926"/>
      <c r="BT118" s="926"/>
      <c r="BU118" s="926"/>
      <c r="BV118" s="926" t="s">
        <v>441</v>
      </c>
      <c r="BW118" s="926"/>
      <c r="BX118" s="926"/>
      <c r="BY118" s="926"/>
      <c r="BZ118" s="926"/>
      <c r="CA118" s="926" t="s">
        <v>413</v>
      </c>
      <c r="CB118" s="926"/>
      <c r="CC118" s="926"/>
      <c r="CD118" s="926"/>
      <c r="CE118" s="926"/>
      <c r="CF118" s="956" t="s">
        <v>441</v>
      </c>
      <c r="CG118" s="957"/>
      <c r="CH118" s="957"/>
      <c r="CI118" s="957"/>
      <c r="CJ118" s="957"/>
      <c r="CK118" s="1012"/>
      <c r="CL118" s="899"/>
      <c r="CM118" s="902" t="s">
        <v>468</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441</v>
      </c>
      <c r="DH118" s="858"/>
      <c r="DI118" s="858"/>
      <c r="DJ118" s="858"/>
      <c r="DK118" s="859"/>
      <c r="DL118" s="860" t="s">
        <v>240</v>
      </c>
      <c r="DM118" s="858"/>
      <c r="DN118" s="858"/>
      <c r="DO118" s="858"/>
      <c r="DP118" s="859"/>
      <c r="DQ118" s="860" t="s">
        <v>441</v>
      </c>
      <c r="DR118" s="858"/>
      <c r="DS118" s="858"/>
      <c r="DT118" s="858"/>
      <c r="DU118" s="859"/>
      <c r="DV118" s="905" t="s">
        <v>240</v>
      </c>
      <c r="DW118" s="906"/>
      <c r="DX118" s="906"/>
      <c r="DY118" s="906"/>
      <c r="DZ118" s="907"/>
    </row>
    <row r="119" spans="1:130" s="246" customFormat="1" ht="26.25" customHeight="1" x14ac:dyDescent="0.15">
      <c r="A119" s="896" t="s">
        <v>437</v>
      </c>
      <c r="B119" s="897"/>
      <c r="C119" s="972" t="s">
        <v>438</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413</v>
      </c>
      <c r="AB119" s="976"/>
      <c r="AC119" s="976"/>
      <c r="AD119" s="976"/>
      <c r="AE119" s="977"/>
      <c r="AF119" s="978" t="s">
        <v>441</v>
      </c>
      <c r="AG119" s="976"/>
      <c r="AH119" s="976"/>
      <c r="AI119" s="976"/>
      <c r="AJ119" s="977"/>
      <c r="AK119" s="978" t="s">
        <v>240</v>
      </c>
      <c r="AL119" s="976"/>
      <c r="AM119" s="976"/>
      <c r="AN119" s="976"/>
      <c r="AO119" s="977"/>
      <c r="AP119" s="979" t="s">
        <v>440</v>
      </c>
      <c r="AQ119" s="980"/>
      <c r="AR119" s="980"/>
      <c r="AS119" s="980"/>
      <c r="AT119" s="981"/>
      <c r="AU119" s="1019"/>
      <c r="AV119" s="1020"/>
      <c r="AW119" s="1020"/>
      <c r="AX119" s="1020"/>
      <c r="AY119" s="1020"/>
      <c r="AZ119" s="277" t="s">
        <v>189</v>
      </c>
      <c r="BA119" s="277"/>
      <c r="BB119" s="277"/>
      <c r="BC119" s="277"/>
      <c r="BD119" s="277"/>
      <c r="BE119" s="277"/>
      <c r="BF119" s="277"/>
      <c r="BG119" s="277"/>
      <c r="BH119" s="277"/>
      <c r="BI119" s="277"/>
      <c r="BJ119" s="277"/>
      <c r="BK119" s="277"/>
      <c r="BL119" s="277"/>
      <c r="BM119" s="277"/>
      <c r="BN119" s="277"/>
      <c r="BO119" s="958" t="s">
        <v>469</v>
      </c>
      <c r="BP119" s="959"/>
      <c r="BQ119" s="963">
        <v>61903678</v>
      </c>
      <c r="BR119" s="926"/>
      <c r="BS119" s="926"/>
      <c r="BT119" s="926"/>
      <c r="BU119" s="926"/>
      <c r="BV119" s="926">
        <v>61944902</v>
      </c>
      <c r="BW119" s="926"/>
      <c r="BX119" s="926"/>
      <c r="BY119" s="926"/>
      <c r="BZ119" s="926"/>
      <c r="CA119" s="926">
        <v>60951751</v>
      </c>
      <c r="CB119" s="926"/>
      <c r="CC119" s="926"/>
      <c r="CD119" s="926"/>
      <c r="CE119" s="926"/>
      <c r="CF119" s="824"/>
      <c r="CG119" s="825"/>
      <c r="CH119" s="825"/>
      <c r="CI119" s="825"/>
      <c r="CJ119" s="915"/>
      <c r="CK119" s="1013"/>
      <c r="CL119" s="901"/>
      <c r="CM119" s="919" t="s">
        <v>470</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v>296025</v>
      </c>
      <c r="DH119" s="841"/>
      <c r="DI119" s="841"/>
      <c r="DJ119" s="841"/>
      <c r="DK119" s="842"/>
      <c r="DL119" s="843">
        <v>253227</v>
      </c>
      <c r="DM119" s="841"/>
      <c r="DN119" s="841"/>
      <c r="DO119" s="841"/>
      <c r="DP119" s="842"/>
      <c r="DQ119" s="843">
        <v>214735</v>
      </c>
      <c r="DR119" s="841"/>
      <c r="DS119" s="841"/>
      <c r="DT119" s="841"/>
      <c r="DU119" s="842"/>
      <c r="DV119" s="929">
        <v>2</v>
      </c>
      <c r="DW119" s="930"/>
      <c r="DX119" s="930"/>
      <c r="DY119" s="930"/>
      <c r="DZ119" s="931"/>
    </row>
    <row r="120" spans="1:130" s="246" customFormat="1" ht="26.25" customHeight="1" x14ac:dyDescent="0.15">
      <c r="A120" s="898"/>
      <c r="B120" s="899"/>
      <c r="C120" s="902" t="s">
        <v>445</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448</v>
      </c>
      <c r="AB120" s="858"/>
      <c r="AC120" s="858"/>
      <c r="AD120" s="858"/>
      <c r="AE120" s="859"/>
      <c r="AF120" s="860" t="s">
        <v>454</v>
      </c>
      <c r="AG120" s="858"/>
      <c r="AH120" s="858"/>
      <c r="AI120" s="858"/>
      <c r="AJ120" s="859"/>
      <c r="AK120" s="860" t="s">
        <v>441</v>
      </c>
      <c r="AL120" s="858"/>
      <c r="AM120" s="858"/>
      <c r="AN120" s="858"/>
      <c r="AO120" s="859"/>
      <c r="AP120" s="905" t="s">
        <v>413</v>
      </c>
      <c r="AQ120" s="906"/>
      <c r="AR120" s="906"/>
      <c r="AS120" s="906"/>
      <c r="AT120" s="907"/>
      <c r="AU120" s="964" t="s">
        <v>471</v>
      </c>
      <c r="AV120" s="965"/>
      <c r="AW120" s="965"/>
      <c r="AX120" s="965"/>
      <c r="AY120" s="966"/>
      <c r="AZ120" s="941" t="s">
        <v>472</v>
      </c>
      <c r="BA120" s="886"/>
      <c r="BB120" s="886"/>
      <c r="BC120" s="886"/>
      <c r="BD120" s="886"/>
      <c r="BE120" s="886"/>
      <c r="BF120" s="886"/>
      <c r="BG120" s="886"/>
      <c r="BH120" s="886"/>
      <c r="BI120" s="886"/>
      <c r="BJ120" s="886"/>
      <c r="BK120" s="886"/>
      <c r="BL120" s="886"/>
      <c r="BM120" s="886"/>
      <c r="BN120" s="886"/>
      <c r="BO120" s="886"/>
      <c r="BP120" s="887"/>
      <c r="BQ120" s="942">
        <v>8056844</v>
      </c>
      <c r="BR120" s="923"/>
      <c r="BS120" s="923"/>
      <c r="BT120" s="923"/>
      <c r="BU120" s="923"/>
      <c r="BV120" s="923">
        <v>7195233</v>
      </c>
      <c r="BW120" s="923"/>
      <c r="BX120" s="923"/>
      <c r="BY120" s="923"/>
      <c r="BZ120" s="923"/>
      <c r="CA120" s="923">
        <v>6821622</v>
      </c>
      <c r="CB120" s="923"/>
      <c r="CC120" s="923"/>
      <c r="CD120" s="923"/>
      <c r="CE120" s="923"/>
      <c r="CF120" s="947">
        <v>62.2</v>
      </c>
      <c r="CG120" s="948"/>
      <c r="CH120" s="948"/>
      <c r="CI120" s="948"/>
      <c r="CJ120" s="948"/>
      <c r="CK120" s="949" t="s">
        <v>473</v>
      </c>
      <c r="CL120" s="933"/>
      <c r="CM120" s="933"/>
      <c r="CN120" s="933"/>
      <c r="CO120" s="934"/>
      <c r="CP120" s="953" t="s">
        <v>474</v>
      </c>
      <c r="CQ120" s="954"/>
      <c r="CR120" s="954"/>
      <c r="CS120" s="954"/>
      <c r="CT120" s="954"/>
      <c r="CU120" s="954"/>
      <c r="CV120" s="954"/>
      <c r="CW120" s="954"/>
      <c r="CX120" s="954"/>
      <c r="CY120" s="954"/>
      <c r="CZ120" s="954"/>
      <c r="DA120" s="954"/>
      <c r="DB120" s="954"/>
      <c r="DC120" s="954"/>
      <c r="DD120" s="954"/>
      <c r="DE120" s="954"/>
      <c r="DF120" s="955"/>
      <c r="DG120" s="942">
        <v>14581183</v>
      </c>
      <c r="DH120" s="923"/>
      <c r="DI120" s="923"/>
      <c r="DJ120" s="923"/>
      <c r="DK120" s="923"/>
      <c r="DL120" s="923">
        <v>14677357</v>
      </c>
      <c r="DM120" s="923"/>
      <c r="DN120" s="923"/>
      <c r="DO120" s="923"/>
      <c r="DP120" s="923"/>
      <c r="DQ120" s="923">
        <v>14536228</v>
      </c>
      <c r="DR120" s="923"/>
      <c r="DS120" s="923"/>
      <c r="DT120" s="923"/>
      <c r="DU120" s="923"/>
      <c r="DV120" s="924">
        <v>132.5</v>
      </c>
      <c r="DW120" s="924"/>
      <c r="DX120" s="924"/>
      <c r="DY120" s="924"/>
      <c r="DZ120" s="925"/>
    </row>
    <row r="121" spans="1:130" s="246" customFormat="1" ht="26.25" customHeight="1" x14ac:dyDescent="0.15">
      <c r="A121" s="898"/>
      <c r="B121" s="899"/>
      <c r="C121" s="944" t="s">
        <v>475</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454</v>
      </c>
      <c r="AB121" s="858"/>
      <c r="AC121" s="858"/>
      <c r="AD121" s="858"/>
      <c r="AE121" s="859"/>
      <c r="AF121" s="860" t="s">
        <v>440</v>
      </c>
      <c r="AG121" s="858"/>
      <c r="AH121" s="858"/>
      <c r="AI121" s="858"/>
      <c r="AJ121" s="859"/>
      <c r="AK121" s="860" t="s">
        <v>441</v>
      </c>
      <c r="AL121" s="858"/>
      <c r="AM121" s="858"/>
      <c r="AN121" s="858"/>
      <c r="AO121" s="859"/>
      <c r="AP121" s="905" t="s">
        <v>454</v>
      </c>
      <c r="AQ121" s="906"/>
      <c r="AR121" s="906"/>
      <c r="AS121" s="906"/>
      <c r="AT121" s="907"/>
      <c r="AU121" s="967"/>
      <c r="AV121" s="968"/>
      <c r="AW121" s="968"/>
      <c r="AX121" s="968"/>
      <c r="AY121" s="969"/>
      <c r="AZ121" s="893" t="s">
        <v>476</v>
      </c>
      <c r="BA121" s="828"/>
      <c r="BB121" s="828"/>
      <c r="BC121" s="828"/>
      <c r="BD121" s="828"/>
      <c r="BE121" s="828"/>
      <c r="BF121" s="828"/>
      <c r="BG121" s="828"/>
      <c r="BH121" s="828"/>
      <c r="BI121" s="828"/>
      <c r="BJ121" s="828"/>
      <c r="BK121" s="828"/>
      <c r="BL121" s="828"/>
      <c r="BM121" s="828"/>
      <c r="BN121" s="828"/>
      <c r="BO121" s="828"/>
      <c r="BP121" s="829"/>
      <c r="BQ121" s="894">
        <v>751183</v>
      </c>
      <c r="BR121" s="895"/>
      <c r="BS121" s="895"/>
      <c r="BT121" s="895"/>
      <c r="BU121" s="895"/>
      <c r="BV121" s="895">
        <v>620583</v>
      </c>
      <c r="BW121" s="895"/>
      <c r="BX121" s="895"/>
      <c r="BY121" s="895"/>
      <c r="BZ121" s="895"/>
      <c r="CA121" s="895">
        <v>499375</v>
      </c>
      <c r="CB121" s="895"/>
      <c r="CC121" s="895"/>
      <c r="CD121" s="895"/>
      <c r="CE121" s="895"/>
      <c r="CF121" s="956">
        <v>4.5999999999999996</v>
      </c>
      <c r="CG121" s="957"/>
      <c r="CH121" s="957"/>
      <c r="CI121" s="957"/>
      <c r="CJ121" s="957"/>
      <c r="CK121" s="950"/>
      <c r="CL121" s="936"/>
      <c r="CM121" s="936"/>
      <c r="CN121" s="936"/>
      <c r="CO121" s="937"/>
      <c r="CP121" s="916" t="s">
        <v>477</v>
      </c>
      <c r="CQ121" s="917"/>
      <c r="CR121" s="917"/>
      <c r="CS121" s="917"/>
      <c r="CT121" s="917"/>
      <c r="CU121" s="917"/>
      <c r="CV121" s="917"/>
      <c r="CW121" s="917"/>
      <c r="CX121" s="917"/>
      <c r="CY121" s="917"/>
      <c r="CZ121" s="917"/>
      <c r="DA121" s="917"/>
      <c r="DB121" s="917"/>
      <c r="DC121" s="917"/>
      <c r="DD121" s="917"/>
      <c r="DE121" s="917"/>
      <c r="DF121" s="918"/>
      <c r="DG121" s="894">
        <v>136761</v>
      </c>
      <c r="DH121" s="895"/>
      <c r="DI121" s="895"/>
      <c r="DJ121" s="895"/>
      <c r="DK121" s="895"/>
      <c r="DL121" s="895">
        <v>2977577</v>
      </c>
      <c r="DM121" s="895"/>
      <c r="DN121" s="895"/>
      <c r="DO121" s="895"/>
      <c r="DP121" s="895"/>
      <c r="DQ121" s="895">
        <v>2593776</v>
      </c>
      <c r="DR121" s="895"/>
      <c r="DS121" s="895"/>
      <c r="DT121" s="895"/>
      <c r="DU121" s="895"/>
      <c r="DV121" s="872">
        <v>23.6</v>
      </c>
      <c r="DW121" s="872"/>
      <c r="DX121" s="872"/>
      <c r="DY121" s="872"/>
      <c r="DZ121" s="873"/>
    </row>
    <row r="122" spans="1:130" s="246" customFormat="1" ht="26.25" customHeight="1" x14ac:dyDescent="0.15">
      <c r="A122" s="898"/>
      <c r="B122" s="899"/>
      <c r="C122" s="902" t="s">
        <v>457</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413</v>
      </c>
      <c r="AB122" s="858"/>
      <c r="AC122" s="858"/>
      <c r="AD122" s="858"/>
      <c r="AE122" s="859"/>
      <c r="AF122" s="860" t="s">
        <v>448</v>
      </c>
      <c r="AG122" s="858"/>
      <c r="AH122" s="858"/>
      <c r="AI122" s="858"/>
      <c r="AJ122" s="859"/>
      <c r="AK122" s="860" t="s">
        <v>448</v>
      </c>
      <c r="AL122" s="858"/>
      <c r="AM122" s="858"/>
      <c r="AN122" s="858"/>
      <c r="AO122" s="859"/>
      <c r="AP122" s="905" t="s">
        <v>413</v>
      </c>
      <c r="AQ122" s="906"/>
      <c r="AR122" s="906"/>
      <c r="AS122" s="906"/>
      <c r="AT122" s="907"/>
      <c r="AU122" s="967"/>
      <c r="AV122" s="968"/>
      <c r="AW122" s="968"/>
      <c r="AX122" s="968"/>
      <c r="AY122" s="969"/>
      <c r="AZ122" s="960" t="s">
        <v>478</v>
      </c>
      <c r="BA122" s="961"/>
      <c r="BB122" s="961"/>
      <c r="BC122" s="961"/>
      <c r="BD122" s="961"/>
      <c r="BE122" s="961"/>
      <c r="BF122" s="961"/>
      <c r="BG122" s="961"/>
      <c r="BH122" s="961"/>
      <c r="BI122" s="961"/>
      <c r="BJ122" s="961"/>
      <c r="BK122" s="961"/>
      <c r="BL122" s="961"/>
      <c r="BM122" s="961"/>
      <c r="BN122" s="961"/>
      <c r="BO122" s="961"/>
      <c r="BP122" s="962"/>
      <c r="BQ122" s="963">
        <v>39146381</v>
      </c>
      <c r="BR122" s="926"/>
      <c r="BS122" s="926"/>
      <c r="BT122" s="926"/>
      <c r="BU122" s="926"/>
      <c r="BV122" s="926">
        <v>39632900</v>
      </c>
      <c r="BW122" s="926"/>
      <c r="BX122" s="926"/>
      <c r="BY122" s="926"/>
      <c r="BZ122" s="926"/>
      <c r="CA122" s="926">
        <v>39496038</v>
      </c>
      <c r="CB122" s="926"/>
      <c r="CC122" s="926"/>
      <c r="CD122" s="926"/>
      <c r="CE122" s="926"/>
      <c r="CF122" s="927">
        <v>360.1</v>
      </c>
      <c r="CG122" s="928"/>
      <c r="CH122" s="928"/>
      <c r="CI122" s="928"/>
      <c r="CJ122" s="928"/>
      <c r="CK122" s="950"/>
      <c r="CL122" s="936"/>
      <c r="CM122" s="936"/>
      <c r="CN122" s="936"/>
      <c r="CO122" s="937"/>
      <c r="CP122" s="916" t="s">
        <v>479</v>
      </c>
      <c r="CQ122" s="917"/>
      <c r="CR122" s="917"/>
      <c r="CS122" s="917"/>
      <c r="CT122" s="917"/>
      <c r="CU122" s="917"/>
      <c r="CV122" s="917"/>
      <c r="CW122" s="917"/>
      <c r="CX122" s="917"/>
      <c r="CY122" s="917"/>
      <c r="CZ122" s="917"/>
      <c r="DA122" s="917"/>
      <c r="DB122" s="917"/>
      <c r="DC122" s="917"/>
      <c r="DD122" s="917"/>
      <c r="DE122" s="917"/>
      <c r="DF122" s="918"/>
      <c r="DG122" s="894">
        <v>943819</v>
      </c>
      <c r="DH122" s="895"/>
      <c r="DI122" s="895"/>
      <c r="DJ122" s="895"/>
      <c r="DK122" s="895"/>
      <c r="DL122" s="895">
        <v>854249</v>
      </c>
      <c r="DM122" s="895"/>
      <c r="DN122" s="895"/>
      <c r="DO122" s="895"/>
      <c r="DP122" s="895"/>
      <c r="DQ122" s="895">
        <v>812718</v>
      </c>
      <c r="DR122" s="895"/>
      <c r="DS122" s="895"/>
      <c r="DT122" s="895"/>
      <c r="DU122" s="895"/>
      <c r="DV122" s="872">
        <v>7.4</v>
      </c>
      <c r="DW122" s="872"/>
      <c r="DX122" s="872"/>
      <c r="DY122" s="872"/>
      <c r="DZ122" s="873"/>
    </row>
    <row r="123" spans="1:130" s="246" customFormat="1" ht="26.25" customHeight="1" x14ac:dyDescent="0.15">
      <c r="A123" s="898"/>
      <c r="B123" s="899"/>
      <c r="C123" s="902" t="s">
        <v>463</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454</v>
      </c>
      <c r="AB123" s="858"/>
      <c r="AC123" s="858"/>
      <c r="AD123" s="858"/>
      <c r="AE123" s="859"/>
      <c r="AF123" s="860" t="s">
        <v>413</v>
      </c>
      <c r="AG123" s="858"/>
      <c r="AH123" s="858"/>
      <c r="AI123" s="858"/>
      <c r="AJ123" s="859"/>
      <c r="AK123" s="860" t="s">
        <v>413</v>
      </c>
      <c r="AL123" s="858"/>
      <c r="AM123" s="858"/>
      <c r="AN123" s="858"/>
      <c r="AO123" s="859"/>
      <c r="AP123" s="905" t="s">
        <v>413</v>
      </c>
      <c r="AQ123" s="906"/>
      <c r="AR123" s="906"/>
      <c r="AS123" s="906"/>
      <c r="AT123" s="907"/>
      <c r="AU123" s="970"/>
      <c r="AV123" s="971"/>
      <c r="AW123" s="971"/>
      <c r="AX123" s="971"/>
      <c r="AY123" s="971"/>
      <c r="AZ123" s="277" t="s">
        <v>189</v>
      </c>
      <c r="BA123" s="277"/>
      <c r="BB123" s="277"/>
      <c r="BC123" s="277"/>
      <c r="BD123" s="277"/>
      <c r="BE123" s="277"/>
      <c r="BF123" s="277"/>
      <c r="BG123" s="277"/>
      <c r="BH123" s="277"/>
      <c r="BI123" s="277"/>
      <c r="BJ123" s="277"/>
      <c r="BK123" s="277"/>
      <c r="BL123" s="277"/>
      <c r="BM123" s="277"/>
      <c r="BN123" s="277"/>
      <c r="BO123" s="958" t="s">
        <v>480</v>
      </c>
      <c r="BP123" s="959"/>
      <c r="BQ123" s="913">
        <v>47954408</v>
      </c>
      <c r="BR123" s="914"/>
      <c r="BS123" s="914"/>
      <c r="BT123" s="914"/>
      <c r="BU123" s="914"/>
      <c r="BV123" s="914">
        <v>47448716</v>
      </c>
      <c r="BW123" s="914"/>
      <c r="BX123" s="914"/>
      <c r="BY123" s="914"/>
      <c r="BZ123" s="914"/>
      <c r="CA123" s="914">
        <v>46817035</v>
      </c>
      <c r="CB123" s="914"/>
      <c r="CC123" s="914"/>
      <c r="CD123" s="914"/>
      <c r="CE123" s="914"/>
      <c r="CF123" s="824"/>
      <c r="CG123" s="825"/>
      <c r="CH123" s="825"/>
      <c r="CI123" s="825"/>
      <c r="CJ123" s="915"/>
      <c r="CK123" s="950"/>
      <c r="CL123" s="936"/>
      <c r="CM123" s="936"/>
      <c r="CN123" s="936"/>
      <c r="CO123" s="937"/>
      <c r="CP123" s="916" t="s">
        <v>481</v>
      </c>
      <c r="CQ123" s="917"/>
      <c r="CR123" s="917"/>
      <c r="CS123" s="917"/>
      <c r="CT123" s="917"/>
      <c r="CU123" s="917"/>
      <c r="CV123" s="917"/>
      <c r="CW123" s="917"/>
      <c r="CX123" s="917"/>
      <c r="CY123" s="917"/>
      <c r="CZ123" s="917"/>
      <c r="DA123" s="917"/>
      <c r="DB123" s="917"/>
      <c r="DC123" s="917"/>
      <c r="DD123" s="917"/>
      <c r="DE123" s="917"/>
      <c r="DF123" s="918"/>
      <c r="DG123" s="857" t="s">
        <v>441</v>
      </c>
      <c r="DH123" s="858"/>
      <c r="DI123" s="858"/>
      <c r="DJ123" s="858"/>
      <c r="DK123" s="859"/>
      <c r="DL123" s="860" t="s">
        <v>448</v>
      </c>
      <c r="DM123" s="858"/>
      <c r="DN123" s="858"/>
      <c r="DO123" s="858"/>
      <c r="DP123" s="859"/>
      <c r="DQ123" s="860" t="s">
        <v>441</v>
      </c>
      <c r="DR123" s="858"/>
      <c r="DS123" s="858"/>
      <c r="DT123" s="858"/>
      <c r="DU123" s="859"/>
      <c r="DV123" s="905" t="s">
        <v>448</v>
      </c>
      <c r="DW123" s="906"/>
      <c r="DX123" s="906"/>
      <c r="DY123" s="906"/>
      <c r="DZ123" s="907"/>
    </row>
    <row r="124" spans="1:130" s="246" customFormat="1" ht="26.25" customHeight="1" thickBot="1" x14ac:dyDescent="0.2">
      <c r="A124" s="898"/>
      <c r="B124" s="899"/>
      <c r="C124" s="902" t="s">
        <v>466</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448</v>
      </c>
      <c r="AB124" s="858"/>
      <c r="AC124" s="858"/>
      <c r="AD124" s="858"/>
      <c r="AE124" s="859"/>
      <c r="AF124" s="860" t="s">
        <v>441</v>
      </c>
      <c r="AG124" s="858"/>
      <c r="AH124" s="858"/>
      <c r="AI124" s="858"/>
      <c r="AJ124" s="859"/>
      <c r="AK124" s="860" t="s">
        <v>448</v>
      </c>
      <c r="AL124" s="858"/>
      <c r="AM124" s="858"/>
      <c r="AN124" s="858"/>
      <c r="AO124" s="859"/>
      <c r="AP124" s="905" t="s">
        <v>448</v>
      </c>
      <c r="AQ124" s="906"/>
      <c r="AR124" s="906"/>
      <c r="AS124" s="906"/>
      <c r="AT124" s="907"/>
      <c r="AU124" s="908" t="s">
        <v>482</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124.2</v>
      </c>
      <c r="BR124" s="912"/>
      <c r="BS124" s="912"/>
      <c r="BT124" s="912"/>
      <c r="BU124" s="912"/>
      <c r="BV124" s="912">
        <v>130.69999999999999</v>
      </c>
      <c r="BW124" s="912"/>
      <c r="BX124" s="912"/>
      <c r="BY124" s="912"/>
      <c r="BZ124" s="912"/>
      <c r="CA124" s="912">
        <v>128.80000000000001</v>
      </c>
      <c r="CB124" s="912"/>
      <c r="CC124" s="912"/>
      <c r="CD124" s="912"/>
      <c r="CE124" s="912"/>
      <c r="CF124" s="802"/>
      <c r="CG124" s="803"/>
      <c r="CH124" s="803"/>
      <c r="CI124" s="803"/>
      <c r="CJ124" s="943"/>
      <c r="CK124" s="951"/>
      <c r="CL124" s="951"/>
      <c r="CM124" s="951"/>
      <c r="CN124" s="951"/>
      <c r="CO124" s="952"/>
      <c r="CP124" s="916" t="s">
        <v>483</v>
      </c>
      <c r="CQ124" s="917"/>
      <c r="CR124" s="917"/>
      <c r="CS124" s="917"/>
      <c r="CT124" s="917"/>
      <c r="CU124" s="917"/>
      <c r="CV124" s="917"/>
      <c r="CW124" s="917"/>
      <c r="CX124" s="917"/>
      <c r="CY124" s="917"/>
      <c r="CZ124" s="917"/>
      <c r="DA124" s="917"/>
      <c r="DB124" s="917"/>
      <c r="DC124" s="917"/>
      <c r="DD124" s="917"/>
      <c r="DE124" s="917"/>
      <c r="DF124" s="918"/>
      <c r="DG124" s="840">
        <v>3542027</v>
      </c>
      <c r="DH124" s="841"/>
      <c r="DI124" s="841"/>
      <c r="DJ124" s="841"/>
      <c r="DK124" s="842"/>
      <c r="DL124" s="843" t="s">
        <v>440</v>
      </c>
      <c r="DM124" s="841"/>
      <c r="DN124" s="841"/>
      <c r="DO124" s="841"/>
      <c r="DP124" s="842"/>
      <c r="DQ124" s="843" t="s">
        <v>413</v>
      </c>
      <c r="DR124" s="841"/>
      <c r="DS124" s="841"/>
      <c r="DT124" s="841"/>
      <c r="DU124" s="842"/>
      <c r="DV124" s="929" t="s">
        <v>413</v>
      </c>
      <c r="DW124" s="930"/>
      <c r="DX124" s="930"/>
      <c r="DY124" s="930"/>
      <c r="DZ124" s="931"/>
    </row>
    <row r="125" spans="1:130" s="246" customFormat="1" ht="26.25" customHeight="1" x14ac:dyDescent="0.15">
      <c r="A125" s="898"/>
      <c r="B125" s="899"/>
      <c r="C125" s="902" t="s">
        <v>468</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413</v>
      </c>
      <c r="AB125" s="858"/>
      <c r="AC125" s="858"/>
      <c r="AD125" s="858"/>
      <c r="AE125" s="859"/>
      <c r="AF125" s="860" t="s">
        <v>240</v>
      </c>
      <c r="AG125" s="858"/>
      <c r="AH125" s="858"/>
      <c r="AI125" s="858"/>
      <c r="AJ125" s="859"/>
      <c r="AK125" s="860" t="s">
        <v>413</v>
      </c>
      <c r="AL125" s="858"/>
      <c r="AM125" s="858"/>
      <c r="AN125" s="858"/>
      <c r="AO125" s="859"/>
      <c r="AP125" s="905" t="s">
        <v>240</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484</v>
      </c>
      <c r="CL125" s="933"/>
      <c r="CM125" s="933"/>
      <c r="CN125" s="933"/>
      <c r="CO125" s="934"/>
      <c r="CP125" s="941" t="s">
        <v>485</v>
      </c>
      <c r="CQ125" s="886"/>
      <c r="CR125" s="886"/>
      <c r="CS125" s="886"/>
      <c r="CT125" s="886"/>
      <c r="CU125" s="886"/>
      <c r="CV125" s="886"/>
      <c r="CW125" s="886"/>
      <c r="CX125" s="886"/>
      <c r="CY125" s="886"/>
      <c r="CZ125" s="886"/>
      <c r="DA125" s="886"/>
      <c r="DB125" s="886"/>
      <c r="DC125" s="886"/>
      <c r="DD125" s="886"/>
      <c r="DE125" s="886"/>
      <c r="DF125" s="887"/>
      <c r="DG125" s="942" t="s">
        <v>240</v>
      </c>
      <c r="DH125" s="923"/>
      <c r="DI125" s="923"/>
      <c r="DJ125" s="923"/>
      <c r="DK125" s="923"/>
      <c r="DL125" s="923" t="s">
        <v>240</v>
      </c>
      <c r="DM125" s="923"/>
      <c r="DN125" s="923"/>
      <c r="DO125" s="923"/>
      <c r="DP125" s="923"/>
      <c r="DQ125" s="923" t="s">
        <v>240</v>
      </c>
      <c r="DR125" s="923"/>
      <c r="DS125" s="923"/>
      <c r="DT125" s="923"/>
      <c r="DU125" s="923"/>
      <c r="DV125" s="924" t="s">
        <v>240</v>
      </c>
      <c r="DW125" s="924"/>
      <c r="DX125" s="924"/>
      <c r="DY125" s="924"/>
      <c r="DZ125" s="925"/>
    </row>
    <row r="126" spans="1:130" s="246" customFormat="1" ht="26.25" customHeight="1" thickBot="1" x14ac:dyDescent="0.2">
      <c r="A126" s="898"/>
      <c r="B126" s="899"/>
      <c r="C126" s="902" t="s">
        <v>470</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v>46999</v>
      </c>
      <c r="AB126" s="858"/>
      <c r="AC126" s="858"/>
      <c r="AD126" s="858"/>
      <c r="AE126" s="859"/>
      <c r="AF126" s="860">
        <v>43641</v>
      </c>
      <c r="AG126" s="858"/>
      <c r="AH126" s="858"/>
      <c r="AI126" s="858"/>
      <c r="AJ126" s="859"/>
      <c r="AK126" s="860">
        <v>40358</v>
      </c>
      <c r="AL126" s="858"/>
      <c r="AM126" s="858"/>
      <c r="AN126" s="858"/>
      <c r="AO126" s="859"/>
      <c r="AP126" s="905">
        <v>0.4</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486</v>
      </c>
      <c r="CQ126" s="828"/>
      <c r="CR126" s="828"/>
      <c r="CS126" s="828"/>
      <c r="CT126" s="828"/>
      <c r="CU126" s="828"/>
      <c r="CV126" s="828"/>
      <c r="CW126" s="828"/>
      <c r="CX126" s="828"/>
      <c r="CY126" s="828"/>
      <c r="CZ126" s="828"/>
      <c r="DA126" s="828"/>
      <c r="DB126" s="828"/>
      <c r="DC126" s="828"/>
      <c r="DD126" s="828"/>
      <c r="DE126" s="828"/>
      <c r="DF126" s="829"/>
      <c r="DG126" s="894">
        <v>94343</v>
      </c>
      <c r="DH126" s="895"/>
      <c r="DI126" s="895"/>
      <c r="DJ126" s="895"/>
      <c r="DK126" s="895"/>
      <c r="DL126" s="895">
        <v>98541</v>
      </c>
      <c r="DM126" s="895"/>
      <c r="DN126" s="895"/>
      <c r="DO126" s="895"/>
      <c r="DP126" s="895"/>
      <c r="DQ126" s="895">
        <v>111968</v>
      </c>
      <c r="DR126" s="895"/>
      <c r="DS126" s="895"/>
      <c r="DT126" s="895"/>
      <c r="DU126" s="895"/>
      <c r="DV126" s="872">
        <v>1</v>
      </c>
      <c r="DW126" s="872"/>
      <c r="DX126" s="872"/>
      <c r="DY126" s="872"/>
      <c r="DZ126" s="873"/>
    </row>
    <row r="127" spans="1:130" s="246" customFormat="1" ht="26.25" customHeight="1" x14ac:dyDescent="0.15">
      <c r="A127" s="900"/>
      <c r="B127" s="901"/>
      <c r="C127" s="919" t="s">
        <v>487</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413</v>
      </c>
      <c r="AB127" s="858"/>
      <c r="AC127" s="858"/>
      <c r="AD127" s="858"/>
      <c r="AE127" s="859"/>
      <c r="AF127" s="860" t="s">
        <v>240</v>
      </c>
      <c r="AG127" s="858"/>
      <c r="AH127" s="858"/>
      <c r="AI127" s="858"/>
      <c r="AJ127" s="859"/>
      <c r="AK127" s="860" t="s">
        <v>413</v>
      </c>
      <c r="AL127" s="858"/>
      <c r="AM127" s="858"/>
      <c r="AN127" s="858"/>
      <c r="AO127" s="859"/>
      <c r="AP127" s="905" t="s">
        <v>240</v>
      </c>
      <c r="AQ127" s="906"/>
      <c r="AR127" s="906"/>
      <c r="AS127" s="906"/>
      <c r="AT127" s="907"/>
      <c r="AU127" s="282"/>
      <c r="AV127" s="282"/>
      <c r="AW127" s="282"/>
      <c r="AX127" s="922" t="s">
        <v>488</v>
      </c>
      <c r="AY127" s="890"/>
      <c r="AZ127" s="890"/>
      <c r="BA127" s="890"/>
      <c r="BB127" s="890"/>
      <c r="BC127" s="890"/>
      <c r="BD127" s="890"/>
      <c r="BE127" s="891"/>
      <c r="BF127" s="889" t="s">
        <v>489</v>
      </c>
      <c r="BG127" s="890"/>
      <c r="BH127" s="890"/>
      <c r="BI127" s="890"/>
      <c r="BJ127" s="890"/>
      <c r="BK127" s="890"/>
      <c r="BL127" s="891"/>
      <c r="BM127" s="889" t="s">
        <v>490</v>
      </c>
      <c r="BN127" s="890"/>
      <c r="BO127" s="890"/>
      <c r="BP127" s="890"/>
      <c r="BQ127" s="890"/>
      <c r="BR127" s="890"/>
      <c r="BS127" s="891"/>
      <c r="BT127" s="889" t="s">
        <v>491</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492</v>
      </c>
      <c r="CQ127" s="828"/>
      <c r="CR127" s="828"/>
      <c r="CS127" s="828"/>
      <c r="CT127" s="828"/>
      <c r="CU127" s="828"/>
      <c r="CV127" s="828"/>
      <c r="CW127" s="828"/>
      <c r="CX127" s="828"/>
      <c r="CY127" s="828"/>
      <c r="CZ127" s="828"/>
      <c r="DA127" s="828"/>
      <c r="DB127" s="828"/>
      <c r="DC127" s="828"/>
      <c r="DD127" s="828"/>
      <c r="DE127" s="828"/>
      <c r="DF127" s="829"/>
      <c r="DG127" s="894" t="s">
        <v>240</v>
      </c>
      <c r="DH127" s="895"/>
      <c r="DI127" s="895"/>
      <c r="DJ127" s="895"/>
      <c r="DK127" s="895"/>
      <c r="DL127" s="895" t="s">
        <v>493</v>
      </c>
      <c r="DM127" s="895"/>
      <c r="DN127" s="895"/>
      <c r="DO127" s="895"/>
      <c r="DP127" s="895"/>
      <c r="DQ127" s="895" t="s">
        <v>413</v>
      </c>
      <c r="DR127" s="895"/>
      <c r="DS127" s="895"/>
      <c r="DT127" s="895"/>
      <c r="DU127" s="895"/>
      <c r="DV127" s="872" t="s">
        <v>240</v>
      </c>
      <c r="DW127" s="872"/>
      <c r="DX127" s="872"/>
      <c r="DY127" s="872"/>
      <c r="DZ127" s="873"/>
    </row>
    <row r="128" spans="1:130" s="246" customFormat="1" ht="26.25" customHeight="1" thickBot="1" x14ac:dyDescent="0.2">
      <c r="A128" s="874" t="s">
        <v>494</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495</v>
      </c>
      <c r="X128" s="876"/>
      <c r="Y128" s="876"/>
      <c r="Z128" s="877"/>
      <c r="AA128" s="878">
        <v>109795</v>
      </c>
      <c r="AB128" s="879"/>
      <c r="AC128" s="879"/>
      <c r="AD128" s="879"/>
      <c r="AE128" s="880"/>
      <c r="AF128" s="881">
        <v>98558</v>
      </c>
      <c r="AG128" s="879"/>
      <c r="AH128" s="879"/>
      <c r="AI128" s="879"/>
      <c r="AJ128" s="880"/>
      <c r="AK128" s="881">
        <v>96372</v>
      </c>
      <c r="AL128" s="879"/>
      <c r="AM128" s="879"/>
      <c r="AN128" s="879"/>
      <c r="AO128" s="880"/>
      <c r="AP128" s="882"/>
      <c r="AQ128" s="883"/>
      <c r="AR128" s="883"/>
      <c r="AS128" s="883"/>
      <c r="AT128" s="884"/>
      <c r="AU128" s="282"/>
      <c r="AV128" s="282"/>
      <c r="AW128" s="282"/>
      <c r="AX128" s="885" t="s">
        <v>496</v>
      </c>
      <c r="AY128" s="886"/>
      <c r="AZ128" s="886"/>
      <c r="BA128" s="886"/>
      <c r="BB128" s="886"/>
      <c r="BC128" s="886"/>
      <c r="BD128" s="886"/>
      <c r="BE128" s="887"/>
      <c r="BF128" s="864" t="s">
        <v>240</v>
      </c>
      <c r="BG128" s="865"/>
      <c r="BH128" s="865"/>
      <c r="BI128" s="865"/>
      <c r="BJ128" s="865"/>
      <c r="BK128" s="865"/>
      <c r="BL128" s="888"/>
      <c r="BM128" s="864">
        <v>12.84</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497</v>
      </c>
      <c r="CQ128" s="806"/>
      <c r="CR128" s="806"/>
      <c r="CS128" s="806"/>
      <c r="CT128" s="806"/>
      <c r="CU128" s="806"/>
      <c r="CV128" s="806"/>
      <c r="CW128" s="806"/>
      <c r="CX128" s="806"/>
      <c r="CY128" s="806"/>
      <c r="CZ128" s="806"/>
      <c r="DA128" s="806"/>
      <c r="DB128" s="806"/>
      <c r="DC128" s="806"/>
      <c r="DD128" s="806"/>
      <c r="DE128" s="806"/>
      <c r="DF128" s="807"/>
      <c r="DG128" s="868" t="s">
        <v>240</v>
      </c>
      <c r="DH128" s="869"/>
      <c r="DI128" s="869"/>
      <c r="DJ128" s="869"/>
      <c r="DK128" s="869"/>
      <c r="DL128" s="869" t="s">
        <v>240</v>
      </c>
      <c r="DM128" s="869"/>
      <c r="DN128" s="869"/>
      <c r="DO128" s="869"/>
      <c r="DP128" s="869"/>
      <c r="DQ128" s="869" t="s">
        <v>240</v>
      </c>
      <c r="DR128" s="869"/>
      <c r="DS128" s="869"/>
      <c r="DT128" s="869"/>
      <c r="DU128" s="869"/>
      <c r="DV128" s="870" t="s">
        <v>240</v>
      </c>
      <c r="DW128" s="870"/>
      <c r="DX128" s="870"/>
      <c r="DY128" s="870"/>
      <c r="DZ128" s="871"/>
    </row>
    <row r="129" spans="1:131" s="24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498</v>
      </c>
      <c r="X129" s="855"/>
      <c r="Y129" s="855"/>
      <c r="Z129" s="856"/>
      <c r="AA129" s="857">
        <v>14385668</v>
      </c>
      <c r="AB129" s="858"/>
      <c r="AC129" s="858"/>
      <c r="AD129" s="858"/>
      <c r="AE129" s="859"/>
      <c r="AF129" s="860">
        <v>14303267</v>
      </c>
      <c r="AG129" s="858"/>
      <c r="AH129" s="858"/>
      <c r="AI129" s="858"/>
      <c r="AJ129" s="859"/>
      <c r="AK129" s="860">
        <v>14238956</v>
      </c>
      <c r="AL129" s="858"/>
      <c r="AM129" s="858"/>
      <c r="AN129" s="858"/>
      <c r="AO129" s="859"/>
      <c r="AP129" s="861"/>
      <c r="AQ129" s="862"/>
      <c r="AR129" s="862"/>
      <c r="AS129" s="862"/>
      <c r="AT129" s="863"/>
      <c r="AU129" s="284"/>
      <c r="AV129" s="284"/>
      <c r="AW129" s="284"/>
      <c r="AX129" s="827" t="s">
        <v>499</v>
      </c>
      <c r="AY129" s="828"/>
      <c r="AZ129" s="828"/>
      <c r="BA129" s="828"/>
      <c r="BB129" s="828"/>
      <c r="BC129" s="828"/>
      <c r="BD129" s="828"/>
      <c r="BE129" s="829"/>
      <c r="BF129" s="847" t="s">
        <v>240</v>
      </c>
      <c r="BG129" s="848"/>
      <c r="BH129" s="848"/>
      <c r="BI129" s="848"/>
      <c r="BJ129" s="848"/>
      <c r="BK129" s="848"/>
      <c r="BL129" s="849"/>
      <c r="BM129" s="847">
        <v>17.84</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500</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501</v>
      </c>
      <c r="X130" s="855"/>
      <c r="Y130" s="855"/>
      <c r="Z130" s="856"/>
      <c r="AA130" s="857">
        <v>3159245</v>
      </c>
      <c r="AB130" s="858"/>
      <c r="AC130" s="858"/>
      <c r="AD130" s="858"/>
      <c r="AE130" s="859"/>
      <c r="AF130" s="860">
        <v>3218482</v>
      </c>
      <c r="AG130" s="858"/>
      <c r="AH130" s="858"/>
      <c r="AI130" s="858"/>
      <c r="AJ130" s="859"/>
      <c r="AK130" s="860">
        <v>3271330</v>
      </c>
      <c r="AL130" s="858"/>
      <c r="AM130" s="858"/>
      <c r="AN130" s="858"/>
      <c r="AO130" s="859"/>
      <c r="AP130" s="861"/>
      <c r="AQ130" s="862"/>
      <c r="AR130" s="862"/>
      <c r="AS130" s="862"/>
      <c r="AT130" s="863"/>
      <c r="AU130" s="284"/>
      <c r="AV130" s="284"/>
      <c r="AW130" s="284"/>
      <c r="AX130" s="827" t="s">
        <v>502</v>
      </c>
      <c r="AY130" s="828"/>
      <c r="AZ130" s="828"/>
      <c r="BA130" s="828"/>
      <c r="BB130" s="828"/>
      <c r="BC130" s="828"/>
      <c r="BD130" s="828"/>
      <c r="BE130" s="829"/>
      <c r="BF130" s="830">
        <v>16.100000000000001</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503</v>
      </c>
      <c r="X131" s="838"/>
      <c r="Y131" s="838"/>
      <c r="Z131" s="839"/>
      <c r="AA131" s="840">
        <v>11226423</v>
      </c>
      <c r="AB131" s="841"/>
      <c r="AC131" s="841"/>
      <c r="AD131" s="841"/>
      <c r="AE131" s="842"/>
      <c r="AF131" s="843">
        <v>11084785</v>
      </c>
      <c r="AG131" s="841"/>
      <c r="AH131" s="841"/>
      <c r="AI131" s="841"/>
      <c r="AJ131" s="842"/>
      <c r="AK131" s="843">
        <v>10967626</v>
      </c>
      <c r="AL131" s="841"/>
      <c r="AM131" s="841"/>
      <c r="AN131" s="841"/>
      <c r="AO131" s="842"/>
      <c r="AP131" s="844"/>
      <c r="AQ131" s="845"/>
      <c r="AR131" s="845"/>
      <c r="AS131" s="845"/>
      <c r="AT131" s="846"/>
      <c r="AU131" s="284"/>
      <c r="AV131" s="284"/>
      <c r="AW131" s="284"/>
      <c r="AX131" s="805" t="s">
        <v>504</v>
      </c>
      <c r="AY131" s="806"/>
      <c r="AZ131" s="806"/>
      <c r="BA131" s="806"/>
      <c r="BB131" s="806"/>
      <c r="BC131" s="806"/>
      <c r="BD131" s="806"/>
      <c r="BE131" s="807"/>
      <c r="BF131" s="808">
        <v>128.80000000000001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505</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506</v>
      </c>
      <c r="W132" s="818"/>
      <c r="X132" s="818"/>
      <c r="Y132" s="818"/>
      <c r="Z132" s="819"/>
      <c r="AA132" s="820">
        <v>16.548093720000001</v>
      </c>
      <c r="AB132" s="821"/>
      <c r="AC132" s="821"/>
      <c r="AD132" s="821"/>
      <c r="AE132" s="822"/>
      <c r="AF132" s="823">
        <v>16.162144779999998</v>
      </c>
      <c r="AG132" s="821"/>
      <c r="AH132" s="821"/>
      <c r="AI132" s="821"/>
      <c r="AJ132" s="822"/>
      <c r="AK132" s="823">
        <v>15.678506909999999</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507</v>
      </c>
      <c r="W133" s="797"/>
      <c r="X133" s="797"/>
      <c r="Y133" s="797"/>
      <c r="Z133" s="798"/>
      <c r="AA133" s="799">
        <v>15.4</v>
      </c>
      <c r="AB133" s="800"/>
      <c r="AC133" s="800"/>
      <c r="AD133" s="800"/>
      <c r="AE133" s="801"/>
      <c r="AF133" s="799">
        <v>15.9</v>
      </c>
      <c r="AG133" s="800"/>
      <c r="AH133" s="800"/>
      <c r="AI133" s="800"/>
      <c r="AJ133" s="801"/>
      <c r="AK133" s="799">
        <v>16.100000000000001</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j1t+G9GA48ERW6K7h6Icxbe8eOcGfdf0EqO5ritsV0mAUldjN4jcPrzERuhpuiMxartwWAhrqybU97OIzQE8Fw==" saltValue="fMD6fUyyxUqgDSQxvNBG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508</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ZuJ9JZeY6PcUvqcBfs7iL8iD0nze/pePDgDuNQQVcp6rYqihrPFwwu+sm/XUCT0AtttVZRHKpFcN4p06RTyZyA==" saltValue="5r7N0MUt+3e1VxWIuF+u8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RnrDrQQ6ru0fl1HF1QIwT5VRXLH2rOWch24liWWPMhD8UwTOmKUk6wsL4679AeT+qsCogJNmryA5E+d/m7ZznQ==" saltValue="fFwFUU9WLqIN7sDjPXKeO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509</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510</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2" t="s">
        <v>511</v>
      </c>
      <c r="AP7" s="303"/>
      <c r="AQ7" s="304" t="s">
        <v>512</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3"/>
      <c r="AP8" s="309" t="s">
        <v>513</v>
      </c>
      <c r="AQ8" s="310" t="s">
        <v>514</v>
      </c>
      <c r="AR8" s="311" t="s">
        <v>515</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6" t="s">
        <v>516</v>
      </c>
      <c r="AL9" s="1227"/>
      <c r="AM9" s="1227"/>
      <c r="AN9" s="1228"/>
      <c r="AO9" s="312">
        <v>4337570</v>
      </c>
      <c r="AP9" s="312">
        <v>111328</v>
      </c>
      <c r="AQ9" s="313">
        <v>90414</v>
      </c>
      <c r="AR9" s="314">
        <v>23.1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6" t="s">
        <v>517</v>
      </c>
      <c r="AL10" s="1227"/>
      <c r="AM10" s="1227"/>
      <c r="AN10" s="1228"/>
      <c r="AO10" s="315">
        <v>352298</v>
      </c>
      <c r="AP10" s="315">
        <v>9042</v>
      </c>
      <c r="AQ10" s="316">
        <v>7325</v>
      </c>
      <c r="AR10" s="317">
        <v>23.4</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6" t="s">
        <v>518</v>
      </c>
      <c r="AL11" s="1227"/>
      <c r="AM11" s="1227"/>
      <c r="AN11" s="1228"/>
      <c r="AO11" s="315">
        <v>116</v>
      </c>
      <c r="AP11" s="315">
        <v>3</v>
      </c>
      <c r="AQ11" s="316">
        <v>9426</v>
      </c>
      <c r="AR11" s="317">
        <v>-100</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6" t="s">
        <v>519</v>
      </c>
      <c r="AL12" s="1227"/>
      <c r="AM12" s="1227"/>
      <c r="AN12" s="1228"/>
      <c r="AO12" s="315">
        <v>279347</v>
      </c>
      <c r="AP12" s="315">
        <v>7170</v>
      </c>
      <c r="AQ12" s="316">
        <v>1167</v>
      </c>
      <c r="AR12" s="317">
        <v>514.4</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6" t="s">
        <v>520</v>
      </c>
      <c r="AL13" s="1227"/>
      <c r="AM13" s="1227"/>
      <c r="AN13" s="1228"/>
      <c r="AO13" s="315" t="s">
        <v>521</v>
      </c>
      <c r="AP13" s="315" t="s">
        <v>521</v>
      </c>
      <c r="AQ13" s="316">
        <v>3</v>
      </c>
      <c r="AR13" s="317" t="s">
        <v>521</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6" t="s">
        <v>522</v>
      </c>
      <c r="AL14" s="1227"/>
      <c r="AM14" s="1227"/>
      <c r="AN14" s="1228"/>
      <c r="AO14" s="315">
        <v>167562</v>
      </c>
      <c r="AP14" s="315">
        <v>4301</v>
      </c>
      <c r="AQ14" s="316">
        <v>4078</v>
      </c>
      <c r="AR14" s="317">
        <v>5.5</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6" t="s">
        <v>523</v>
      </c>
      <c r="AL15" s="1227"/>
      <c r="AM15" s="1227"/>
      <c r="AN15" s="1228"/>
      <c r="AO15" s="315">
        <v>29278</v>
      </c>
      <c r="AP15" s="315">
        <v>751</v>
      </c>
      <c r="AQ15" s="316">
        <v>2195</v>
      </c>
      <c r="AR15" s="317">
        <v>-65.8</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29" t="s">
        <v>524</v>
      </c>
      <c r="AL16" s="1230"/>
      <c r="AM16" s="1230"/>
      <c r="AN16" s="1231"/>
      <c r="AO16" s="315">
        <v>-374034</v>
      </c>
      <c r="AP16" s="315">
        <v>-9600</v>
      </c>
      <c r="AQ16" s="316">
        <v>-8893</v>
      </c>
      <c r="AR16" s="317">
        <v>8</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29" t="s">
        <v>189</v>
      </c>
      <c r="AL17" s="1230"/>
      <c r="AM17" s="1230"/>
      <c r="AN17" s="1231"/>
      <c r="AO17" s="315">
        <v>4792137</v>
      </c>
      <c r="AP17" s="315">
        <v>122995</v>
      </c>
      <c r="AQ17" s="316">
        <v>105714</v>
      </c>
      <c r="AR17" s="317">
        <v>16.3</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525</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526</v>
      </c>
      <c r="AP20" s="323" t="s">
        <v>527</v>
      </c>
      <c r="AQ20" s="324" t="s">
        <v>528</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3" t="s">
        <v>529</v>
      </c>
      <c r="AL21" s="1224"/>
      <c r="AM21" s="1224"/>
      <c r="AN21" s="1225"/>
      <c r="AO21" s="327">
        <v>12.35</v>
      </c>
      <c r="AP21" s="328">
        <v>10.07</v>
      </c>
      <c r="AQ21" s="329">
        <v>2.2799999999999998</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3" t="s">
        <v>530</v>
      </c>
      <c r="AL22" s="1224"/>
      <c r="AM22" s="1224"/>
      <c r="AN22" s="1225"/>
      <c r="AO22" s="332">
        <v>100</v>
      </c>
      <c r="AP22" s="333">
        <v>97.6</v>
      </c>
      <c r="AQ22" s="334">
        <v>2.4</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531</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532</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533</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2" t="s">
        <v>511</v>
      </c>
      <c r="AP30" s="303"/>
      <c r="AQ30" s="304" t="s">
        <v>512</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3"/>
      <c r="AP31" s="309" t="s">
        <v>513</v>
      </c>
      <c r="AQ31" s="310" t="s">
        <v>514</v>
      </c>
      <c r="AR31" s="311" t="s">
        <v>515</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4" t="s">
        <v>534</v>
      </c>
      <c r="AL32" s="1215"/>
      <c r="AM32" s="1215"/>
      <c r="AN32" s="1216"/>
      <c r="AO32" s="342">
        <v>3681632</v>
      </c>
      <c r="AP32" s="342">
        <v>94493</v>
      </c>
      <c r="AQ32" s="343">
        <v>67110</v>
      </c>
      <c r="AR32" s="344">
        <v>40.799999999999997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4" t="s">
        <v>535</v>
      </c>
      <c r="AL33" s="1215"/>
      <c r="AM33" s="1215"/>
      <c r="AN33" s="1216"/>
      <c r="AO33" s="342" t="s">
        <v>521</v>
      </c>
      <c r="AP33" s="342" t="s">
        <v>521</v>
      </c>
      <c r="AQ33" s="343" t="s">
        <v>521</v>
      </c>
      <c r="AR33" s="344" t="s">
        <v>521</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4" t="s">
        <v>536</v>
      </c>
      <c r="AL34" s="1215"/>
      <c r="AM34" s="1215"/>
      <c r="AN34" s="1216"/>
      <c r="AO34" s="342" t="s">
        <v>521</v>
      </c>
      <c r="AP34" s="342" t="s">
        <v>521</v>
      </c>
      <c r="AQ34" s="343">
        <v>6</v>
      </c>
      <c r="AR34" s="344" t="s">
        <v>521</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4" t="s">
        <v>537</v>
      </c>
      <c r="AL35" s="1215"/>
      <c r="AM35" s="1215"/>
      <c r="AN35" s="1216"/>
      <c r="AO35" s="342">
        <v>1361741</v>
      </c>
      <c r="AP35" s="342">
        <v>34950</v>
      </c>
      <c r="AQ35" s="343">
        <v>17795</v>
      </c>
      <c r="AR35" s="344">
        <v>96.4</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4" t="s">
        <v>538</v>
      </c>
      <c r="AL36" s="1215"/>
      <c r="AM36" s="1215"/>
      <c r="AN36" s="1216"/>
      <c r="AO36" s="342" t="s">
        <v>521</v>
      </c>
      <c r="AP36" s="342" t="s">
        <v>521</v>
      </c>
      <c r="AQ36" s="343">
        <v>2500</v>
      </c>
      <c r="AR36" s="344" t="s">
        <v>521</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4" t="s">
        <v>539</v>
      </c>
      <c r="AL37" s="1215"/>
      <c r="AM37" s="1215"/>
      <c r="AN37" s="1216"/>
      <c r="AO37" s="342">
        <v>40358</v>
      </c>
      <c r="AP37" s="342">
        <v>1036</v>
      </c>
      <c r="AQ37" s="343">
        <v>1001</v>
      </c>
      <c r="AR37" s="344">
        <v>3.5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7" t="s">
        <v>540</v>
      </c>
      <c r="AL38" s="1218"/>
      <c r="AM38" s="1218"/>
      <c r="AN38" s="1219"/>
      <c r="AO38" s="345">
        <v>3531</v>
      </c>
      <c r="AP38" s="345">
        <v>91</v>
      </c>
      <c r="AQ38" s="346">
        <v>4</v>
      </c>
      <c r="AR38" s="334">
        <v>2175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7" t="s">
        <v>541</v>
      </c>
      <c r="AL39" s="1218"/>
      <c r="AM39" s="1218"/>
      <c r="AN39" s="1219"/>
      <c r="AO39" s="342">
        <v>-96372</v>
      </c>
      <c r="AP39" s="342">
        <v>-2473</v>
      </c>
      <c r="AQ39" s="343">
        <v>-3748</v>
      </c>
      <c r="AR39" s="344">
        <v>-34</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4" t="s">
        <v>542</v>
      </c>
      <c r="AL40" s="1215"/>
      <c r="AM40" s="1215"/>
      <c r="AN40" s="1216"/>
      <c r="AO40" s="342">
        <v>-3271330</v>
      </c>
      <c r="AP40" s="342">
        <v>-83962</v>
      </c>
      <c r="AQ40" s="343">
        <v>-58908</v>
      </c>
      <c r="AR40" s="344">
        <v>42.5</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0" t="s">
        <v>300</v>
      </c>
      <c r="AL41" s="1221"/>
      <c r="AM41" s="1221"/>
      <c r="AN41" s="1222"/>
      <c r="AO41" s="342">
        <v>1719560</v>
      </c>
      <c r="AP41" s="342">
        <v>44134</v>
      </c>
      <c r="AQ41" s="343">
        <v>25761</v>
      </c>
      <c r="AR41" s="344">
        <v>71.3</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543</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544</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545</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7" t="s">
        <v>511</v>
      </c>
      <c r="AN49" s="1209" t="s">
        <v>546</v>
      </c>
      <c r="AO49" s="1210"/>
      <c r="AP49" s="1210"/>
      <c r="AQ49" s="1210"/>
      <c r="AR49" s="1211"/>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8"/>
      <c r="AN50" s="358" t="s">
        <v>547</v>
      </c>
      <c r="AO50" s="359" t="s">
        <v>548</v>
      </c>
      <c r="AP50" s="360" t="s">
        <v>549</v>
      </c>
      <c r="AQ50" s="361" t="s">
        <v>550</v>
      </c>
      <c r="AR50" s="362" t="s">
        <v>551</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552</v>
      </c>
      <c r="AL51" s="355"/>
      <c r="AM51" s="363">
        <v>4383005</v>
      </c>
      <c r="AN51" s="364">
        <v>107463</v>
      </c>
      <c r="AO51" s="365">
        <v>-20.100000000000001</v>
      </c>
      <c r="AP51" s="366">
        <v>83623</v>
      </c>
      <c r="AQ51" s="367">
        <v>-0.9</v>
      </c>
      <c r="AR51" s="368">
        <v>-19.2</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553</v>
      </c>
      <c r="AM52" s="371">
        <v>3359653</v>
      </c>
      <c r="AN52" s="372">
        <v>82373</v>
      </c>
      <c r="AO52" s="373">
        <v>73.2</v>
      </c>
      <c r="AP52" s="374">
        <v>48787</v>
      </c>
      <c r="AQ52" s="375">
        <v>10</v>
      </c>
      <c r="AR52" s="376">
        <v>63.2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554</v>
      </c>
      <c r="AL53" s="355"/>
      <c r="AM53" s="363">
        <v>5488528</v>
      </c>
      <c r="AN53" s="364">
        <v>136026</v>
      </c>
      <c r="AO53" s="365">
        <v>26.6</v>
      </c>
      <c r="AP53" s="366">
        <v>87974</v>
      </c>
      <c r="AQ53" s="367">
        <v>5.2</v>
      </c>
      <c r="AR53" s="368">
        <v>21.4</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553</v>
      </c>
      <c r="AM54" s="371">
        <v>4322825</v>
      </c>
      <c r="AN54" s="372">
        <v>107136</v>
      </c>
      <c r="AO54" s="373">
        <v>30.1</v>
      </c>
      <c r="AP54" s="374">
        <v>48183</v>
      </c>
      <c r="AQ54" s="375">
        <v>-1.2</v>
      </c>
      <c r="AR54" s="376">
        <v>31.3</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555</v>
      </c>
      <c r="AL55" s="355"/>
      <c r="AM55" s="363">
        <v>8383889</v>
      </c>
      <c r="AN55" s="364">
        <v>209938</v>
      </c>
      <c r="AO55" s="365">
        <v>54.3</v>
      </c>
      <c r="AP55" s="366">
        <v>83280</v>
      </c>
      <c r="AQ55" s="367">
        <v>-5.3</v>
      </c>
      <c r="AR55" s="368">
        <v>59.6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553</v>
      </c>
      <c r="AM56" s="371">
        <v>6814047</v>
      </c>
      <c r="AN56" s="372">
        <v>170628</v>
      </c>
      <c r="AO56" s="373">
        <v>59.3</v>
      </c>
      <c r="AP56" s="374">
        <v>43123</v>
      </c>
      <c r="AQ56" s="375">
        <v>-10.5</v>
      </c>
      <c r="AR56" s="376">
        <v>69.8</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556</v>
      </c>
      <c r="AL57" s="355"/>
      <c r="AM57" s="363">
        <v>5679421</v>
      </c>
      <c r="AN57" s="364">
        <v>144115</v>
      </c>
      <c r="AO57" s="365">
        <v>-31.4</v>
      </c>
      <c r="AP57" s="366">
        <v>88968</v>
      </c>
      <c r="AQ57" s="367">
        <v>6.8</v>
      </c>
      <c r="AR57" s="368">
        <v>-38.200000000000003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553</v>
      </c>
      <c r="AM58" s="371">
        <v>4327719</v>
      </c>
      <c r="AN58" s="372">
        <v>109815</v>
      </c>
      <c r="AO58" s="373">
        <v>-35.6</v>
      </c>
      <c r="AP58" s="374">
        <v>45482</v>
      </c>
      <c r="AQ58" s="375">
        <v>5.5</v>
      </c>
      <c r="AR58" s="376">
        <v>-41.1</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557</v>
      </c>
      <c r="AL59" s="355"/>
      <c r="AM59" s="363">
        <v>3697512</v>
      </c>
      <c r="AN59" s="364">
        <v>94900</v>
      </c>
      <c r="AO59" s="365">
        <v>-34.1</v>
      </c>
      <c r="AP59" s="366">
        <v>85173</v>
      </c>
      <c r="AQ59" s="367">
        <v>-4.3</v>
      </c>
      <c r="AR59" s="368">
        <v>-29.8</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553</v>
      </c>
      <c r="AM60" s="371">
        <v>1443111</v>
      </c>
      <c r="AN60" s="372">
        <v>37039</v>
      </c>
      <c r="AO60" s="373">
        <v>-66.3</v>
      </c>
      <c r="AP60" s="374">
        <v>43913</v>
      </c>
      <c r="AQ60" s="375">
        <v>-3.4</v>
      </c>
      <c r="AR60" s="376">
        <v>-62.9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558</v>
      </c>
      <c r="AL61" s="377"/>
      <c r="AM61" s="378">
        <v>5526471</v>
      </c>
      <c r="AN61" s="379">
        <v>138488</v>
      </c>
      <c r="AO61" s="380">
        <v>-0.9</v>
      </c>
      <c r="AP61" s="381">
        <v>85804</v>
      </c>
      <c r="AQ61" s="382">
        <v>0.3</v>
      </c>
      <c r="AR61" s="368">
        <v>-1.2</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553</v>
      </c>
      <c r="AM62" s="371">
        <v>4053471</v>
      </c>
      <c r="AN62" s="372">
        <v>101398</v>
      </c>
      <c r="AO62" s="373">
        <v>12.1</v>
      </c>
      <c r="AP62" s="374">
        <v>45898</v>
      </c>
      <c r="AQ62" s="375">
        <v>0.1</v>
      </c>
      <c r="AR62" s="376">
        <v>12</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yHPxVoCbH3OwoYEePjIobRZochYuOCpjhO42AaWJRKLznigu886FCn/cVgDYqn9nd44p3/GtvKqN0obrI/J59g==" saltValue="VxvaCwrvx+G2Mse5sdw0g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6ZMwChr6LZdyXZN9yBX/E/jLzzm6/IjojbhcIEQZi42r6d6fD8eLUfglkGWMzTPGEd51ZQr0RYZvNVhPwOHK1w==" saltValue="QBetR1zEnsB8ILayeBAEl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98" zoomScaleNormal="98"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561</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qiL1sdMwfTvBNVeGWtdG+d4Kid/8xtYa9b6XACfZmSkwgMt8ZNi27ACszWY1PAax5sjXDfoEUfbu3s9/jRaO8Q==" saltValue="qnbsY4wRJ3UEao300nQH1Q=="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562</v>
      </c>
      <c r="G46" s="8" t="s">
        <v>563</v>
      </c>
      <c r="H46" s="8" t="s">
        <v>564</v>
      </c>
      <c r="I46" s="8" t="s">
        <v>565</v>
      </c>
      <c r="J46" s="9" t="s">
        <v>566</v>
      </c>
    </row>
    <row r="47" spans="2:10" ht="57.75" customHeight="1" x14ac:dyDescent="0.15">
      <c r="B47" s="10"/>
      <c r="C47" s="1232" t="s">
        <v>3</v>
      </c>
      <c r="D47" s="1232"/>
      <c r="E47" s="1233"/>
      <c r="F47" s="11">
        <v>15.28</v>
      </c>
      <c r="G47" s="12">
        <v>15.57</v>
      </c>
      <c r="H47" s="12">
        <v>12.78</v>
      </c>
      <c r="I47" s="12">
        <v>11.98</v>
      </c>
      <c r="J47" s="13">
        <v>9.86</v>
      </c>
    </row>
    <row r="48" spans="2:10" ht="57.75" customHeight="1" x14ac:dyDescent="0.15">
      <c r="B48" s="14"/>
      <c r="C48" s="1234" t="s">
        <v>4</v>
      </c>
      <c r="D48" s="1234"/>
      <c r="E48" s="1235"/>
      <c r="F48" s="15">
        <v>3.16</v>
      </c>
      <c r="G48" s="16">
        <v>3.51</v>
      </c>
      <c r="H48" s="16">
        <v>3.6</v>
      </c>
      <c r="I48" s="16">
        <v>2.17</v>
      </c>
      <c r="J48" s="17">
        <v>1.77</v>
      </c>
    </row>
    <row r="49" spans="2:10" ht="57.75" customHeight="1" thickBot="1" x14ac:dyDescent="0.2">
      <c r="B49" s="18"/>
      <c r="C49" s="1236" t="s">
        <v>5</v>
      </c>
      <c r="D49" s="1236"/>
      <c r="E49" s="1237"/>
      <c r="F49" s="19">
        <v>2.33</v>
      </c>
      <c r="G49" s="20">
        <v>0.76</v>
      </c>
      <c r="H49" s="20" t="s">
        <v>567</v>
      </c>
      <c r="I49" s="20" t="s">
        <v>568</v>
      </c>
      <c r="J49" s="21" t="s">
        <v>569</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2BGwYALbMbqcZI48qHHWqNlpNJxOFE4kLHoo8vrUQn+hf75TKtvHbQUH2SADyg/vMIJoV/MXE+SQzxklBa6GPg==" saltValue="nPSnqH8kZncEGruWsI9hK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5"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 </vt:lpstr>
      <vt:lpstr>施設類型別ストック情報分析表① </vt:lpstr>
      <vt:lpstr>施設類型別ストック情報分析表② </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2020-03-11T23:49:27Z</cp:lastPrinted>
  <dcterms:created xsi:type="dcterms:W3CDTF">2020-02-10T05:13:33Z</dcterms:created>
  <dcterms:modified xsi:type="dcterms:W3CDTF">2020-09-17T09:18:05Z</dcterms:modified>
  <cp:category/>
</cp:coreProperties>
</file>