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105" yWindow="-105" windowWidth="23250" windowHeight="12570" tabRatio="8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BE34" i="10"/>
  <c r="BE35" i="10" s="1"/>
  <c r="BE36" i="10" s="1"/>
  <c r="BW34" i="10" l="1"/>
  <c r="BW35" i="10" s="1"/>
  <c r="BW36" i="10" s="1"/>
  <c r="CO34" i="10" l="1"/>
  <c r="CO35" i="10" s="1"/>
  <c r="CO36" i="10" s="1"/>
</calcChain>
</file>

<file path=xl/sharedStrings.xml><?xml version="1.0" encoding="utf-8"?>
<sst xmlns="http://schemas.openxmlformats.org/spreadsheetml/2006/main" count="1091" uniqueCount="598">
  <si>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</si>
  <si>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</si>
  <si>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</si>
  <si>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</si>
  <si>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</si>
  <si>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</si>
  <si>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</si>
  <si>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</si>
  <si>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</si>
  <si>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</si>
  <si>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</si>
  <si>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</si>
  <si>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</si>
  <si>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</si>
  <si>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</si>
  <si>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</si>
  <si>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</si>
  <si>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</si>
  <si>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</si>
  <si>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</si>
  <si>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</si>
  <si>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</si>
  <si>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</si>
  <si>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</si>
  <si>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</si>
  <si>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</si>
  <si>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</si>
  <si>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</si>
  <si>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</si>
  <si>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</si>
  <si>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</si>
  <si>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</si>
  <si>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</si>
  <si>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</si>
  <si>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</si>
  <si>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</si>
  <si>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</si>
  <si>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</si>
  <si>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</si>
  <si>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</si>
  <si>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</si>
  <si>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</si>
  <si>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</si>
  <si>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</si>
  <si>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</si>
  <si>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</si>
  <si>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</si>
  <si>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</si>
  <si>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</si>
  <si>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</si>
  <si>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</si>
  <si>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</si>
  <si>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</si>
  <si>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</si>
  <si>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</si>
  <si>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</si>
  <si>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</si>
  <si>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</si>
  <si>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</si>
  <si>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</si>
  <si>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</si>
  <si>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</si>
  <si>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</si>
  <si>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</si>
  <si>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</si>
  <si>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</si>
  <si>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</si>
  <si>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</si>
  <si>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</si>
  <si>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</si>
  <si>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</si>
  <si>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</si>
  <si>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</si>
  <si>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</si>
  <si>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</si>
  <si>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</si>
  <si>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</si>
  <si>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</si>
  <si>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</si>
  <si>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</si>
  <si>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</si>
  <si>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</si>
  <si>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</si>
  <si>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</si>
  <si>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</si>
  <si>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</si>
  <si>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</si>
  <si>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</si>
  <si>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</si>
  <si>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</si>
  <si>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</si>
  <si>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</si>
  <si>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</si>
  <si>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</si>
  <si>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</si>
  <si>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</si>
  <si>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</si>
  <si>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</si>
  <si>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</si>
  <si>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</si>
  <si>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</si>
  <si>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</si>
  <si>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</si>
  <si>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</si>
  <si>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</si>
  <si>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</si>
  <si>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</si>
  <si>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</si>
  <si>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</si>
  <si>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</si>
  <si>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</si>
  <si>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</si>
  <si>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</si>
  <si>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</si>
  <si>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</si>
  <si>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</si>
  <si>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</si>
  <si>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</si>
  <si>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</si>
  <si>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</si>
  <si>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</si>
  <si>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</si>
  <si>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</si>
  <si>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</si>
  <si>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</si>
  <si>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</si>
  <si>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</si>
  <si>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</si>
  <si>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</si>
  <si>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</si>
  <si>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</si>
  <si>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</si>
  <si>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</si>
  <si>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</si>
  <si>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</si>
  <si>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</si>
  <si>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</si>
  <si>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</si>
  <si>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</si>
  <si>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</si>
  <si>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</si>
  <si>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</si>
  <si>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</si>
  <si>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</si>
  <si>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</si>
  <si>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</si>
  <si>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</si>
  <si>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</si>
  <si>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</si>
  <si>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</si>
  <si>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</si>
  <si>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</si>
  <si>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</si>
  <si>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</si>
  <si>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</si>
  <si>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</si>
  <si>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</si>
  <si>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</si>
  <si>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</si>
  <si>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</si>
  <si>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</si>
  <si>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</si>
  <si>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</si>
  <si>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</si>
  <si>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</si>
  <si>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</si>
  <si>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</si>
  <si>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</si>
  <si>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</si>
  <si>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</si>
  <si>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</si>
  <si>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</si>
  <si>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</si>
  <si>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</si>
  <si>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</si>
  <si>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</si>
  <si>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</si>
  <si>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</si>
  <si>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</si>
  <si>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</si>
  <si>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</si>
  <si>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</si>
  <si>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</si>
  <si>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</si>
  <si>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</si>
  <si>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</si>
  <si>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</si>
  <si>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</si>
  <si>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</si>
  <si>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</si>
  <si>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</si>
  <si>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</si>
  <si>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</si>
  <si>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</si>
  <si>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</si>
  <si>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</si>
  <si>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</si>
  <si>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</si>
  <si>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</si>
  <si>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</si>
  <si>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</si>
  <si>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</si>
  <si>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</si>
  <si>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</si>
  <si>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</si>
  <si>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</si>
  <si>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</si>
  <si>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</si>
  <si>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</si>
  <si>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</si>
  <si>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</si>
  <si>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島根県大田市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</si>
  <si>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</si>
  <si>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</si>
  <si>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</si>
  <si>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</si>
  <si>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</si>
  <si>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</si>
  <si>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</si>
  <si>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</si>
  <si>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</si>
  <si>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</si>
  <si>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</si>
  <si>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</si>
  <si>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</si>
  <si>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</si>
  <si>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</si>
  <si>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</si>
  <si>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</si>
  <si>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</si>
  <si>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</si>
  <si>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</si>
  <si>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</si>
  <si>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</si>
  <si>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</si>
  <si>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</si>
  <si>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</si>
  <si>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</si>
  <si>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</si>
  <si>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</si>
  <si>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</si>
  <si>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</si>
  <si>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</si>
  <si>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</si>
  <si>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</si>
  <si>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</si>
  <si>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</si>
  <si>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</si>
  <si>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</si>
  <si>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</si>
  <si>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</si>
  <si>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</si>
  <si>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</si>
  <si>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</si>
  <si>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</si>
  <si>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</si>
  <si>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</si>
  <si>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</si>
  <si>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</si>
  <si>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</si>
  <si>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</si>
  <si>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</si>
  <si>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</si>
  <si>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</si>
  <si>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</si>
  <si>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</si>
  <si>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</si>
  <si>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</si>
  <si>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</si>
  <si>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</si>
  <si>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</si>
  <si>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</si>
  <si>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</si>
  <si>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</si>
  <si>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</si>
  <si>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</si>
  <si>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</si>
  <si>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</si>
  <si>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</si>
  <si>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</si>
  <si>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</si>
  <si>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</si>
  <si>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</si>
  <si>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</si>
  <si>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</si>
  <si>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</si>
  <si>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</si>
  <si>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</si>
  <si>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</si>
  <si>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</si>
  <si>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</si>
  <si>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</si>
  <si>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</si>
  <si>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</si>
  <si>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</si>
  <si>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</si>
  <si>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</si>
  <si>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</si>
  <si>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</si>
  <si>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</si>
  <si>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</si>
  <si>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</si>
  <si>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</si>
  <si>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</si>
  <si>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</si>
  <si>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</si>
  <si>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</si>
  <si>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</si>
  <si>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</si>
  <si>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</si>
  <si>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</si>
  <si>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</si>
  <si>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</si>
  <si>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</si>
  <si>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</si>
  <si>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</si>
  <si>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</si>
  <si>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</si>
  <si>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</si>
  <si>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</si>
  <si>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</si>
  <si>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</si>
  <si>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</si>
  <si>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</si>
  <si>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</si>
  <si>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</si>
  <si>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</si>
  <si>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</si>
  <si>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</si>
  <si>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</si>
  <si>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</si>
  <si>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</si>
  <si>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</si>
  <si>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</si>
  <si>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</si>
  <si>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</si>
  <si>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</si>
  <si>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</si>
  <si>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</si>
  <si>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</si>
  <si>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</si>
  <si>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</si>
  <si>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</si>
  <si>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</si>
  <si>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</si>
  <si>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</si>
  <si>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</si>
  <si>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</si>
  <si>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</si>
  <si>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</si>
  <si>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</si>
  <si>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</si>
  <si>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</si>
  <si>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</si>
  <si>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</si>
  <si>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</si>
  <si>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</si>
  <si>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</si>
  <si>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</si>
  <si>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</si>
  <si>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島根県大田市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</si>
  <si>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</si>
  <si>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</si>
  <si>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</si>
  <si>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</si>
  <si>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</si>
  <si>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</si>
  <si>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</si>
  <si>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</si>
  <si>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</si>
  <si>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</si>
  <si>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</si>
  <si>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</si>
  <si>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</si>
  <si>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</si>
  <si>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</si>
  <si>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</si>
  <si>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</si>
  <si>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</si>
  <si>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</si>
  <si>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</si>
  <si>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大田市駅周辺土地区画整理事業特別会計</t>
    <phoneticPr fontId="5"/>
  </si>
  <si>
    <t>簡易給水施設事業特別会計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</si>
  <si>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</si>
  <si>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</si>
  <si>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</si>
  <si>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</si>
  <si>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</si>
  <si>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</si>
  <si>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</si>
  <si>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</si>
  <si>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</si>
  <si>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</si>
  <si>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</si>
  <si>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</si>
  <si>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</si>
  <si>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</si>
  <si>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</si>
  <si>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</si>
  <si>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</si>
  <si>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</si>
  <si>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</si>
  <si>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</si>
  <si>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生活排水処理事業特別会計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</si>
  <si>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</si>
  <si>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</si>
  <si>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</si>
  <si>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</si>
  <si>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</si>
  <si>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</si>
  <si>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</si>
  <si>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</si>
  <si>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</si>
  <si>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</si>
  <si>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</si>
  <si>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</si>
  <si>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</si>
  <si>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</si>
  <si>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</si>
  <si>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</si>
  <si>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</si>
  <si>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</si>
  <si>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</si>
  <si>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</si>
  <si>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</si>
  <si>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</si>
  <si>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</si>
  <si>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</si>
  <si>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</si>
  <si>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</si>
  <si>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</si>
  <si>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</si>
  <si>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</si>
  <si>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</si>
  <si>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</si>
  <si>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</si>
  <si>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</si>
  <si>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</si>
  <si>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</si>
  <si>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</si>
  <si>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</si>
  <si>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</si>
  <si>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</si>
  <si>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</si>
  <si>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</si>
  <si>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</si>
  <si>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</si>
  <si>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</si>
  <si>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</si>
  <si>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</si>
  <si>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</si>
  <si>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</si>
  <si>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</si>
  <si>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</si>
  <si>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</si>
  <si>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</si>
  <si>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</si>
  <si>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</si>
  <si>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</si>
  <si>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</si>
  <si>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</si>
  <si>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大田市病院事業会計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</si>
  <si>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</si>
  <si>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大田市水道事業会計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</si>
  <si>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</si>
  <si>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</si>
  <si>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</si>
  <si>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</si>
  <si>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</si>
  <si>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</si>
  <si>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</si>
  <si>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</si>
  <si>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</si>
  <si>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</si>
  <si>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</si>
  <si>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</si>
  <si>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</si>
  <si>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</si>
  <si>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</si>
  <si>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</si>
  <si>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</si>
  <si>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</si>
  <si>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</si>
  <si>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</si>
  <si>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</si>
  <si>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</si>
  <si>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</si>
  <si>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</si>
  <si>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</si>
  <si>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</si>
  <si>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</si>
  <si>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</si>
  <si>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</si>
  <si>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</si>
  <si>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</si>
  <si>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</si>
  <si>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</si>
  <si>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</si>
  <si>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</si>
  <si>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</si>
  <si>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</si>
  <si>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</si>
  <si>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</si>
  <si>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</si>
  <si>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</si>
  <si>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</si>
  <si>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</si>
  <si>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</si>
  <si>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</si>
  <si>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</si>
  <si>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</si>
  <si>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</si>
  <si>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</si>
  <si>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</si>
  <si>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</si>
  <si>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</si>
  <si>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</si>
  <si>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</si>
  <si>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</si>
  <si>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</si>
  <si>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</si>
  <si>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</si>
  <si>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</si>
  <si>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</si>
  <si>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</si>
  <si>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</si>
  <si>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</si>
  <si>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</si>
  <si>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</si>
  <si>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</si>
  <si>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</si>
  <si>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</si>
  <si>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</si>
  <si>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</si>
  <si>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</si>
  <si>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</si>
  <si>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</si>
  <si>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</si>
  <si>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</si>
  <si>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</si>
  <si>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</si>
  <si>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</si>
  <si>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</si>
  <si>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</si>
  <si>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</si>
  <si>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</si>
  <si>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</si>
  <si>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</si>
  <si>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</si>
  <si>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2.67</t>
  </si>
  <si>
    <t>▲ 1.56</t>
  </si>
  <si>
    <t>▲ 0.39</t>
  </si>
  <si>
    <t>▲ 0.12</t>
  </si>
  <si>
    <t>▲ 2.39</t>
  </si>
  <si>
    <t>大田市水道事業会計</t>
  </si>
  <si>
    <t>大田市病院事業会計</t>
  </si>
  <si>
    <t>一般会計</t>
  </si>
  <si>
    <t>介護保険事業特別会計</t>
  </si>
  <si>
    <t>国民健康保険事業特別会計</t>
  </si>
  <si>
    <t>後期高齢者医療事業特別会計</t>
  </si>
  <si>
    <t>大田市駅周辺土地区画整理事業特別会計</t>
  </si>
  <si>
    <t>簡易給水施設事業特別会計</t>
  </si>
  <si>
    <t>その他会計（赤字）</t>
  </si>
  <si>
    <t>▲ 0.38</t>
  </si>
  <si>
    <t>その他会計（黒字）</t>
  </si>
  <si>
    <t>H25末</t>
    <phoneticPr fontId="5"/>
  </si>
  <si>
    <t>H26末</t>
    <phoneticPr fontId="5"/>
  </si>
  <si>
    <t>H27末</t>
    <phoneticPr fontId="5"/>
  </si>
  <si>
    <t>H28末</t>
    <phoneticPr fontId="5"/>
  </si>
  <si>
    <t>H29末</t>
    <phoneticPr fontId="5"/>
  </si>
  <si>
    <t>-</t>
    <phoneticPr fontId="2"/>
  </si>
  <si>
    <t>(公財)大田市体育・公園・文化事業団</t>
    <rPh sb="1" eb="2">
      <t>オオヤケ</t>
    </rPh>
    <rPh sb="2" eb="3">
      <t>ザイ</t>
    </rPh>
    <rPh sb="4" eb="7">
      <t>オオダシ</t>
    </rPh>
    <rPh sb="7" eb="9">
      <t>タイイク</t>
    </rPh>
    <rPh sb="10" eb="12">
      <t>コウエン</t>
    </rPh>
    <rPh sb="13" eb="15">
      <t>ブンカ</t>
    </rPh>
    <rPh sb="15" eb="18">
      <t>ジギョウダン</t>
    </rPh>
    <phoneticPr fontId="2"/>
  </si>
  <si>
    <t>(株)大田ふるさとセンター</t>
    <rPh sb="0" eb="3">
      <t>カブ</t>
    </rPh>
    <rPh sb="3" eb="5">
      <t>オオダ</t>
    </rPh>
    <phoneticPr fontId="2"/>
  </si>
  <si>
    <t>(公財)シルバーランド振興事業団</t>
    <rPh sb="1" eb="3">
      <t>コウザイ</t>
    </rPh>
    <rPh sb="11" eb="13">
      <t>シンコウ</t>
    </rPh>
    <rPh sb="13" eb="16">
      <t>ジギョウダン</t>
    </rPh>
    <phoneticPr fontId="2"/>
  </si>
  <si>
    <t>-</t>
    <phoneticPr fontId="2"/>
  </si>
  <si>
    <t>-</t>
    <phoneticPr fontId="2"/>
  </si>
  <si>
    <t>-</t>
    <phoneticPr fontId="2"/>
  </si>
  <si>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</si>
  <si>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</si>
  <si>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島根県後期高齢者医療広域連合（後期高齢者医療事業特別会計）</t>
    <rPh sb="0" eb="3">
      <t>シマネケン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</si>
  <si>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合併振興基金</t>
    <rPh sb="0" eb="2">
      <t>ガッペイ</t>
    </rPh>
    <rPh sb="2" eb="4">
      <t>シンコウ</t>
    </rPh>
    <rPh sb="4" eb="6">
      <t>キキン</t>
    </rPh>
    <phoneticPr fontId="18"/>
  </si>
  <si>
    <t>まちづくり推進基金</t>
    <rPh sb="5" eb="9">
      <t>スイシンキキン</t>
    </rPh>
    <phoneticPr fontId="18"/>
  </si>
  <si>
    <t>過疎地域自立促進特別事業基金</t>
    <rPh sb="0" eb="4">
      <t>カソチイキ</t>
    </rPh>
    <rPh sb="4" eb="8">
      <t>ジリツソクシン</t>
    </rPh>
    <rPh sb="8" eb="10">
      <t>トクベツ</t>
    </rPh>
    <rPh sb="10" eb="12">
      <t>ジギョウ</t>
    </rPh>
    <rPh sb="12" eb="14">
      <t>キキン</t>
    </rPh>
    <phoneticPr fontId="18"/>
  </si>
  <si>
    <t>石見銀山基金</t>
    <rPh sb="0" eb="2">
      <t>イワミ</t>
    </rPh>
    <rPh sb="2" eb="4">
      <t>ギンザン</t>
    </rPh>
    <rPh sb="4" eb="6">
      <t>キキン</t>
    </rPh>
    <phoneticPr fontId="18"/>
  </si>
  <si>
    <t>観光振興基金</t>
    <rPh sb="0" eb="2">
      <t>カンコウ</t>
    </rPh>
    <rPh sb="2" eb="4">
      <t>シンコウ</t>
    </rPh>
    <rPh sb="4" eb="6">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</si>
  <si>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</si>
  <si>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</si>
  <si>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</si>
  <si>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</si>
  <si>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</si>
  <si>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</si>
  <si>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</si>
  <si>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</si>
  <si>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</si>
  <si>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</si>
  <si>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</si>
  <si>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将来負担比率、有形固定資産減価償却率ともに類似団体と比較して高い水準にあり、減価償却を終えてきているにも関わらず将来負担も大きく抱えている状況にある。
　今後、老朽化が進んだ公共施設の更新等の大規模な普通建設事業が予定されているため、将来負担比率の上昇が見込まれる。</t>
    <rPh sb="78" eb="80">
      <t>コンゴ</t>
    </rPh>
    <rPh sb="81" eb="84">
      <t>ロウキュウカ</t>
    </rPh>
    <rPh sb="85" eb="86">
      <t>スス</t>
    </rPh>
    <rPh sb="88" eb="90">
      <t>コウキョウ</t>
    </rPh>
    <rPh sb="90" eb="92">
      <t>シセツ</t>
    </rPh>
    <rPh sb="93" eb="95">
      <t>コウシン</t>
    </rPh>
    <rPh sb="95" eb="96">
      <t>トウ</t>
    </rPh>
    <rPh sb="97" eb="100">
      <t>ダイキボ</t>
    </rPh>
    <rPh sb="101" eb="103">
      <t>フツウ</t>
    </rPh>
    <rPh sb="103" eb="105">
      <t>ケンセツ</t>
    </rPh>
    <rPh sb="105" eb="107">
      <t>ジギョウ</t>
    </rPh>
    <rPh sb="108" eb="110">
      <t>ヨテイ</t>
    </rPh>
    <phoneticPr fontId="2"/>
  </si>
  <si>
    <t>　平成３０年度の普通会計における地方債現在高及び元利償還金は減少しているが、公共下水道整備等の元利償還金に対する繰出金の増により準元利償還金の増加が見られる。
　今後は仁摩地区道の駅整備事業や次期可燃物処分施設整備に係る元利償還金の増加や新病院建設に係る準元利償還金の増加が見込まれ、更には合併算定替の終了等により標準財政規模も減少するため、地方債残高の適正な管理や公債費の平準化に努め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</si>
</sst>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10.5"/>
      <color indexed="8"/>
      <name val="游ゴシック"/>
      <family val="3"/>
      <charset val="128"/>
      <scheme val="minor"/>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40"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18C2-49CA-9B9E-3C4192BBFA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114939</c:v>
                </c:pt>
                <c:pt idx="1">
                  <c:v>85927</c:v>
                </c:pt>
                <c:pt idx="2">
                  <c:v>47089</c:v>
                </c:pt>
                <c:pt idx="3">
                  <c:v>66222</c:v>
                </c:pt>
                <c:pt idx="4">
                  <c:v>67350</c:v>
                </c:pt>
              </c:numCache>
            </c:numRef>
          </c:val>
          <c:smooth val="0"/>
          <c:extLst>
            <c:ext xmlns:c16="http://schemas.microsoft.com/office/drawing/2014/chart" uri="{C3380CC4-5D6E-409C-BE32-E72D297353CC}">
              <c16:uniqueId val="{00000001-18C2-49CA-9B9E-3C4192BBFA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c:v>
                </c:pt>
                <c:pt idx="1">
                  <c:v>1.94</c:v>
                </c:pt>
                <c:pt idx="2">
                  <c:v>2.4500000000000002</c:v>
                </c:pt>
                <c:pt idx="3">
                  <c:v>2.1</c:v>
                </c:pt>
                <c:pt idx="4">
                  <c:v>2.36</c:v>
                </c:pt>
              </c:numCache>
            </c:numRef>
          </c:val>
          <c:extLst>
            <c:ext xmlns:c16="http://schemas.microsoft.com/office/drawing/2014/chart" uri="{C3380CC4-5D6E-409C-BE32-E72D297353CC}">
              <c16:uniqueId val="{00000000-9C87-43BD-B9E7-A255C30F47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14.89</c:v>
                </c:pt>
                <c:pt idx="1">
                  <c:v>13</c:v>
                </c:pt>
                <c:pt idx="2">
                  <c:v>12.48</c:v>
                </c:pt>
                <c:pt idx="3">
                  <c:v>13.26</c:v>
                </c:pt>
                <c:pt idx="4">
                  <c:v>10.81</c:v>
                </c:pt>
              </c:numCache>
            </c:numRef>
          </c:val>
          <c:extLst>
            <c:ext xmlns:c16="http://schemas.microsoft.com/office/drawing/2014/chart" uri="{C3380CC4-5D6E-409C-BE32-E72D297353CC}">
              <c16:uniqueId val="{00000001-9C87-43BD-B9E7-A255C30F47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-2.67</c:v>
                </c:pt>
                <c:pt idx="1">
                  <c:v>-1.56</c:v>
                </c:pt>
                <c:pt idx="2">
                  <c:v>-0.39</c:v>
                </c:pt>
                <c:pt idx="3">
                  <c:v>-0.12</c:v>
                </c:pt>
                <c:pt idx="4">
                  <c:v>-2.39</c:v>
                </c:pt>
              </c:numCache>
            </c:numRef>
          </c:val>
          <c:smooth val="0"/>
          <c:extLst>
            <c:ext xmlns:c16="http://schemas.microsoft.com/office/drawing/2014/chart" uri="{C3380CC4-5D6E-409C-BE32-E72D297353CC}">
              <c16:uniqueId val="{00000002-9C87-43BD-B9E7-A255C30F47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CCC-4FEC-983E-DB81975F6D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0.39</c:v>
                </c:pt>
                <c:pt idx="1">
                  <c:v>#N/A</c:v>
                </c:pt>
                <c:pt idx="2">
                  <c:v>0.38</c:v>
                </c:pt>
                <c:pt idx="3">
                  <c:v>#N/A</c:v>
                </c:pt>
                <c:pt idx="4">
                  <c:v>0.39</c:v>
                </c:pt>
                <c:pt idx="5">
                  <c:v>#N/A</c:v>
                </c:pt>
                <c:pt idx="6">
                  <c:v>0</c:v>
                </c:pt>
                <c:pt idx="7">
                  <c:v>0</c:v>
                </c:pt>
                <c:pt idx="8">
                  <c:v>0</c:v>
                </c:pt>
                <c:pt idx="9">
                  <c:v>0</c:v>
                </c:pt>
              </c:numCache>
            </c:numRef>
          </c:val>
          <c:extLst>
            <c:ext xmlns:c16="http://schemas.microsoft.com/office/drawing/2014/chart" uri="{C3380CC4-5D6E-409C-BE32-E72D297353CC}">
              <c16:uniqueId val="{00000001-ECCC-4FEC-983E-DB81975F6D92}"/>
            </c:ext>
          </c:extLst>
        </c:ser>
        <c:ser>
          <c:idx val="2"/>
          <c:order val="2"/>
          <c:tx>
            <c:strRef>
              <c:f>データシート!$A$29</c:f>
              <c:strCache>
                <c:ptCount val="1"/>
                <c:pt idx="0">
                  <c:v>簡易給水施設事業特別会計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0.12</c:v>
                </c:pt>
                <c:pt idx="6">
                  <c:v>#N/A</c:v>
                </c:pt>
                <c:pt idx="7">
                  <c:v>0</c:v>
                </c:pt>
                <c:pt idx="8">
                  <c:v>#N/A</c:v>
                </c:pt>
                <c:pt idx="9">
                  <c:v>0</c:v>
                </c:pt>
              </c:numCache>
            </c:numRef>
          </c:val>
          <c:extLst>
            <c:ext xmlns:c16="http://schemas.microsoft.com/office/drawing/2014/chart" uri="{C3380CC4-5D6E-409C-BE32-E72D297353CC}">
              <c16:uniqueId val="{00000002-ECCC-4FEC-983E-DB81975F6D92}"/>
            </c:ext>
          </c:extLst>
        </c:ser>
        <c:ser>
          <c:idx val="3"/>
          <c:order val="3"/>
          <c:tx>
            <c:strRef>
              <c:f>データシート!$A$30</c:f>
              <c:strCache>
                <c:ptCount val="1"/>
                <c:pt idx="0">
                  <c:v>大田市駅周辺土地区画整理事業特別会計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CCC-4FEC-983E-DB81975F6D9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0.05</c:v>
                </c:pt>
                <c:pt idx="8">
                  <c:v>#N/A</c:v>
                </c:pt>
                <c:pt idx="9">
                  <c:v>0.05</c:v>
                </c:pt>
              </c:numCache>
            </c:numRef>
          </c:val>
          <c:extLst>
            <c:ext xmlns:c16="http://schemas.microsoft.com/office/drawing/2014/chart" uri="{C3380CC4-5D6E-409C-BE32-E72D297353CC}">
              <c16:uniqueId val="{00000004-ECCC-4FEC-983E-DB81975F6D9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0.27</c:v>
                </c:pt>
                <c:pt idx="4">
                  <c:v>#N/A</c:v>
                </c:pt>
                <c:pt idx="5">
                  <c:v>0.56000000000000005</c:v>
                </c:pt>
                <c:pt idx="6">
                  <c:v>#N/A</c:v>
                </c:pt>
                <c:pt idx="7">
                  <c:v>0.63</c:v>
                </c:pt>
                <c:pt idx="8">
                  <c:v>#N/A</c:v>
                </c:pt>
                <c:pt idx="9">
                  <c:v>0.19</c:v>
                </c:pt>
              </c:numCache>
            </c:numRef>
          </c:val>
          <c:extLst>
            <c:ext xmlns:c16="http://schemas.microsoft.com/office/drawing/2014/chart" uri="{C3380CC4-5D6E-409C-BE32-E72D297353CC}">
              <c16:uniqueId val="{00000005-ECCC-4FEC-983E-DB81975F6D9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0.34</c:v>
                </c:pt>
                <c:pt idx="4">
                  <c:v>#N/A</c:v>
                </c:pt>
                <c:pt idx="5">
                  <c:v>0.81</c:v>
                </c:pt>
                <c:pt idx="6">
                  <c:v>#N/A</c:v>
                </c:pt>
                <c:pt idx="7">
                  <c:v>0.75</c:v>
                </c:pt>
                <c:pt idx="8">
                  <c:v>#N/A</c:v>
                </c:pt>
                <c:pt idx="9">
                  <c:v>0.95</c:v>
                </c:pt>
              </c:numCache>
            </c:numRef>
          </c:val>
          <c:extLst>
            <c:ext xmlns:c16="http://schemas.microsoft.com/office/drawing/2014/chart" uri="{C3380CC4-5D6E-409C-BE32-E72D297353CC}">
              <c16:uniqueId val="{00000006-ECCC-4FEC-983E-DB81975F6D9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2.19</c:v>
                </c:pt>
                <c:pt idx="2">
                  <c:v>#N/A</c:v>
                </c:pt>
                <c:pt idx="3">
                  <c:v>2.33</c:v>
                </c:pt>
                <c:pt idx="4">
                  <c:v>#N/A</c:v>
                </c:pt>
                <c:pt idx="5">
                  <c:v>2.85</c:v>
                </c:pt>
                <c:pt idx="6">
                  <c:v>#N/A</c:v>
                </c:pt>
                <c:pt idx="7">
                  <c:v>1.75</c:v>
                </c:pt>
                <c:pt idx="8">
                  <c:v>#N/A</c:v>
                </c:pt>
                <c:pt idx="9">
                  <c:v>2.36</c:v>
                </c:pt>
              </c:numCache>
            </c:numRef>
          </c:val>
          <c:extLst>
            <c:ext xmlns:c16="http://schemas.microsoft.com/office/drawing/2014/chart" uri="{C3380CC4-5D6E-409C-BE32-E72D297353CC}">
              <c16:uniqueId val="{00000007-ECCC-4FEC-983E-DB81975F6D92}"/>
            </c:ext>
          </c:extLst>
        </c:ser>
        <c:ser>
          <c:idx val="8"/>
          <c:order val="8"/>
          <c:tx>
            <c:strRef>
              <c:f>データシート!$A$35</c:f>
              <c:strCache>
                <c:ptCount val="1"/>
                <c:pt idx="0">
                  <c:v>大田市病院事業会計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5.08</c:v>
                </c:pt>
                <c:pt idx="2">
                  <c:v>#N/A</c:v>
                </c:pt>
                <c:pt idx="3">
                  <c:v>4.95</c:v>
                </c:pt>
                <c:pt idx="4">
                  <c:v>#N/A</c:v>
                </c:pt>
                <c:pt idx="5">
                  <c:v>4.62</c:v>
                </c:pt>
                <c:pt idx="6">
                  <c:v>#N/A</c:v>
                </c:pt>
                <c:pt idx="7">
                  <c:v>2.83</c:v>
                </c:pt>
                <c:pt idx="8">
                  <c:v>#N/A</c:v>
                </c:pt>
                <c:pt idx="9">
                  <c:v>2.97</c:v>
                </c:pt>
              </c:numCache>
            </c:numRef>
          </c:val>
          <c:extLst>
            <c:ext xmlns:c16="http://schemas.microsoft.com/office/drawing/2014/chart" uri="{C3380CC4-5D6E-409C-BE32-E72D297353CC}">
              <c16:uniqueId val="{00000008-ECCC-4FEC-983E-DB81975F6D92}"/>
            </c:ext>
          </c:extLst>
        </c:ser>
        <c:ser>
          <c:idx val="9"/>
          <c:order val="9"/>
          <c:tx>
            <c:strRef>
              <c:f>データシート!$A$36</c:f>
              <c:strCache>
                <c:ptCount val="1"/>
                <c:pt idx="0">
                  <c:v>大田市水道事業会計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4.96</c:v>
                </c:pt>
                <c:pt idx="2">
                  <c:v>#N/A</c:v>
                </c:pt>
                <c:pt idx="3">
                  <c:v>4.4800000000000004</c:v>
                </c:pt>
                <c:pt idx="4">
                  <c:v>#N/A</c:v>
                </c:pt>
                <c:pt idx="5">
                  <c:v>4.5199999999999996</c:v>
                </c:pt>
                <c:pt idx="6">
                  <c:v>#N/A</c:v>
                </c:pt>
                <c:pt idx="7">
                  <c:v>4.92</c:v>
                </c:pt>
                <c:pt idx="8">
                  <c:v>#N/A</c:v>
                </c:pt>
                <c:pt idx="9">
                  <c:v>4.87</c:v>
                </c:pt>
              </c:numCache>
            </c:numRef>
          </c:val>
          <c:extLst>
            <c:ext xmlns:c16="http://schemas.microsoft.com/office/drawing/2014/chart" uri="{C3380CC4-5D6E-409C-BE32-E72D297353CC}">
              <c16:uniqueId val="{00000009-ECCC-4FEC-983E-DB81975F6D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3231</c:v>
                </c:pt>
                <c:pt idx="5">
                  <c:v>3188</c:v>
                </c:pt>
                <c:pt idx="8">
                  <c:v>3017</c:v>
                </c:pt>
                <c:pt idx="11">
                  <c:v>2966</c:v>
                </c:pt>
                <c:pt idx="14">
                  <c:v>3000</c:v>
                </c:pt>
              </c:numCache>
            </c:numRef>
          </c:val>
          <c:extLst>
            <c:ext xmlns:c16="http://schemas.microsoft.com/office/drawing/2014/chart" uri="{C3380CC4-5D6E-409C-BE32-E72D297353CC}">
              <c16:uniqueId val="{00000000-6FA8-48B7-97BE-61974ECE7F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A8-48B7-97BE-61974ECE7F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120</c:v>
                </c:pt>
                <c:pt idx="3">
                  <c:v>122</c:v>
                </c:pt>
                <c:pt idx="6">
                  <c:v>124</c:v>
                </c:pt>
                <c:pt idx="9">
                  <c:v>126</c:v>
                </c:pt>
                <c:pt idx="12">
                  <c:v>119</c:v>
                </c:pt>
              </c:numCache>
            </c:numRef>
          </c:val>
          <c:extLst>
            <c:ext xmlns:c16="http://schemas.microsoft.com/office/drawing/2014/chart" uri="{C3380CC4-5D6E-409C-BE32-E72D297353CC}">
              <c16:uniqueId val="{00000002-6FA8-48B7-97BE-61974ECE7F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A8-48B7-97BE-61974ECE7F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686</c:v>
                </c:pt>
                <c:pt idx="3">
                  <c:v>766</c:v>
                </c:pt>
                <c:pt idx="6">
                  <c:v>823</c:v>
                </c:pt>
                <c:pt idx="9">
                  <c:v>889</c:v>
                </c:pt>
                <c:pt idx="12">
                  <c:v>911</c:v>
                </c:pt>
              </c:numCache>
            </c:numRef>
          </c:val>
          <c:extLst>
            <c:ext xmlns:c16="http://schemas.microsoft.com/office/drawing/2014/chart" uri="{C3380CC4-5D6E-409C-BE32-E72D297353CC}">
              <c16:uniqueId val="{00000004-6FA8-48B7-97BE-61974ECE7F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A8-48B7-97BE-61974ECE7F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A8-48B7-97BE-61974ECE7F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3937</c:v>
                </c:pt>
                <c:pt idx="3">
                  <c:v>3756</c:v>
                </c:pt>
                <c:pt idx="6">
                  <c:v>3554</c:v>
                </c:pt>
                <c:pt idx="9">
                  <c:v>3492</c:v>
                </c:pt>
                <c:pt idx="12">
                  <c:v>3381</c:v>
                </c:pt>
              </c:numCache>
            </c:numRef>
          </c:val>
          <c:extLst>
            <c:ext xmlns:c16="http://schemas.microsoft.com/office/drawing/2014/chart" uri="{C3380CC4-5D6E-409C-BE32-E72D297353CC}">
              <c16:uniqueId val="{00000007-6FA8-48B7-97BE-61974ECE7F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1512</c:v>
                </c:pt>
                <c:pt idx="2">
                  <c:v>#N/A</c:v>
                </c:pt>
                <c:pt idx="3">
                  <c:v>#N/A</c:v>
                </c:pt>
                <c:pt idx="4">
                  <c:v>1456</c:v>
                </c:pt>
                <c:pt idx="5">
                  <c:v>#N/A</c:v>
                </c:pt>
                <c:pt idx="6">
                  <c:v>#N/A</c:v>
                </c:pt>
                <c:pt idx="7">
                  <c:v>1484</c:v>
                </c:pt>
                <c:pt idx="8">
                  <c:v>#N/A</c:v>
                </c:pt>
                <c:pt idx="9">
                  <c:v>#N/A</c:v>
                </c:pt>
                <c:pt idx="10">
                  <c:v>1541</c:v>
                </c:pt>
                <c:pt idx="11">
                  <c:v>#N/A</c:v>
                </c:pt>
                <c:pt idx="12">
                  <c:v>#N/A</c:v>
                </c:pt>
                <c:pt idx="13">
                  <c:v>1411</c:v>
                </c:pt>
                <c:pt idx="14">
                  <c:v>#N/A</c:v>
                </c:pt>
              </c:numCache>
            </c:numRef>
          </c:val>
          <c:smooth val="0"/>
          <c:extLst>
            <c:ext xmlns:c16="http://schemas.microsoft.com/office/drawing/2014/chart" uri="{C3380CC4-5D6E-409C-BE32-E72D297353CC}">
              <c16:uniqueId val="{00000008-6FA8-48B7-97BE-61974ECE7F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29000</c:v>
                </c:pt>
                <c:pt idx="5">
                  <c:v>28775</c:v>
                </c:pt>
                <c:pt idx="8">
                  <c:v>27985</c:v>
                </c:pt>
                <c:pt idx="11">
                  <c:v>27789</c:v>
                </c:pt>
                <c:pt idx="14">
                  <c:v>28187</c:v>
                </c:pt>
              </c:numCache>
            </c:numRef>
          </c:val>
          <c:extLst>
            <c:ext xmlns:c16="http://schemas.microsoft.com/office/drawing/2014/chart" uri="{C3380CC4-5D6E-409C-BE32-E72D297353CC}">
              <c16:uniqueId val="{00000000-F94E-4DFC-AEAF-47D8737C36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1657</c:v>
                </c:pt>
                <c:pt idx="5">
                  <c:v>1780</c:v>
                </c:pt>
                <c:pt idx="8">
                  <c:v>1635</c:v>
                </c:pt>
                <c:pt idx="11">
                  <c:v>1524</c:v>
                </c:pt>
                <c:pt idx="14">
                  <c:v>1425</c:v>
                </c:pt>
              </c:numCache>
            </c:numRef>
          </c:val>
          <c:extLst>
            <c:ext xmlns:c16="http://schemas.microsoft.com/office/drawing/2014/chart" uri="{C3380CC4-5D6E-409C-BE32-E72D297353CC}">
              <c16:uniqueId val="{00000001-F94E-4DFC-AEAF-47D8737C36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8008</c:v>
                </c:pt>
                <c:pt idx="5">
                  <c:v>7858</c:v>
                </c:pt>
                <c:pt idx="8">
                  <c:v>7417</c:v>
                </c:pt>
                <c:pt idx="11">
                  <c:v>6600</c:v>
                </c:pt>
                <c:pt idx="14">
                  <c:v>5334</c:v>
                </c:pt>
              </c:numCache>
            </c:numRef>
          </c:val>
          <c:extLst>
            <c:ext xmlns:c16="http://schemas.microsoft.com/office/drawing/2014/chart" uri="{C3380CC4-5D6E-409C-BE32-E72D297353CC}">
              <c16:uniqueId val="{00000002-F94E-4DFC-AEAF-47D8737C36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4E-4DFC-AEAF-47D8737C36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4E-4DFC-AEAF-47D8737C36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4E-4DFC-AEAF-47D8737C36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3609</c:v>
                </c:pt>
                <c:pt idx="3">
                  <c:v>4413</c:v>
                </c:pt>
                <c:pt idx="6">
                  <c:v>4345</c:v>
                </c:pt>
                <c:pt idx="9">
                  <c:v>4329</c:v>
                </c:pt>
                <c:pt idx="12">
                  <c:v>4105</c:v>
                </c:pt>
              </c:numCache>
            </c:numRef>
          </c:val>
          <c:extLst>
            <c:ext xmlns:c16="http://schemas.microsoft.com/office/drawing/2014/chart" uri="{C3380CC4-5D6E-409C-BE32-E72D297353CC}">
              <c16:uniqueId val="{00000006-F94E-4DFC-AEAF-47D8737C36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94E-4DFC-AEAF-47D8737C36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9566</c:v>
                </c:pt>
                <c:pt idx="3">
                  <c:v>9692</c:v>
                </c:pt>
                <c:pt idx="6">
                  <c:v>9955</c:v>
                </c:pt>
                <c:pt idx="9">
                  <c:v>9935</c:v>
                </c:pt>
                <c:pt idx="12">
                  <c:v>10846</c:v>
                </c:pt>
              </c:numCache>
            </c:numRef>
          </c:val>
          <c:extLst>
            <c:ext xmlns:c16="http://schemas.microsoft.com/office/drawing/2014/chart" uri="{C3380CC4-5D6E-409C-BE32-E72D297353CC}">
              <c16:uniqueId val="{00000008-F94E-4DFC-AEAF-47D8737C36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926</c:v>
                </c:pt>
                <c:pt idx="3">
                  <c:v>912</c:v>
                </c:pt>
                <c:pt idx="6">
                  <c:v>795</c:v>
                </c:pt>
                <c:pt idx="9">
                  <c:v>774</c:v>
                </c:pt>
                <c:pt idx="12">
                  <c:v>554</c:v>
                </c:pt>
              </c:numCache>
            </c:numRef>
          </c:val>
          <c:extLst>
            <c:ext xmlns:c16="http://schemas.microsoft.com/office/drawing/2014/chart" uri="{C3380CC4-5D6E-409C-BE32-E72D297353CC}">
              <c16:uniqueId val="{00000009-F94E-4DFC-AEAF-47D8737C36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34023</c:v>
                </c:pt>
                <c:pt idx="3">
                  <c:v>33661</c:v>
                </c:pt>
                <c:pt idx="6">
                  <c:v>31909</c:v>
                </c:pt>
                <c:pt idx="9">
                  <c:v>30885</c:v>
                </c:pt>
                <c:pt idx="12">
                  <c:v>30042</c:v>
                </c:pt>
              </c:numCache>
            </c:numRef>
          </c:val>
          <c:extLst>
            <c:ext xmlns:c16="http://schemas.microsoft.com/office/drawing/2014/chart" uri="{C3380CC4-5D6E-409C-BE32-E72D297353CC}">
              <c16:uniqueId val="{0000000A-F94E-4DFC-AEAF-47D8737C36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9459</c:v>
                </c:pt>
                <c:pt idx="2">
                  <c:v>#N/A</c:v>
                </c:pt>
                <c:pt idx="3">
                  <c:v>#N/A</c:v>
                </c:pt>
                <c:pt idx="4">
                  <c:v>10265</c:v>
                </c:pt>
                <c:pt idx="5">
                  <c:v>#N/A</c:v>
                </c:pt>
                <c:pt idx="6">
                  <c:v>#N/A</c:v>
                </c:pt>
                <c:pt idx="7">
                  <c:v>9967</c:v>
                </c:pt>
                <c:pt idx="8">
                  <c:v>#N/A</c:v>
                </c:pt>
                <c:pt idx="9">
                  <c:v>#N/A</c:v>
                </c:pt>
                <c:pt idx="10">
                  <c:v>10010</c:v>
                </c:pt>
                <c:pt idx="11">
                  <c:v>#N/A</c:v>
                </c:pt>
                <c:pt idx="12">
                  <c:v>#N/A</c:v>
                </c:pt>
                <c:pt idx="13">
                  <c:v>10601</c:v>
                </c:pt>
                <c:pt idx="14">
                  <c:v>#N/A</c:v>
                </c:pt>
              </c:numCache>
            </c:numRef>
          </c:val>
          <c:smooth val="0"/>
          <c:extLst>
            <c:ext xmlns:c16="http://schemas.microsoft.com/office/drawing/2014/chart" uri="{C3380CC4-5D6E-409C-BE32-E72D297353CC}">
              <c16:uniqueId val="{0000000B-F94E-4DFC-AEAF-47D8737C36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1740</c:v>
                </c:pt>
                <c:pt idx="1">
                  <c:v>1784</c:v>
                </c:pt>
                <c:pt idx="2">
                  <c:v>1435</c:v>
                </c:pt>
              </c:numCache>
            </c:numRef>
          </c:val>
          <c:extLst>
            <c:ext xmlns:c16="http://schemas.microsoft.com/office/drawing/2014/chart" uri="{C3380CC4-5D6E-409C-BE32-E72D297353CC}">
              <c16:uniqueId val="{00000000-6A23-4EE3-A040-B6515F5EE9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2872</c:v>
                </c:pt>
                <c:pt idx="1">
                  <c:v>2330</c:v>
                </c:pt>
                <c:pt idx="2">
                  <c:v>1635</c:v>
                </c:pt>
              </c:numCache>
            </c:numRef>
          </c:val>
          <c:extLst>
            <c:ext xmlns:c16="http://schemas.microsoft.com/office/drawing/2014/chart" uri="{C3380CC4-5D6E-409C-BE32-E72D297353CC}">
              <c16:uniqueId val="{00000001-6A23-4EE3-A040-B6515F5EE9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3119</c:v>
                </c:pt>
                <c:pt idx="1">
                  <c:v>3431</c:v>
                </c:pt>
                <c:pt idx="2">
                  <c:v>3240</c:v>
                </c:pt>
              </c:numCache>
            </c:numRef>
          </c:val>
          <c:extLst>
            <c:ext xmlns:c16="http://schemas.microsoft.com/office/drawing/2014/chart" uri="{C3380CC4-5D6E-409C-BE32-E72D297353CC}">
              <c16:uniqueId val="{00000002-6A23-4EE3-A040-B6515F5EE9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{73B6F873-F064-47FC-9966-63FC1C3B5A7B}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48-4F83-B946-CB887B1D59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{E963084E-E840-485D-9FB3-2F84EAE45698}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48-4F83-B946-CB887B1D59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{A9F4840D-8708-4E91-9660-7BF5BAFAF47A}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48-4F83-B946-CB887B1D59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{4BEF9618-670A-45A2-8F8C-5B07B0E6802C}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48-4F83-B946-CB887B1D59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{47F80953-17C9-440A-A12D-91D1C1C1BDD6}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48-4F83-B946-CB887B1D59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{3C91590C-9B43-4E6C-9305-3F085AAF1DE5}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48-4F83-B946-CB887B1D591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{C98CD25C-020E-4AEC-80B0-C059D85EDD6A}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48-4F83-B946-CB887B1D591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{5AB53D7A-8F6A-4D29-9F63-2C6F0B0172A0}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48-4F83-B946-CB887B1D591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{7DC614FB-F6B8-4E3F-82B7-92EADA7FA325}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48-4F83-B946-CB887B1D59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85.4</c:v>
                </c:pt>
                <c:pt idx="24">
                  <c:v>85.9</c:v>
                </c:pt>
                <c:pt idx="32">
                  <c:v>86.1</c:v>
                </c:pt>
              </c:numCache>
            </c:numRef>
          </c:xVal>
          <c:yVal>
            <c:numRef>
              <c:f>公会計指標分析・財政指標組合せ分析表!$BP$51:$DC$51</c:f>
              <c:numCache>
                <c:formatCode>#,##0.0;"▲ "#,##0.0</c:formatCode>
                <c:ptCount val="40"/>
                <c:pt idx="16">
                  <c:v>90.1</c:v>
                </c:pt>
                <c:pt idx="24">
                  <c:v>94</c:v>
                </c:pt>
                <c:pt idx="32">
                  <c:v>101.6</c:v>
                </c:pt>
              </c:numCache>
            </c:numRef>
          </c:yVal>
          <c:smooth val="0"/>
          <c:extLst>
            <c:ext xmlns:c16="http://schemas.microsoft.com/office/drawing/2014/chart" uri="{C3380CC4-5D6E-409C-BE32-E72D297353CC}">
              <c16:uniqueId val="{00000009-7348-4F83-B946-CB887B1D59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{189CD147-FCF0-4905-AE71-DCDEED824D1B}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48-4F83-B946-CB887B1D59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{25D212BC-3DE3-4ADE-8CF0-2D4A42C0CB6F}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48-4F83-B946-CB887B1D59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{E4D3B7F4-128B-4FB7-8A84-334CFCBB772E}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48-4F83-B946-CB887B1D59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{3C1693ED-20C4-4453-B557-771DD9672A8D}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48-4F83-B946-CB887B1D59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{BC221609-2039-459A-8C4E-8E2BF212314F}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48-4F83-B946-CB887B1D59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{E88E5DC8-AEFC-45B7-A376-C744542C0E09}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48-4F83-B946-CB887B1D59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{2A10200F-F2D0-4E26-84CF-D9950D59815C}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48-4F83-B946-CB887B1D591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{6949DFEE-8334-4191-86B8-E2299F0F7948}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48-4F83-B946-CB887B1D59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{2E9AD066-6D90-426B-9ACD-47A02040B937}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48-4F83-B946-CB887B1D59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7348-4F83-B946-CB887B1D591E}"/>
            </c:ext>
          </c:extLst>
        </c:ser>
        <c:dLbls>
          <c:showLegendKey val="0"/>
          <c:showVal val="1"/>
          <c:showCatName val="0"/>
          <c:showSerName val="0"/>
          <c:showPercent val="0"/>
          <c:showBubbleSize val="0"/>
        </c:dLbls>
        <c:axId val="46179840"/>
        <c:axId val="46181760"/>
      </c:scatterChart>
      <c:valAx>
        <c:axId val="46179840"/>
        <c:scaling>
          <c:orientation val="minMax"/>
          <c:max val="8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1"/>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{8BB0B848-D946-441E-9839-38E1A4C95451}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86D-4BB7-8073-7A1EB81C52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{807A2130-36CE-4F5E-ABC4-E8C59144D85D}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D-4BB7-8073-7A1EB81C52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{217D26BC-99F4-4FDD-89F8-2D94AB87F2DD}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D-4BB7-8073-7A1EB81C52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{3E212ACD-AD99-49D6-83DD-C1CBC1497150}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D-4BB7-8073-7A1EB81C52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{76947ABB-C526-4F47-9AC4-60BD71683D27}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D-4BB7-8073-7A1EB81C521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{07B6CBCD-8614-4F9E-AB45-2FE97F2E385C}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86D-4BB7-8073-7A1EB81C521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{89FC9E54-0D24-41CF-B545-BFA0B4FBB293}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86D-4BB7-8073-7A1EB81C521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{2E3903D3-F717-4BB6-A2A1-B12853467AA0}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86D-4BB7-8073-7A1EB81C521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{1351F304-1502-4D92-B71A-28194EA6A769}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86D-4BB7-8073-7A1EB81C52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13.9</c:v>
                </c:pt>
                <c:pt idx="16">
                  <c:v>13.3</c:v>
                </c:pt>
                <c:pt idx="24">
                  <c:v>13.6</c:v>
                </c:pt>
                <c:pt idx="32">
                  <c:v>13.8</c:v>
                </c:pt>
              </c:numCache>
            </c:numRef>
          </c:xVal>
          <c:yVal>
            <c:numRef>
              <c:f>公会計指標分析・財政指標組合せ分析表!$BP$73:$DC$73</c:f>
              <c:numCache>
                <c:formatCode>#,##0.0;"▲ "#,##0.0</c:formatCode>
                <c:ptCount val="40"/>
                <c:pt idx="0">
                  <c:v>85.5</c:v>
                </c:pt>
                <c:pt idx="8">
                  <c:v>91.2</c:v>
                </c:pt>
                <c:pt idx="16">
                  <c:v>90.1</c:v>
                </c:pt>
                <c:pt idx="24">
                  <c:v>94</c:v>
                </c:pt>
                <c:pt idx="32">
                  <c:v>101.6</c:v>
                </c:pt>
              </c:numCache>
            </c:numRef>
          </c:yVal>
          <c:smooth val="0"/>
          <c:extLst>
            <c:ext xmlns:c16="http://schemas.microsoft.com/office/drawing/2014/chart" uri="{C3380CC4-5D6E-409C-BE32-E72D297353CC}">
              <c16:uniqueId val="{00000009-A86D-4BB7-8073-7A1EB81C52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{5E1C834E-2D43-4F42-BFB0-D15DDFA4F04E}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86D-4BB7-8073-7A1EB81C52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{DCDEBD35-A25A-4772-97A8-EDC23312EA46}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D-4BB7-8073-7A1EB81C52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{99F267B9-4E71-423D-B070-CAE75184609F}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D-4BB7-8073-7A1EB81C52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{A880E8DA-58A8-4912-8D2D-8A64324192A3}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D-4BB7-8073-7A1EB81C52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{8845029E-18F6-4529-8AC3-A6BE1506F75C}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D-4BB7-8073-7A1EB81C521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{EF6CA417-354D-4F10-AD59-F160A50196CB}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86D-4BB7-8073-7A1EB81C5210}"/>
                </c:ext>
              </c:extLst>
            </c:dLbl>
            <c:dLbl>
              <c:idx val="16"/>
              <c:layout>
                <c:manualLayout>
                  <c:x val="-3.14783752148062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{835B8741-D23D-4CA4-8181-B590635C435B}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86D-4BB7-8073-7A1EB81C5210}"/>
                </c:ext>
              </c:extLst>
            </c:dLbl>
            <c:dLbl>
              <c:idx val="24"/>
              <c:layout>
                <c:manualLayout>
                  <c:x val="-3.191760802341502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{8EA0A474-DDE8-41DD-B6E1-1B7E5EE2D2C3}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86D-4BB7-8073-7A1EB81C521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{DD203F01-DECC-47BF-BB28-8FE9E608E21E}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86D-4BB7-8073-7A1EB81C52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A86D-4BB7-8073-7A1EB81C5210}"/>
            </c:ext>
          </c:extLst>
        </c:ser>
        <c:dLbls>
          <c:showLegendKey val="0"/>
          <c:showVal val="1"/>
          <c:showCatName val="0"/>
          <c:showSerName val="0"/>
          <c:showPercent val="0"/>
          <c:showBubbleSize val="0"/>
        </c:dLbls>
        <c:axId val="84219776"/>
        <c:axId val="84234240"/>
      </c:scatterChart>
      <c:valAx>
        <c:axId val="84219776"/>
        <c:scaling>
          <c:orientation val="minMax"/>
          <c:max val="15.6"/>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1"/>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年度は平成２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年度と比較して、元利償還金は</a:t>
          </a:r>
          <a:r>
            <a:rPr kumimoji="1" lang="ja-JP" altLang="en-US" sz="1100">
              <a:solidFill>
                <a:sysClr val="windowText" lastClr="000000"/>
              </a:solidFill>
              <a:effectLst/>
              <a:latin typeface="+mn-lt"/>
              <a:ea typeface="+mn-ea"/>
              <a:cs typeface="+mn-cs"/>
            </a:rPr>
            <a:t>教育・福祉施設等整備事業債</a:t>
          </a:r>
          <a:r>
            <a:rPr kumimoji="1" lang="ja-JP" altLang="ja-JP" sz="1100">
              <a:solidFill>
                <a:sysClr val="windowText" lastClr="000000"/>
              </a:solidFill>
              <a:effectLst/>
              <a:latin typeface="+mn-lt"/>
              <a:ea typeface="+mn-ea"/>
              <a:cs typeface="+mn-cs"/>
            </a:rPr>
            <a:t>の償還終了に伴い減少している。しかし、</a:t>
          </a:r>
          <a:r>
            <a:rPr kumimoji="1" lang="ja-JP" altLang="en-US" sz="1100">
              <a:solidFill>
                <a:sysClr val="windowText" lastClr="000000"/>
              </a:solidFill>
              <a:effectLst/>
              <a:latin typeface="+mn-lt"/>
              <a:ea typeface="+mn-ea"/>
              <a:cs typeface="+mn-cs"/>
            </a:rPr>
            <a:t>大田市立病院の元利償還金に係る</a:t>
          </a:r>
          <a:r>
            <a:rPr kumimoji="1" lang="ja-JP" altLang="ja-JP" sz="1100">
              <a:solidFill>
                <a:sysClr val="windowText" lastClr="000000"/>
              </a:solidFill>
              <a:effectLst/>
              <a:latin typeface="+mn-lt"/>
              <a:ea typeface="+mn-ea"/>
              <a:cs typeface="+mn-cs"/>
            </a:rPr>
            <a:t>繰出金の増加により準元利償還金の増加が見られる。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新</a:t>
          </a:r>
          <a:r>
            <a:rPr kumimoji="1" lang="ja-JP" altLang="ja-JP" sz="1100">
              <a:solidFill>
                <a:sysClr val="windowText" lastClr="000000"/>
              </a:solidFill>
              <a:effectLst/>
              <a:latin typeface="+mn-lt"/>
              <a:ea typeface="+mn-ea"/>
              <a:cs typeface="+mn-cs"/>
            </a:rPr>
            <a:t>可燃</a:t>
          </a:r>
          <a:r>
            <a:rPr kumimoji="1" lang="ja-JP" altLang="en-US" sz="1100">
              <a:solidFill>
                <a:sysClr val="windowText" lastClr="000000"/>
              </a:solidFill>
              <a:effectLst/>
              <a:latin typeface="+mn-lt"/>
              <a:ea typeface="+mn-ea"/>
              <a:cs typeface="+mn-cs"/>
            </a:rPr>
            <a:t>物処分場建設事業</a:t>
          </a:r>
          <a:r>
            <a:rPr kumimoji="1" lang="ja-JP" altLang="ja-JP" sz="1100">
              <a:solidFill>
                <a:sysClr val="windowText" lastClr="000000"/>
              </a:solidFill>
              <a:effectLst/>
              <a:latin typeface="+mn-lt"/>
              <a:ea typeface="+mn-ea"/>
              <a:cs typeface="+mn-cs"/>
            </a:rPr>
            <a:t>や仁摩地区道の駅整備事業などの大型事業に係る元金償還の増加が予想され、また合併算定替終了に伴う普通交付税の減少が見込まれていることから、事業の精査を行って行く中で公債費の平準化に努め、実質公債費比率の急激な上昇を防ぐ必要があ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満期一括償還の地方債は発行していない。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年度の普通会計における地方債現在高は元金償還に対して新規借入が小さかったため減少している。しかし将来負担額に充当することのできる財源は年々減少しており、</a:t>
          </a:r>
          <a:r>
            <a:rPr kumimoji="1" lang="ja-JP" altLang="en-US" sz="1100">
              <a:solidFill>
                <a:sysClr val="windowText" lastClr="000000"/>
              </a:solidFill>
              <a:effectLst/>
              <a:latin typeface="+mn-lt"/>
              <a:ea typeface="+mn-ea"/>
              <a:cs typeface="+mn-cs"/>
            </a:rPr>
            <a:t>財政調整基金及び</a:t>
          </a:r>
          <a:r>
            <a:rPr kumimoji="1" lang="ja-JP" altLang="ja-JP" sz="1100">
              <a:solidFill>
                <a:sysClr val="windowText" lastClr="000000"/>
              </a:solidFill>
              <a:effectLst/>
              <a:latin typeface="+mn-lt"/>
              <a:ea typeface="+mn-ea"/>
              <a:cs typeface="+mn-cs"/>
            </a:rPr>
            <a:t>減債基金の取り崩しを行ったことにより</a:t>
          </a:r>
          <a:r>
            <a:rPr kumimoji="1" lang="ja-JP" altLang="en-US" sz="1100">
              <a:solidFill>
                <a:sysClr val="windowText" lastClr="000000"/>
              </a:solidFill>
              <a:effectLst/>
              <a:latin typeface="+mn-lt"/>
              <a:ea typeface="+mn-ea"/>
              <a:cs typeface="+mn-cs"/>
            </a:rPr>
            <a:t>充当可能基金は</a:t>
          </a:r>
          <a:r>
            <a:rPr kumimoji="1" lang="ja-JP" altLang="ja-JP" sz="1100">
              <a:solidFill>
                <a:sysClr val="windowText" lastClr="000000"/>
              </a:solidFill>
              <a:effectLst/>
              <a:latin typeface="+mn-lt"/>
              <a:ea typeface="+mn-ea"/>
              <a:cs typeface="+mn-cs"/>
            </a:rPr>
            <a:t>減少した。</a:t>
          </a:r>
          <a:r>
            <a:rPr kumimoji="1" lang="ja-JP" altLang="en-US" sz="1100">
              <a:solidFill>
                <a:sysClr val="windowText" lastClr="000000"/>
              </a:solidFill>
              <a:effectLst/>
              <a:latin typeface="+mn-lt"/>
              <a:ea typeface="+mn-ea"/>
              <a:cs typeface="+mn-cs"/>
            </a:rPr>
            <a:t>また、病院事業会計や下水道事業会計における繰入金の増加により、公営企業債等繰入見込額は増加している。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今後は新病院建設事業、</a:t>
          </a:r>
          <a:r>
            <a:rPr kumimoji="1" lang="ja-JP" altLang="en-US" sz="1100">
              <a:solidFill>
                <a:sysClr val="windowText" lastClr="000000"/>
              </a:solidFill>
              <a:effectLst/>
              <a:latin typeface="+mn-lt"/>
              <a:ea typeface="+mn-ea"/>
              <a:cs typeface="+mn-cs"/>
            </a:rPr>
            <a:t>新可燃物処分場建設事業</a:t>
          </a:r>
          <a:r>
            <a:rPr kumimoji="1" lang="ja-JP" altLang="ja-JP" sz="1100">
              <a:solidFill>
                <a:sysClr val="windowText" lastClr="000000"/>
              </a:solidFill>
              <a:effectLst/>
              <a:latin typeface="+mn-lt"/>
              <a:ea typeface="+mn-ea"/>
              <a:cs typeface="+mn-cs"/>
            </a:rPr>
            <a:t>などに係る元金償還</a:t>
          </a:r>
          <a:r>
            <a:rPr kumimoji="1" lang="ja-JP" altLang="en-US" sz="1100">
              <a:solidFill>
                <a:sysClr val="windowText" lastClr="000000"/>
              </a:solidFill>
              <a:effectLst/>
              <a:latin typeface="+mn-lt"/>
              <a:ea typeface="+mn-ea"/>
              <a:cs typeface="+mn-cs"/>
            </a:rPr>
            <a:t>の本格化やそれに伴う</a:t>
          </a:r>
          <a:r>
            <a:rPr kumimoji="1" lang="ja-JP" altLang="ja-JP" sz="1100">
              <a:solidFill>
                <a:sysClr val="windowText" lastClr="000000"/>
              </a:solidFill>
              <a:effectLst/>
              <a:latin typeface="+mn-lt"/>
              <a:ea typeface="+mn-ea"/>
              <a:cs typeface="+mn-cs"/>
            </a:rPr>
            <a:t>地方債残高の増加</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合併算定替終了に伴う普通交付税の減少が見込まれていることから、地方債残高の適正な管理に努め、将来負担比率の急激な上昇を防ぐ必要がある。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島根県大田市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財政調整基金及び減債基金にその他特定目的基金を加えた残高は、平成２９年度末７，５４６百万円から６，３１１百万円に減少している。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これは普通交付税が合併算定替えの縮減などにより前年度に比べ、１９３百万円減額になったことや島根県西部地震対策などの財政需要があったことが大きく影響している。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普通交付税については、合併算定替えの縮減が令和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年度まで続くことになっており、財政運営は今後ますます厳しさを増していくことが予想される。このため、今後も引き続いて収支改善の取り組みを継続していく。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残高が多い合併振興基金、まちづくり推進基金、過疎地域自立促進特別事業基金はそれぞれの目的に沿ったソフト事業の財源として使用することができる。観光振興基金は観光振興に要する経費に充てるため、石見銀山基金は石見銀山に係る整備活用及び景観保全の事業に要する経費に充てることができ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その他の特定目的基金については、まちづくり推進基金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百万円をはじめとして、特定目的基金に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が、その一方で各事業へ充当するために２８２百万円を取り崩している。取崩の主なものは、まちづくり推進基金９２百万円、観光振興基金５５百万円、義務教育施設整備基金３９百万円、石見銀山基金３８百万円、地域福祉基金２８百万円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合併振興基金や過疎地域自立促進特別事業基金をはじめとした特定目的基金については、今後積極的な活用を図っていく。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また、合併振興基金については今後限度額までの積立を行うため、さらに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百万円余りの新規積立を予定している。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令和元年度の中長期財政見通しでは令和４年度末には残高がなくなる見込みとなっている。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繰越金２８２百万円の１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相当額（１５０百万円）を新規に積み立てたが、平成３０年４月に大田市を震源として発生した島根県西部地震対策などの財政需要があり、５００百万円の取り崩しを行ったため、基金残高が減少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合併算定替えの縮減や人口減少に伴って普通交付税が減少していく見込みとなっており、財政調整基金の取り崩しが余儀なくされる。令和元年度の中長期財政見通しにおいても令和４年度末には残高が枯渇する見込みとなっているため、なお一層の財政健全化に取り組ま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減債基金については、公債費償還財源として７００百万円の取り崩しを行った結果、基金残高が減少している。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までに発行した地方債や今後見込まれる大型事業の財源として発行する地方債の償還財源として取り崩しを予定しており、令和元年度の中長期財政見通しにおいても令和３年度末には残高が枯渇する見込み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82EC8FB-EC54-4F07-A0B6-ADBA96C83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111AB3-2FAB-4FF3-BC7A-E1EF9185C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65DC93C-C0A9-4FAF-86E2-3F4FE830BB2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A7D2941-95C1-40B5-9E2C-CD5C602B4AF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1243B28-3A8C-44DF-9107-AEA7DABC7B9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8DC62BE-7C31-40D9-8486-92BB9693AD87}"/>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DCD1C12-D373-42E3-8287-B76D23AF453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3F939CA-9266-4C9E-ABBA-BC6B0CB1713F}"/>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507C27C-0C00-4072-AF1B-1A6C0826E395}"/>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285F355-DE4B-452B-A3F6-8948AFABA4D4}"/>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AECC3BA-2E79-4DA2-8188-AB0FC2464852}"/>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15671D4-0430-425C-8A2F-23AEE02E41E7}"/>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34,914
34,526
435.71
24,473,731
23,894,154
313,990
13,284,387
30,042,061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E42415A-061C-41FF-8232-68E983C6EA5A}"/>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A627D57-8567-41B7-AAA6-C26FB5312A2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805EED5-F112-45F2-9ACA-C8A8969A429A}"/>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78D82A4-9952-4028-B437-D55290ECB6B1}"/>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21DB4EB-3EEC-4387-89D9-519E90DBD21E}"/>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6EE0FEE-D3AA-4706-8F59-001B6FEF554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07F64B4-FA9F-4128-9FC6-89AFA42D54B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B31FB00-2324-4BD4-A8B5-824F8097414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D2DB25E-8ECB-44A0-B64D-1F5774552C86}"/>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6FDEDC5-459A-40E4-BD04-105441D3AD3D}"/>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A4EAE08-32BD-42FB-93DB-8A026CBE1B8C}"/>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42F2FDA-D35F-4088-A77F-316AA6193ACA}"/>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9A2BBAE-94DC-4526-87A7-9C250AB66EA2}"/>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F5DB621-488B-45B9-AC45-4532F3401EEA}"/>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BFE1291-D23D-4E64-8304-77E6F1478B2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8C8D950-36E0-400B-92F1-3EC809E18547}"/>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2DBAA40-9831-4430-9E7C-817B45D48CC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6DE7DB70-5AAF-436C-B53E-CF62D0BE7A1D}"/>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2D4FF7C7-226A-4811-9936-1A36B10E9E4F}"/>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82B1B99-F274-4927-824D-12694A16A987}"/>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4833F08-8527-4F6C-85A2-3021985841A2}"/>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D690017-BFF8-4903-A08D-1580559B34A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ECF9686-C6FD-44A6-A967-782E5DAC4B5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5FECF294-36B0-486D-8779-8E4F53190399}"/>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C52D800-127B-46B8-96FE-42B2EAB972D1}"/>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5E730664-B8A9-46FE-BC8E-DF65CBE541F1}"/>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CDC94C5-AA00-4E07-82B6-4DA9C847FCBA}"/>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9D3CAE7-7A1B-41D0-8EA1-9C135447A7A2}"/>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DFFE401-5F6A-471F-B4D2-06A472D8E713}"/>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7B34FD5-5184-4C28-9E6B-2D846A2C71F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AA697B7-B454-46D8-8B16-4FE011DDDF56}"/>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E58983E-FB78-4D20-99A1-9B8F0686DDF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8E8E348-280B-44FB-B5AD-E4EFF0B3366A}"/>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15221A2-D67E-4982-A777-435BB105753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当市では平成２７年度に策定した大田市公共施設総合管理計画において、保有する公共施設の総延床面積を平成２８年度から３０年間かけて３０％以上削減することを目標としている。</a:t>
          </a:r>
          <a:endParaRPr lang="ja-JP" altLang="ja-JP" sz="1050">
            <a:effectLst/>
          </a:endParaRPr>
        </a:p>
        <a:p>
          <a:r>
            <a:rPr kumimoji="1" lang="ja-JP" altLang="ja-JP" sz="1050">
              <a:solidFill>
                <a:schemeClr val="dk1"/>
              </a:solidFill>
              <a:effectLst/>
              <a:latin typeface="+mn-lt"/>
              <a:ea typeface="+mn-ea"/>
              <a:cs typeface="+mn-cs"/>
            </a:rPr>
            <a:t>　有形固定資産減価償却率については、類似団体内平均を大きく上回っており、今後は総合管理計画に基づき、適切な施設整備を行うとともに、施設総量の削減を検討していく必要がある。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29EDDD8-368C-44AD-AC34-071B1A4C6F6D}"/>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875D058-81AB-41E0-81D1-B28CD7ADADCB}"/>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B10B674D-B643-4F2B-9AEA-874193EFABBD}"/>
            </a:ext>
          </a:extLst>
        </xdr:cNvPr>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B167F7C7-52FF-4CBC-8BE9-DF6DAD615751}"/>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A2DF0CBC-4F00-459B-B9DC-1D4B7D71457A}"/>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32E6239C-5105-4F47-8714-EADB64BE50B2}"/>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52810C66-7857-4B3C-B9D5-1B25ECCCC57D}"/>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AFCFE632-1390-4E69-8A00-95D5A84B8D7A}"/>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4A020797-AB39-4F8D-818A-00C105C262F6}"/>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1CD9551E-E98B-4714-9626-DB9951AEE639}"/>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3A2C98CE-F562-418A-82C6-B337A2595937}"/>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4DB80A2C-4727-494E-AE27-0A4E87156509}"/>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ED25FB34-9821-4943-8EDA-E35B39661900}"/>
            </a:ext>
          </a:extLst>
        </xdr:cNvPr>
        <xdr:cNvSpPr txBox="1"/>
      </xdr:nvSpPr>
      <xdr:spPr>
        <a:xfrm>
          <a:off x="72151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DADC803C-592A-41B9-8043-FA506FBE6748}"/>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697D3904-413E-4384-AEC1-FD21693B4020}"/>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C82F7377-EE4E-4FF7-8564-76BD66EE5C47}"/>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49F559A3-4785-431B-94BC-BEA4DCBBCED2}"/>
            </a:ext>
          </a:extLst>
        </xdr:cNvPr>
        <xdr:cNvCxnSpPr/>
      </xdr:nvCxnSpPr>
      <xdr:spPr>
        <a:xfrm flipV="1">
          <a:off x="4206240" y="5442902"/>
          <a:ext cx="1270" cy="96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93189DE7-B56F-46E9-B395-250DB7C146DF}"/>
            </a:ext>
          </a:extLst>
        </xdr:cNvPr>
        <xdr:cNvSpPr txBox="1"/>
      </xdr:nvSpPr>
      <xdr:spPr>
        <a:xfrm>
          <a:off x="4258945" y="641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5909F658-C96A-49C5-B73E-C8247BA97668}"/>
            </a:ext>
          </a:extLst>
        </xdr:cNvPr>
        <xdr:cNvCxnSpPr/>
      </xdr:nvCxnSpPr>
      <xdr:spPr>
        <a:xfrm>
          <a:off x="4119245" y="64077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85AAE685-D021-4E1A-80E6-83BD522A686F}"/>
            </a:ext>
          </a:extLst>
        </xdr:cNvPr>
        <xdr:cNvSpPr txBox="1"/>
      </xdr:nvSpPr>
      <xdr:spPr>
        <a:xfrm>
          <a:off x="4258945" y="522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5CE9CE9E-AB53-4769-97AD-FBC4238ACD20}"/>
            </a:ext>
          </a:extLst>
        </xdr:cNvPr>
        <xdr:cNvCxnSpPr/>
      </xdr:nvCxnSpPr>
      <xdr:spPr>
        <a:xfrm>
          <a:off x="4119245" y="5442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id="{404992B6-41BF-4C5E-BF49-3ED7DABB61D1}"/>
            </a:ext>
          </a:extLst>
        </xdr:cNvPr>
        <xdr:cNvSpPr txBox="1"/>
      </xdr:nvSpPr>
      <xdr:spPr>
        <a:xfrm>
          <a:off x="4258945" y="581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EDF9E84B-0910-4A23-8F19-0AD9D9D9ED6D}"/>
            </a:ext>
          </a:extLst>
        </xdr:cNvPr>
        <xdr:cNvSpPr/>
      </xdr:nvSpPr>
      <xdr:spPr>
        <a:xfrm>
          <a:off x="4157345" y="584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D4E12CB6-9F38-4CC1-A3D5-146FCD930B62}"/>
            </a:ext>
          </a:extLst>
        </xdr:cNvPr>
        <xdr:cNvSpPr/>
      </xdr:nvSpPr>
      <xdr:spPr>
        <a:xfrm>
          <a:off x="3537585" y="585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8F7E684-746A-4381-8308-86A65B58A50B}"/>
            </a:ext>
          </a:extLst>
        </xdr:cNvPr>
        <xdr:cNvSpPr/>
      </xdr:nvSpPr>
      <xdr:spPr>
        <a:xfrm>
          <a:off x="2867025" y="5880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79842892-A172-4754-827B-DA43DF82C465}"/>
            </a:ext>
          </a:extLst>
        </xdr:cNvPr>
        <xdr:cNvSpPr/>
      </xdr:nvSpPr>
      <xdr:spPr>
        <a:xfrm>
          <a:off x="2196465" y="59741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6C598BD-E974-4974-91FB-B5F303907572}"/>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DE01B79-052C-40E2-A4A9-61118BA49E9B}"/>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A2A1789-6910-4FE5-8031-59DA27C4F0EB}"/>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4F1B2AD-0525-46CE-B722-EC97D88AC909}"/>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257D7F6-0B8C-4797-9C92-18B95FF8533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111442</xdr:rowOff>
    </xdr:from>
    <xdr:to>
      <xdr:col>23</xdr:col>
      <xdr:colOff>136525</xdr:colOff>
      <xdr:row>28</xdr:row>
      <xdr:rowOff>41592</xdr:rowOff>
    </xdr:to>
    <xdr:sp macro="" textlink="">
      <xdr:nvSpPr>
        <xdr:cNvPr id="79" name="楕円 78">
          <a:extLst>
            <a:ext uri="{FF2B5EF4-FFF2-40B4-BE49-F238E27FC236}">
              <a16:creationId xmlns:a16="http://schemas.microsoft.com/office/drawing/2014/main" id="{1A98AC15-9B1B-469B-A5DE-A179F697DE3C}"/>
            </a:ext>
          </a:extLst>
        </xdr:cNvPr>
        <xdr:cNvSpPr/>
      </xdr:nvSpPr>
      <xdr:spPr>
        <a:xfrm>
          <a:off x="4157345" y="5392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64469</xdr:rowOff>
    </xdr:from>
    <xdr:ext cx="405111" cy="259045"/>
    <xdr:sp macro="" textlink="">
      <xdr:nvSpPr>
        <xdr:cNvPr id="80" name="有形固定資産減価償却率該当値テキスト">
          <a:extLst>
            <a:ext uri="{FF2B5EF4-FFF2-40B4-BE49-F238E27FC236}">
              <a16:creationId xmlns:a16="http://schemas.microsoft.com/office/drawing/2014/main" id="{0D29FCDC-7900-4B75-AFBF-DCA790327F62}"/>
            </a:ext>
          </a:extLst>
        </xdr:cNvPr>
        <xdr:cNvSpPr txBox="1"/>
      </xdr:nvSpPr>
      <xdr:spPr>
        <a:xfrm>
          <a:off x="4258945" y="5345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115041</xdr:rowOff>
    </xdr:from>
    <xdr:to>
      <xdr:col>19</xdr:col>
      <xdr:colOff>187325</xdr:colOff>
      <xdr:row>28</xdr:row>
      <xdr:rowOff>45191</xdr:rowOff>
    </xdr:to>
    <xdr:sp macro="" textlink="">
      <xdr:nvSpPr>
        <xdr:cNvPr id="81" name="楕円 80">
          <a:extLst>
            <a:ext uri="{FF2B5EF4-FFF2-40B4-BE49-F238E27FC236}">
              <a16:creationId xmlns:a16="http://schemas.microsoft.com/office/drawing/2014/main" id="{663137C4-66A9-4FCE-AFDD-BD89C03BB4EA}"/>
            </a:ext>
          </a:extLst>
        </xdr:cNvPr>
        <xdr:cNvSpPr/>
      </xdr:nvSpPr>
      <xdr:spPr>
        <a:xfrm>
          <a:off x="3537585" y="5395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162242</xdr:rowOff>
    </xdr:from>
    <xdr:to>
      <xdr:col>23</xdr:col>
      <xdr:colOff>85725</xdr:colOff>
      <xdr:row>27</xdr:row>
      <xdr:rowOff>165841</xdr:rowOff>
    </xdr:to>
    <xdr:cxnSp macro="">
      <xdr:nvCxnSpPr>
        <xdr:cNvPr id="82" name="直線コネクタ 81">
          <a:extLst>
            <a:ext uri="{FF2B5EF4-FFF2-40B4-BE49-F238E27FC236}">
              <a16:creationId xmlns:a16="http://schemas.microsoft.com/office/drawing/2014/main" id="{1B4AE7C2-4988-4B51-A952-B8EF0BFCD712}"/>
            </a:ext>
          </a:extLst>
        </xdr:cNvPr>
        <xdr:cNvCxnSpPr/>
      </xdr:nvCxnSpPr>
      <xdr:spPr>
        <a:xfrm flipV="1">
          <a:off x="3588385" y="5442902"/>
          <a:ext cx="61976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124037</xdr:rowOff>
    </xdr:from>
    <xdr:to>
      <xdr:col>15</xdr:col>
      <xdr:colOff>187325</xdr:colOff>
      <xdr:row>28</xdr:row>
      <xdr:rowOff>54187</xdr:rowOff>
    </xdr:to>
    <xdr:sp macro="" textlink="">
      <xdr:nvSpPr>
        <xdr:cNvPr id="83" name="楕円 82">
          <a:extLst>
            <a:ext uri="{FF2B5EF4-FFF2-40B4-BE49-F238E27FC236}">
              <a16:creationId xmlns:a16="http://schemas.microsoft.com/office/drawing/2014/main" id="{2DA7E516-89D3-4707-A95F-D948853BFAE7}"/>
            </a:ext>
          </a:extLst>
        </xdr:cNvPr>
        <xdr:cNvSpPr/>
      </xdr:nvSpPr>
      <xdr:spPr>
        <a:xfrm>
          <a:off x="2867025" y="5404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165841</xdr:rowOff>
    </xdr:from>
    <xdr:to>
      <xdr:col>19</xdr:col>
      <xdr:colOff>136525</xdr:colOff>
      <xdr:row>28</xdr:row>
      <xdr:rowOff>3387</xdr:rowOff>
    </xdr:to>
    <xdr:cxnSp macro="">
      <xdr:nvCxnSpPr>
        <xdr:cNvPr id="84" name="直線コネクタ 83">
          <a:extLst>
            <a:ext uri="{FF2B5EF4-FFF2-40B4-BE49-F238E27FC236}">
              <a16:creationId xmlns:a16="http://schemas.microsoft.com/office/drawing/2014/main" id="{31C416EF-C006-49AF-A717-6659FC5BFD5F}"/>
            </a:ext>
          </a:extLst>
        </xdr:cNvPr>
        <xdr:cNvCxnSpPr/>
      </xdr:nvCxnSpPr>
      <xdr:spPr>
        <a:xfrm flipV="1">
          <a:off x="2917825" y="5446501"/>
          <a:ext cx="67056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5" name="n_1aveValue有形固定資産減価償却率">
          <a:extLst>
            <a:ext uri="{FF2B5EF4-FFF2-40B4-BE49-F238E27FC236}">
              <a16:creationId xmlns:a16="http://schemas.microsoft.com/office/drawing/2014/main" id="{0FCC6160-85E9-4898-B04E-9E038FAFF48C}"/>
            </a:ext>
          </a:extLst>
        </xdr:cNvPr>
        <xdr:cNvSpPr txBox="1"/>
      </xdr:nvSpPr>
      <xdr:spPr>
        <a:xfrm>
          <a:off x="3395989" y="59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6" name="n_2aveValue有形固定資産減価償却率">
          <a:extLst>
            <a:ext uri="{FF2B5EF4-FFF2-40B4-BE49-F238E27FC236}">
              <a16:creationId xmlns:a16="http://schemas.microsoft.com/office/drawing/2014/main" id="{BFE5E01C-1B73-44B9-B9A4-ED2B8DB3F6E0}"/>
            </a:ext>
          </a:extLst>
        </xdr:cNvPr>
        <xdr:cNvSpPr txBox="1"/>
      </xdr:nvSpPr>
      <xdr:spPr>
        <a:xfrm>
          <a:off x="2738129" y="59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a:extLst>
            <a:ext uri="{FF2B5EF4-FFF2-40B4-BE49-F238E27FC236}">
              <a16:creationId xmlns:a16="http://schemas.microsoft.com/office/drawing/2014/main" id="{FB9310B2-434C-46C1-888C-B46328022F6C}"/>
            </a:ext>
          </a:extLst>
        </xdr:cNvPr>
        <xdr:cNvSpPr txBox="1"/>
      </xdr:nvSpPr>
      <xdr:spPr>
        <a:xfrm>
          <a:off x="2067569" y="57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61718</xdr:rowOff>
    </xdr:from>
    <xdr:ext cx="405111" cy="259045"/>
    <xdr:sp macro="" textlink="">
      <xdr:nvSpPr>
        <xdr:cNvPr id="88" name="n_1mainValue有形固定資産減価償却率">
          <a:extLst>
            <a:ext uri="{FF2B5EF4-FFF2-40B4-BE49-F238E27FC236}">
              <a16:creationId xmlns:a16="http://schemas.microsoft.com/office/drawing/2014/main" id="{C160AFD8-8D95-4BF2-BF04-E0CC0839AAA4}"/>
            </a:ext>
          </a:extLst>
        </xdr:cNvPr>
        <xdr:cNvSpPr txBox="1"/>
      </xdr:nvSpPr>
      <xdr:spPr>
        <a:xfrm>
          <a:off x="3395989" y="517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70714</xdr:rowOff>
    </xdr:from>
    <xdr:ext cx="405111" cy="259045"/>
    <xdr:sp macro="" textlink="">
      <xdr:nvSpPr>
        <xdr:cNvPr id="89" name="n_2mainValue有形固定資産減価償却率">
          <a:extLst>
            <a:ext uri="{FF2B5EF4-FFF2-40B4-BE49-F238E27FC236}">
              <a16:creationId xmlns:a16="http://schemas.microsoft.com/office/drawing/2014/main" id="{FFFECD97-EFF8-4D89-8B18-CC660E0DDE9F}"/>
            </a:ext>
          </a:extLst>
        </xdr:cNvPr>
        <xdr:cNvSpPr txBox="1"/>
      </xdr:nvSpPr>
      <xdr:spPr>
        <a:xfrm>
          <a:off x="2738129" y="5183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EB9C4BD7-3DA0-4D36-BFA1-9466F012AC13}"/>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A6265207-EBA5-41DB-AD54-C57091DC9243}"/>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F6105D83-8386-429B-AA33-3D15CF5A970E}"/>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E0249D32-2724-42D1-A37E-FF100649342E}"/>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1DDD3CEC-EEBC-4FF7-8D23-5F0EFADDDB8E}"/>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CE35F7C-6CDA-48FA-A844-A2D310D7165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93295BEC-9A6E-4AD1-8E31-60356971A6C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14E1302B-2DCD-40FF-BC52-D4EE53CF4FA7}"/>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4EB65B45-3EF1-4612-B14A-DD9FF483481F}"/>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9483F300-0193-4E01-9336-480F5A9D5A4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CFE020CA-2041-468E-A266-6B33578C45D6}"/>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6C196AD4-882F-4367-A8D1-3F64C1A1B248}"/>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51B75F03-B35E-484F-83AF-386E5E2BE26A}"/>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債務償還</a:t>
          </a:r>
          <a:r>
            <a:rPr kumimoji="1" lang="ja-JP" altLang="en-US" sz="1050">
              <a:solidFill>
                <a:schemeClr val="dk1"/>
              </a:solidFill>
              <a:effectLst/>
              <a:latin typeface="+mn-lt"/>
              <a:ea typeface="+mn-ea"/>
              <a:cs typeface="+mn-cs"/>
            </a:rPr>
            <a:t>比率</a:t>
          </a:r>
          <a:r>
            <a:rPr kumimoji="1" lang="ja-JP" altLang="ja-JP" sz="1050">
              <a:solidFill>
                <a:schemeClr val="dk1"/>
              </a:solidFill>
              <a:effectLst/>
              <a:latin typeface="+mn-lt"/>
              <a:ea typeface="+mn-ea"/>
              <a:cs typeface="+mn-cs"/>
            </a:rPr>
            <a:t>については、類似団体と比較して高い水準に位置して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、分子部分の減額要素となっている充当可能基金残高が減少していく見込みとなっていることから、</a:t>
          </a:r>
          <a:r>
            <a:rPr kumimoji="1" lang="ja-JP" altLang="en-US" sz="1050">
              <a:solidFill>
                <a:schemeClr val="dk1"/>
              </a:solidFill>
              <a:effectLst/>
              <a:latin typeface="+mn-lt"/>
              <a:ea typeface="+mn-ea"/>
              <a:cs typeface="+mn-cs"/>
            </a:rPr>
            <a:t>今後更に</a:t>
          </a:r>
          <a:r>
            <a:rPr kumimoji="1" lang="ja-JP" altLang="ja-JP" sz="1050">
              <a:solidFill>
                <a:schemeClr val="dk1"/>
              </a:solidFill>
              <a:effectLst/>
              <a:latin typeface="+mn-lt"/>
              <a:ea typeface="+mn-ea"/>
              <a:cs typeface="+mn-cs"/>
            </a:rPr>
            <a:t>数値が上昇していくことが予想される。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EAC48AAB-7EB1-4BC4-80EF-1AFADA23E21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25545CCB-88E2-45F1-8B35-3F9993347DDF}"/>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16E8AFF8-8250-4AA8-ADCB-B6D35AE2E4E8}"/>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376B4726-4170-4226-B621-1703F50206DF}"/>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D1D0E927-FFB2-4A3F-824F-D3874DBA09BD}"/>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B64CF939-3C99-468F-B0AA-2924CFD0C628}"/>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830C56-DB9B-40DE-9CB8-D137A546F51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D3F23EAE-FC2A-45D3-9028-DD480F918B85}"/>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C8DD09F6-162F-490D-9070-DC1A661EA2E5}"/>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F1E251C5-5D2E-4825-A2FC-265EF66F306F}"/>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86D39F63-898B-4346-AB1B-DE7D2938E759}"/>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2B87C506-A6F5-4097-B1D0-6E9D691C1092}"/>
            </a:ext>
          </a:extLst>
        </xdr:cNvPr>
        <xdr:cNvSpPr txBox="1"/>
      </xdr:nvSpPr>
      <xdr:spPr>
        <a:xfrm>
          <a:off x="9486041" y="53560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40E21581-4D6E-4A66-A4F2-F529E4E4AB39}"/>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E5994259-712A-4984-BEC1-76A0E5BEF12C}"/>
            </a:ext>
          </a:extLst>
        </xdr:cNvPr>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93B114EB-6A51-4FB0-B61F-AA5C9DA14A4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19F0CBF6-6AC6-4FF1-AF46-214924EF3EEB}"/>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BCDA00FC-1152-40FC-9762-17F54EB36447}"/>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a:extLst>
            <a:ext uri="{FF2B5EF4-FFF2-40B4-BE49-F238E27FC236}">
              <a16:creationId xmlns:a16="http://schemas.microsoft.com/office/drawing/2014/main" id="{05E86E0A-F98D-47A7-8FF5-78E8EFE4F28B}"/>
            </a:ext>
          </a:extLst>
        </xdr:cNvPr>
        <xdr:cNvCxnSpPr/>
      </xdr:nvCxnSpPr>
      <xdr:spPr>
        <a:xfrm flipV="1">
          <a:off x="13027660" y="5165991"/>
          <a:ext cx="1269" cy="131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a:extLst>
            <a:ext uri="{FF2B5EF4-FFF2-40B4-BE49-F238E27FC236}">
              <a16:creationId xmlns:a16="http://schemas.microsoft.com/office/drawing/2014/main" id="{179197B8-C136-4351-9B9E-3235114DA160}"/>
            </a:ext>
          </a:extLst>
        </xdr:cNvPr>
        <xdr:cNvSpPr txBox="1"/>
      </xdr:nvSpPr>
      <xdr:spPr>
        <a:xfrm>
          <a:off x="13080365" y="648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a:extLst>
            <a:ext uri="{FF2B5EF4-FFF2-40B4-BE49-F238E27FC236}">
              <a16:creationId xmlns:a16="http://schemas.microsoft.com/office/drawing/2014/main" id="{AEB09AD1-7CE9-4B69-92EB-C742DA72C517}"/>
            </a:ext>
          </a:extLst>
        </xdr:cNvPr>
        <xdr:cNvCxnSpPr/>
      </xdr:nvCxnSpPr>
      <xdr:spPr>
        <a:xfrm>
          <a:off x="12963525" y="648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a:extLst>
            <a:ext uri="{FF2B5EF4-FFF2-40B4-BE49-F238E27FC236}">
              <a16:creationId xmlns:a16="http://schemas.microsoft.com/office/drawing/2014/main" id="{3C85779A-171F-4C5D-B512-28A809997985}"/>
            </a:ext>
          </a:extLst>
        </xdr:cNvPr>
        <xdr:cNvSpPr txBox="1"/>
      </xdr:nvSpPr>
      <xdr:spPr>
        <a:xfrm>
          <a:off x="13080365" y="4948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a:extLst>
            <a:ext uri="{FF2B5EF4-FFF2-40B4-BE49-F238E27FC236}">
              <a16:creationId xmlns:a16="http://schemas.microsoft.com/office/drawing/2014/main" id="{E676166D-B997-46CB-A05A-13BA83A16EFE}"/>
            </a:ext>
          </a:extLst>
        </xdr:cNvPr>
        <xdr:cNvCxnSpPr/>
      </xdr:nvCxnSpPr>
      <xdr:spPr>
        <a:xfrm>
          <a:off x="12963525" y="5165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a:extLst>
            <a:ext uri="{FF2B5EF4-FFF2-40B4-BE49-F238E27FC236}">
              <a16:creationId xmlns:a16="http://schemas.microsoft.com/office/drawing/2014/main" id="{3F65F9F6-514D-4C1C-9E21-AE64D5A09421}"/>
            </a:ext>
          </a:extLst>
        </xdr:cNvPr>
        <xdr:cNvSpPr txBox="1"/>
      </xdr:nvSpPr>
      <xdr:spPr>
        <a:xfrm>
          <a:off x="13080365" y="588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a:extLst>
            <a:ext uri="{FF2B5EF4-FFF2-40B4-BE49-F238E27FC236}">
              <a16:creationId xmlns:a16="http://schemas.microsoft.com/office/drawing/2014/main" id="{A61D38AD-131B-4883-9F3B-2CF033DFD6CB}"/>
            </a:ext>
          </a:extLst>
        </xdr:cNvPr>
        <xdr:cNvSpPr/>
      </xdr:nvSpPr>
      <xdr:spPr>
        <a:xfrm>
          <a:off x="13001625" y="5908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a:extLst>
            <a:ext uri="{FF2B5EF4-FFF2-40B4-BE49-F238E27FC236}">
              <a16:creationId xmlns:a16="http://schemas.microsoft.com/office/drawing/2014/main" id="{70E39C46-6FCE-431C-B7F9-1A45AEA878B9}"/>
            </a:ext>
          </a:extLst>
        </xdr:cNvPr>
        <xdr:cNvSpPr/>
      </xdr:nvSpPr>
      <xdr:spPr>
        <a:xfrm>
          <a:off x="12359005" y="5919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1321E92-699E-4D75-9180-C7C8794862D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134C526-2EBF-4B07-8F7E-4BDBBFE3E6A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61A3C82-D18B-4CA1-AD6C-A8CD0A05CE78}"/>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C3DA3DE-695E-4AD7-B12D-61F55708A502}"/>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C6BCA27-2212-4102-A1E8-05D57672A17B}"/>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83294</xdr:rowOff>
    </xdr:from>
    <xdr:to>
      <xdr:col>76</xdr:col>
      <xdr:colOff>73025</xdr:colOff>
      <xdr:row>30</xdr:row>
      <xdr:rowOff>13444</xdr:rowOff>
    </xdr:to>
    <xdr:sp macro="" textlink="">
      <xdr:nvSpPr>
        <xdr:cNvPr id="133" name="楕円 132">
          <a:extLst>
            <a:ext uri="{FF2B5EF4-FFF2-40B4-BE49-F238E27FC236}">
              <a16:creationId xmlns:a16="http://schemas.microsoft.com/office/drawing/2014/main" id="{387E982B-CD62-4431-BC43-12E067E6AF00}"/>
            </a:ext>
          </a:extLst>
        </xdr:cNvPr>
        <xdr:cNvSpPr/>
      </xdr:nvSpPr>
      <xdr:spPr>
        <a:xfrm>
          <a:off x="13001625" y="5699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106171</xdr:rowOff>
    </xdr:from>
    <xdr:ext cx="469744" cy="259045"/>
    <xdr:sp macro="" textlink="">
      <xdr:nvSpPr>
        <xdr:cNvPr id="134" name="債務償還比率該当値テキスト">
          <a:extLst>
            <a:ext uri="{FF2B5EF4-FFF2-40B4-BE49-F238E27FC236}">
              <a16:creationId xmlns:a16="http://schemas.microsoft.com/office/drawing/2014/main" id="{6E11928B-C41F-475B-8083-592BC8DF9E0E}"/>
            </a:ext>
          </a:extLst>
        </xdr:cNvPr>
        <xdr:cNvSpPr txBox="1"/>
      </xdr:nvSpPr>
      <xdr:spPr>
        <a:xfrm>
          <a:off x="13080365" y="555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123801</xdr:rowOff>
    </xdr:from>
    <xdr:to>
      <xdr:col>72</xdr:col>
      <xdr:colOff>123825</xdr:colOff>
      <xdr:row>30</xdr:row>
      <xdr:rowOff>53951</xdr:rowOff>
    </xdr:to>
    <xdr:sp macro="" textlink="">
      <xdr:nvSpPr>
        <xdr:cNvPr id="135" name="楕円 134">
          <a:extLst>
            <a:ext uri="{FF2B5EF4-FFF2-40B4-BE49-F238E27FC236}">
              <a16:creationId xmlns:a16="http://schemas.microsoft.com/office/drawing/2014/main" id="{C0A8C793-D2BD-4090-B879-66D631F37234}"/>
            </a:ext>
          </a:extLst>
        </xdr:cNvPr>
        <xdr:cNvSpPr/>
      </xdr:nvSpPr>
      <xdr:spPr>
        <a:xfrm>
          <a:off x="12359005" y="5739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134094</xdr:rowOff>
    </xdr:from>
    <xdr:to>
      <xdr:col>76</xdr:col>
      <xdr:colOff>22225</xdr:colOff>
      <xdr:row>30</xdr:row>
      <xdr:rowOff>3151</xdr:rowOff>
    </xdr:to>
    <xdr:cxnSp macro="">
      <xdr:nvCxnSpPr>
        <xdr:cNvPr id="136" name="直線コネクタ 135">
          <a:extLst>
            <a:ext uri="{FF2B5EF4-FFF2-40B4-BE49-F238E27FC236}">
              <a16:creationId xmlns:a16="http://schemas.microsoft.com/office/drawing/2014/main" id="{010D27E3-1563-4B32-B3D5-F1D89EF86946}"/>
            </a:ext>
          </a:extLst>
        </xdr:cNvPr>
        <xdr:cNvCxnSpPr/>
      </xdr:nvCxnSpPr>
      <xdr:spPr>
        <a:xfrm flipV="1">
          <a:off x="12409805" y="5750034"/>
          <a:ext cx="619760" cy="3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a:extLst>
            <a:ext uri="{FF2B5EF4-FFF2-40B4-BE49-F238E27FC236}">
              <a16:creationId xmlns:a16="http://schemas.microsoft.com/office/drawing/2014/main" id="{3380A885-B1F0-48D1-9827-6F1EAC646C2F}"/>
            </a:ext>
          </a:extLst>
        </xdr:cNvPr>
        <xdr:cNvSpPr txBox="1"/>
      </xdr:nvSpPr>
      <xdr:spPr>
        <a:xfrm>
          <a:off x="12185092" y="600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70478</xdr:rowOff>
    </xdr:from>
    <xdr:ext cx="469744" cy="259045"/>
    <xdr:sp macro="" textlink="">
      <xdr:nvSpPr>
        <xdr:cNvPr id="138" name="n_1mainValue債務償還比率">
          <a:extLst>
            <a:ext uri="{FF2B5EF4-FFF2-40B4-BE49-F238E27FC236}">
              <a16:creationId xmlns:a16="http://schemas.microsoft.com/office/drawing/2014/main" id="{6B5D7282-5358-4CA3-A893-B836C060E5D5}"/>
            </a:ext>
          </a:extLst>
        </xdr:cNvPr>
        <xdr:cNvSpPr txBox="1"/>
      </xdr:nvSpPr>
      <xdr:spPr>
        <a:xfrm>
          <a:off x="12185092" y="55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91F998E7-2835-453D-8391-AC4AF133D395}"/>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ACCCB40C-F5E2-441F-8C8B-1141192AED8E}"/>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77F088A0-08BF-4105-9122-819283F2BF9E}"/>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8240A8E0-4CF6-4F2A-BA8C-A963DE6382F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B599BF6B-109D-4095-BCD8-C95FA8B965D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1FC720E7-DD8B-4462-A4A4-CB41C3B1C42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320A0A-DD42-407C-94BB-627185AA4B6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B81F2D-4FCC-40C8-A50F-8DC3D7A6027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F7983F-02DB-4754-87F9-34B28D98D52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669F4E-9E74-4D3F-9432-F158E82C4BE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D32CF7-19A7-4671-A48F-A56279BB3C7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2AC9AA-940C-40FE-9E04-46313FFF617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C2A5AF-578F-486E-87D3-1CCE08C948C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DAB207-F487-4442-9A6E-6E4484137F5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F18878-2BE6-45E4-8EC2-FED32A29A23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74B1EE-4F3C-4129-9977-06A32EB3263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34,914
34,526
435.71
24,473,731
23,894,154
313,990
13,284,387
30,042,061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646C6E-E2A7-4B1D-BF32-7C9C2CD5FF8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62E72D-4244-48A9-A96E-76A7FF1704B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C6C619-9053-4BDD-9CAA-4A19571AB68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C34A7D-90B2-4DE1-8368-387F32E4080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75AD8C-6D89-4A15-B3CF-20F2B021EFA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2F0DC2D-EFE3-4A40-9CBF-EBF32B6CD12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01F6C0-AB4C-48FD-8C08-BB29A3070A5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2E29E3-E897-4CBB-BD47-F3C9798858B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66425D-7614-4A57-B680-6C113DB41E6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DD1DE7-A976-45B9-A839-DE76FF77715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3E28AA-C4FD-4E6A-BB70-BCB80C86285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5AE011-B7DB-4AA8-9C87-F19E00C4AFE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C3DD7E-53E4-4FED-A8FA-DAFFB617000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4E53CC-0279-471F-A435-45079E8BEFB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A83F8F-A115-427F-AF5D-864054AC5E3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5AFB9B-6F43-443F-A0B7-7FB0BD6A259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9469DC-1694-4DA2-8968-EB9F104CE18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252999-0F54-42D0-BDF8-8979838D22B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3A83B9-4256-4AC2-A7F5-A88767510F3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AB4578-A3EF-4F4F-A46E-0E83F03A52F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F7DA76C-647A-4BCB-A306-14FD2374BB3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8ADA77F-1685-4096-8977-A879E929461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B11CAD7-1EB4-4C23-8631-13CC0813BB3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00BCFA6-2B83-41A5-A894-79A8213414D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B870C3E-92F9-47ED-8E7D-FFE659094D2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E9160D1-F3D3-4071-8340-60DF77C1E97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F82CC28-AE0A-42B6-B385-AD472667D71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54795DF-5A86-4646-9633-DA2FEA7437D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0DF31FA-9D99-4EAD-B443-CADBE4F08BB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7A66D55-FD37-41CE-B447-44B2892959F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C4899D9-2684-43A4-9C46-BF7AABC0607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814821C-8C3D-4925-A61B-894E8A3B3674}"/>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9AB829D-F65A-461E-BDE8-0AE3FC76DD44}"/>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7FAF7B0-10FB-4459-AE4C-6F354FB0C80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D45F9EC-597D-424C-98F7-F0BFA0D3F26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3E7509C-269F-4337-8D43-CFB9ED6BAB19}"/>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E929E8B-EF02-4E61-8005-2A7E64D1D12E}"/>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7A08C62-8952-4DAB-881E-FCB8893798ED}"/>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8E03847-887C-4E31-A683-8E0D3520E59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6AD1882-0008-4117-B39F-808CE20D361F}"/>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3BE4013-5837-4221-9D95-41F5DFB818C9}"/>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7FB3A19-D7D8-471E-A571-3FEDCBC4FC39}"/>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A62BAA1-BE1F-4DF4-9ED6-49A220C882A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4DA4227-9CCE-4156-87E5-15FAEBCC901A}"/>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270A58A-F206-4B63-8E28-6F43E023B9C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BE4736B1-0348-4DCE-9E5B-B80F2C6E6A58}"/>
            </a:ext>
          </a:extLst>
        </xdr:cNvPr>
        <xdr:cNvCxnSpPr/>
      </xdr:nvCxnSpPr>
      <xdr:spPr>
        <a:xfrm flipV="1">
          <a:off x="4086225" y="5578928"/>
          <a:ext cx="0" cy="146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7018AD96-24F5-432B-92A3-930E02BCD4EE}"/>
            </a:ext>
          </a:extLst>
        </xdr:cNvPr>
        <xdr:cNvSpPr txBox="1"/>
      </xdr:nvSpPr>
      <xdr:spPr>
        <a:xfrm>
          <a:off x="412496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7FF4DE27-CDCE-45B1-8184-255638F4A097}"/>
            </a:ext>
          </a:extLst>
        </xdr:cNvPr>
        <xdr:cNvCxnSpPr/>
      </xdr:nvCxnSpPr>
      <xdr:spPr>
        <a:xfrm>
          <a:off x="402082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4FA106CD-946B-467A-912C-DF01ACDFB7A8}"/>
            </a:ext>
          </a:extLst>
        </xdr:cNvPr>
        <xdr:cNvSpPr txBox="1"/>
      </xdr:nvSpPr>
      <xdr:spPr>
        <a:xfrm>
          <a:off x="4124960" y="5361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5D004479-A79F-46E4-9E41-DCEEA4C7FFD1}"/>
            </a:ext>
          </a:extLst>
        </xdr:cNvPr>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2109CDE1-1990-41CD-A93A-D3D6D40EF57A}"/>
            </a:ext>
          </a:extLst>
        </xdr:cNvPr>
        <xdr:cNvSpPr txBox="1"/>
      </xdr:nvSpPr>
      <xdr:spPr>
        <a:xfrm>
          <a:off x="4124960" y="6086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BFA452B-0357-4BA8-97C6-8A2D3C051B28}"/>
            </a:ext>
          </a:extLst>
        </xdr:cNvPr>
        <xdr:cNvSpPr/>
      </xdr:nvSpPr>
      <xdr:spPr>
        <a:xfrm>
          <a:off x="4036060" y="6107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8D75951-7EDD-4325-95B1-A420CFA7E47D}"/>
            </a:ext>
          </a:extLst>
        </xdr:cNvPr>
        <xdr:cNvSpPr/>
      </xdr:nvSpPr>
      <xdr:spPr>
        <a:xfrm>
          <a:off x="3312160" y="612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7087CC4F-A9F7-4ED9-AB3A-EA4F07EF1088}"/>
            </a:ext>
          </a:extLst>
        </xdr:cNvPr>
        <xdr:cNvSpPr/>
      </xdr:nvSpPr>
      <xdr:spPr>
        <a:xfrm>
          <a:off x="251460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B77855B5-6F20-403D-A676-AFA955D904F5}"/>
            </a:ext>
          </a:extLst>
        </xdr:cNvPr>
        <xdr:cNvSpPr/>
      </xdr:nvSpPr>
      <xdr:spPr>
        <a:xfrm>
          <a:off x="173990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3BE986B-8917-41A7-A6C2-BB4FCE4DA22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208348A-285A-49A6-8B38-327B44D5EB8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0E36FB-7E9B-417D-9B1E-FFF1D4A5AFB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35AC00-3F9D-484A-8E07-BA15A9504EA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4D1FEA-2D47-4810-A6A7-1503CA96436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18869</xdr:rowOff>
    </xdr:from>
    <xdr:to>
      <xdr:col>24</xdr:col>
      <xdr:colOff>114300</xdr:colOff>
      <xdr:row>33</xdr:row>
      <xdr:rowOff>120469</xdr:rowOff>
    </xdr:to>
    <xdr:sp macro="" textlink="">
      <xdr:nvSpPr>
        <xdr:cNvPr id="72" name="楕円 71">
          <a:extLst>
            <a:ext uri="{FF2B5EF4-FFF2-40B4-BE49-F238E27FC236}">
              <a16:creationId xmlns:a16="http://schemas.microsoft.com/office/drawing/2014/main" id="{E281FE9B-B161-428F-BB6C-60C096864351}"/>
            </a:ext>
          </a:extLst>
        </xdr:cNvPr>
        <xdr:cNvSpPr/>
      </xdr:nvSpPr>
      <xdr:spPr>
        <a:xfrm>
          <a:off x="4036060" y="55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120486</xdr:rowOff>
    </xdr:from>
    <xdr:ext cx="405111" cy="259045"/>
    <xdr:sp macro="" textlink="">
      <xdr:nvSpPr>
        <xdr:cNvPr id="73" name="【道路】&#10;有形固定資産減価償却率該当値テキスト">
          <a:extLst>
            <a:ext uri="{FF2B5EF4-FFF2-40B4-BE49-F238E27FC236}">
              <a16:creationId xmlns:a16="http://schemas.microsoft.com/office/drawing/2014/main" id="{72966090-D921-4231-8266-2A65B970B0D6}"/>
            </a:ext>
          </a:extLst>
        </xdr:cNvPr>
        <xdr:cNvSpPr txBox="1"/>
      </xdr:nvSpPr>
      <xdr:spPr>
        <a:xfrm>
          <a:off x="4124960" y="548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15603</xdr:rowOff>
    </xdr:from>
    <xdr:to>
      <xdr:col>20</xdr:col>
      <xdr:colOff>38100</xdr:colOff>
      <xdr:row>33</xdr:row>
      <xdr:rowOff>117203</xdr:rowOff>
    </xdr:to>
    <xdr:sp macro="" textlink="">
      <xdr:nvSpPr>
        <xdr:cNvPr id="74" name="楕円 73">
          <a:extLst>
            <a:ext uri="{FF2B5EF4-FFF2-40B4-BE49-F238E27FC236}">
              <a16:creationId xmlns:a16="http://schemas.microsoft.com/office/drawing/2014/main" id="{F59C69DF-5E22-4F10-B70C-4A98507971A7}"/>
            </a:ext>
          </a:extLst>
        </xdr:cNvPr>
        <xdr:cNvSpPr/>
      </xdr:nvSpPr>
      <xdr:spPr>
        <a:xfrm>
          <a:off x="3312160" y="55477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66403</xdr:rowOff>
    </xdr:from>
    <xdr:to>
      <xdr:col>24</xdr:col>
      <xdr:colOff>63500</xdr:colOff>
      <xdr:row>33</xdr:row>
      <xdr:rowOff>69669</xdr:rowOff>
    </xdr:to>
    <xdr:cxnSp macro="">
      <xdr:nvCxnSpPr>
        <xdr:cNvPr id="75" name="直線コネクタ 74">
          <a:extLst>
            <a:ext uri="{FF2B5EF4-FFF2-40B4-BE49-F238E27FC236}">
              <a16:creationId xmlns:a16="http://schemas.microsoft.com/office/drawing/2014/main" id="{BB7761DB-DB04-40C7-90DC-A9F0A2955D33}"/>
            </a:ext>
          </a:extLst>
        </xdr:cNvPr>
        <xdr:cNvCxnSpPr/>
      </xdr:nvCxnSpPr>
      <xdr:spPr>
        <a:xfrm>
          <a:off x="3355340" y="5598523"/>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15603</xdr:rowOff>
    </xdr:from>
    <xdr:to>
      <xdr:col>15</xdr:col>
      <xdr:colOff>101600</xdr:colOff>
      <xdr:row>33</xdr:row>
      <xdr:rowOff>117203</xdr:rowOff>
    </xdr:to>
    <xdr:sp macro="" textlink="">
      <xdr:nvSpPr>
        <xdr:cNvPr id="76" name="楕円 75">
          <a:extLst>
            <a:ext uri="{FF2B5EF4-FFF2-40B4-BE49-F238E27FC236}">
              <a16:creationId xmlns:a16="http://schemas.microsoft.com/office/drawing/2014/main" id="{AC8CB8FB-175C-4EF5-A168-ABC0426EF40E}"/>
            </a:ext>
          </a:extLst>
        </xdr:cNvPr>
        <xdr:cNvSpPr/>
      </xdr:nvSpPr>
      <xdr:spPr>
        <a:xfrm>
          <a:off x="2514600" y="554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66403</xdr:rowOff>
    </xdr:from>
    <xdr:to>
      <xdr:col>19</xdr:col>
      <xdr:colOff>177800</xdr:colOff>
      <xdr:row>33</xdr:row>
      <xdr:rowOff>66403</xdr:rowOff>
    </xdr:to>
    <xdr:cxnSp macro="">
      <xdr:nvCxnSpPr>
        <xdr:cNvPr id="77" name="直線コネクタ 76">
          <a:extLst>
            <a:ext uri="{FF2B5EF4-FFF2-40B4-BE49-F238E27FC236}">
              <a16:creationId xmlns:a16="http://schemas.microsoft.com/office/drawing/2014/main" id="{CABCFAE8-F8E1-4EF0-BD07-362C75249437}"/>
            </a:ext>
          </a:extLst>
        </xdr:cNvPr>
        <xdr:cNvCxnSpPr/>
      </xdr:nvCxnSpPr>
      <xdr:spPr>
        <a:xfrm>
          <a:off x="2565400" y="559852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a:extLst>
            <a:ext uri="{FF2B5EF4-FFF2-40B4-BE49-F238E27FC236}">
              <a16:creationId xmlns:a16="http://schemas.microsoft.com/office/drawing/2014/main" id="{A2837B9A-BD15-4B5C-BC23-03F3ED9465D7}"/>
            </a:ext>
          </a:extLst>
        </xdr:cNvPr>
        <xdr:cNvSpPr txBox="1"/>
      </xdr:nvSpPr>
      <xdr:spPr>
        <a:xfrm>
          <a:off x="317056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a:extLst>
            <a:ext uri="{FF2B5EF4-FFF2-40B4-BE49-F238E27FC236}">
              <a16:creationId xmlns:a16="http://schemas.microsoft.com/office/drawing/2014/main" id="{2759590F-2D85-4870-81A4-9EBE84839392}"/>
            </a:ext>
          </a:extLst>
        </xdr:cNvPr>
        <xdr:cNvSpPr txBox="1"/>
      </xdr:nvSpPr>
      <xdr:spPr>
        <a:xfrm>
          <a:off x="238570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1553DF35-0610-493C-BB87-50FF8516ABF7}"/>
            </a:ext>
          </a:extLst>
        </xdr:cNvPr>
        <xdr:cNvSpPr txBox="1"/>
      </xdr:nvSpPr>
      <xdr:spPr>
        <a:xfrm>
          <a:off x="161100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133730</xdr:rowOff>
    </xdr:from>
    <xdr:ext cx="405111" cy="259045"/>
    <xdr:sp macro="" textlink="">
      <xdr:nvSpPr>
        <xdr:cNvPr id="81" name="n_1mainValue【道路】&#10;有形固定資産減価償却率">
          <a:extLst>
            <a:ext uri="{FF2B5EF4-FFF2-40B4-BE49-F238E27FC236}">
              <a16:creationId xmlns:a16="http://schemas.microsoft.com/office/drawing/2014/main" id="{A02C887A-ECFB-4831-AF9D-23262577331E}"/>
            </a:ext>
          </a:extLst>
        </xdr:cNvPr>
        <xdr:cNvSpPr txBox="1"/>
      </xdr:nvSpPr>
      <xdr:spPr>
        <a:xfrm>
          <a:off x="3170564" y="53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133730</xdr:rowOff>
    </xdr:from>
    <xdr:ext cx="405111" cy="259045"/>
    <xdr:sp macro="" textlink="">
      <xdr:nvSpPr>
        <xdr:cNvPr id="82" name="n_2mainValue【道路】&#10;有形固定資産減価償却率">
          <a:extLst>
            <a:ext uri="{FF2B5EF4-FFF2-40B4-BE49-F238E27FC236}">
              <a16:creationId xmlns:a16="http://schemas.microsoft.com/office/drawing/2014/main" id="{0AF6DE76-2A32-4D03-B576-8BF200ABB2F7}"/>
            </a:ext>
          </a:extLst>
        </xdr:cNvPr>
        <xdr:cNvSpPr txBox="1"/>
      </xdr:nvSpPr>
      <xdr:spPr>
        <a:xfrm>
          <a:off x="2385704" y="53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D28AE02-0987-4F7B-989D-F84A5212B94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B237FA62-796F-4556-A8AF-D42AB21EEE2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DEF116BE-059F-4DEE-A47C-429225EFEF7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25CD0A2-1237-43E3-809E-88EB8E53E30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8BFD8671-16D6-4A8E-A995-9B24A19CBAC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067CCE8-04B6-4696-A97E-7E936333C73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C04F002-8A71-4D29-BE5C-F9DC3476586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7BC59E2-FE20-47E0-852C-99096FAA748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D2368040-1FDF-45B4-B352-85DE5493DB4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CEE13D2-A87E-45A6-BA17-4AE91545140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394B9631-B76D-4FF5-8CC7-04A8B912D252}"/>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C36A7E10-054E-446F-A3A5-C3DB6CF3F08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A3A9938-AB3C-47B8-8122-A77545E8616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28D81FFB-E12E-405A-80D3-624B3C3B2EE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6C4C2667-1C00-4E51-88CC-13E8ABA4D95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99D11779-F3F1-4DFF-9D93-F7645487A08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5EEAFC57-9C1B-4032-92B1-AB0CF7BC7A2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AD0D7774-5CFF-49D9-9A82-E7BA813C2244}"/>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5114B8C-F761-4472-A9E4-8A097FA96C5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C05A39FF-261D-4873-9CB4-154AD1A9E6B1}"/>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B37A1A99-2DFA-442F-8FF2-274FCD58D27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2A9F7E3E-6801-4561-842F-A9B6BCE20C9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7C35B3B1-035A-4D15-BF2F-412D2A4961F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E7E399FF-52CD-429C-9A25-C0073CF88249}"/>
            </a:ext>
          </a:extLst>
        </xdr:cNvPr>
        <xdr:cNvCxnSpPr/>
      </xdr:nvCxnSpPr>
      <xdr:spPr>
        <a:xfrm flipV="1">
          <a:off x="9219565" y="5787847"/>
          <a:ext cx="0" cy="125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417DC653-AC8A-4488-B424-353E4E344116}"/>
            </a:ext>
          </a:extLst>
        </xdr:cNvPr>
        <xdr:cNvSpPr txBox="1"/>
      </xdr:nvSpPr>
      <xdr:spPr>
        <a:xfrm>
          <a:off x="9258300" y="704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A8FEFB76-A8CB-41CE-9878-3941F5110D24}"/>
            </a:ext>
          </a:extLst>
        </xdr:cNvPr>
        <xdr:cNvCxnSpPr/>
      </xdr:nvCxnSpPr>
      <xdr:spPr>
        <a:xfrm>
          <a:off x="9154160" y="7041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D7619DC3-FA3D-4CC8-A917-328CECAC8752}"/>
            </a:ext>
          </a:extLst>
        </xdr:cNvPr>
        <xdr:cNvSpPr txBox="1"/>
      </xdr:nvSpPr>
      <xdr:spPr>
        <a:xfrm>
          <a:off x="9258300" y="55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56DF2277-DECD-4A8D-8878-087CA547A374}"/>
            </a:ext>
          </a:extLst>
        </xdr:cNvPr>
        <xdr:cNvCxnSpPr/>
      </xdr:nvCxnSpPr>
      <xdr:spPr>
        <a:xfrm>
          <a:off x="9154160" y="5787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501B27FC-7065-4AA6-8AD3-92CF3BB5562F}"/>
            </a:ext>
          </a:extLst>
        </xdr:cNvPr>
        <xdr:cNvSpPr txBox="1"/>
      </xdr:nvSpPr>
      <xdr:spPr>
        <a:xfrm>
          <a:off x="9258300" y="6560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6CDC12A6-1BDC-4F2A-B6D8-41DCA303BA37}"/>
            </a:ext>
          </a:extLst>
        </xdr:cNvPr>
        <xdr:cNvSpPr/>
      </xdr:nvSpPr>
      <xdr:spPr>
        <a:xfrm>
          <a:off x="9192260" y="6581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DF850E50-BB04-4FDA-928D-793CC58B14E3}"/>
            </a:ext>
          </a:extLst>
        </xdr:cNvPr>
        <xdr:cNvSpPr/>
      </xdr:nvSpPr>
      <xdr:spPr>
        <a:xfrm>
          <a:off x="8445500" y="65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8F4CBA68-BAAB-40AC-904A-4E3A4BEDFCBF}"/>
            </a:ext>
          </a:extLst>
        </xdr:cNvPr>
        <xdr:cNvSpPr/>
      </xdr:nvSpPr>
      <xdr:spPr>
        <a:xfrm>
          <a:off x="7670800" y="6590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E96E8338-27A3-4D53-85D7-C8EC58A61CFF}"/>
            </a:ext>
          </a:extLst>
        </xdr:cNvPr>
        <xdr:cNvSpPr/>
      </xdr:nvSpPr>
      <xdr:spPr>
        <a:xfrm>
          <a:off x="6873240" y="6629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B627E36-F8D7-4F74-88C3-D5505A88CBA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9D655AC-C3CB-4D86-BD1D-83B4FD2FE7C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82F77C3-859F-4220-B965-F7037243172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62C3D27-2470-4F55-9F7A-7ED77B50CC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89D458B-F902-4684-A68F-FA8D1E9D30D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108458</xdr:rowOff>
    </xdr:from>
    <xdr:to>
      <xdr:col>55</xdr:col>
      <xdr:colOff>50800</xdr:colOff>
      <xdr:row>39</xdr:row>
      <xdr:rowOff>38608</xdr:rowOff>
    </xdr:to>
    <xdr:sp macro="" textlink="">
      <xdr:nvSpPr>
        <xdr:cNvPr id="121" name="楕円 120">
          <a:extLst>
            <a:ext uri="{FF2B5EF4-FFF2-40B4-BE49-F238E27FC236}">
              <a16:creationId xmlns:a16="http://schemas.microsoft.com/office/drawing/2014/main" id="{454F2F19-5508-4AC7-BB62-8B767DC8946B}"/>
            </a:ext>
          </a:extLst>
        </xdr:cNvPr>
        <xdr:cNvSpPr/>
      </xdr:nvSpPr>
      <xdr:spPr>
        <a:xfrm>
          <a:off x="9192260" y="64787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131335</xdr:rowOff>
    </xdr:from>
    <xdr:ext cx="534377" cy="259045"/>
    <xdr:sp macro="" textlink="">
      <xdr:nvSpPr>
        <xdr:cNvPr id="122" name="【道路】&#10;一人当たり延長該当値テキスト">
          <a:extLst>
            <a:ext uri="{FF2B5EF4-FFF2-40B4-BE49-F238E27FC236}">
              <a16:creationId xmlns:a16="http://schemas.microsoft.com/office/drawing/2014/main" id="{3FCB170D-0F4D-4EBC-B12C-A9AA7AAB0E1F}"/>
            </a:ext>
          </a:extLst>
        </xdr:cNvPr>
        <xdr:cNvSpPr txBox="1"/>
      </xdr:nvSpPr>
      <xdr:spPr>
        <a:xfrm>
          <a:off x="9258300" y="63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122193</xdr:rowOff>
    </xdr:from>
    <xdr:to>
      <xdr:col>50</xdr:col>
      <xdr:colOff>165100</xdr:colOff>
      <xdr:row>39</xdr:row>
      <xdr:rowOff>52343</xdr:rowOff>
    </xdr:to>
    <xdr:sp macro="" textlink="">
      <xdr:nvSpPr>
        <xdr:cNvPr id="123" name="楕円 122">
          <a:extLst>
            <a:ext uri="{FF2B5EF4-FFF2-40B4-BE49-F238E27FC236}">
              <a16:creationId xmlns:a16="http://schemas.microsoft.com/office/drawing/2014/main" id="{75AC9806-9C50-4ED2-92F1-9D74D93673E9}"/>
            </a:ext>
          </a:extLst>
        </xdr:cNvPr>
        <xdr:cNvSpPr/>
      </xdr:nvSpPr>
      <xdr:spPr>
        <a:xfrm>
          <a:off x="8445500" y="6492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159258</xdr:rowOff>
    </xdr:from>
    <xdr:to>
      <xdr:col>55</xdr:col>
      <xdr:colOff>0</xdr:colOff>
      <xdr:row>39</xdr:row>
      <xdr:rowOff>1543</xdr:rowOff>
    </xdr:to>
    <xdr:cxnSp macro="">
      <xdr:nvCxnSpPr>
        <xdr:cNvPr id="124" name="直線コネクタ 123">
          <a:extLst>
            <a:ext uri="{FF2B5EF4-FFF2-40B4-BE49-F238E27FC236}">
              <a16:creationId xmlns:a16="http://schemas.microsoft.com/office/drawing/2014/main" id="{F951F3A1-5878-4BB8-BDDD-8C5EB459A2E4}"/>
            </a:ext>
          </a:extLst>
        </xdr:cNvPr>
        <xdr:cNvCxnSpPr/>
      </xdr:nvCxnSpPr>
      <xdr:spPr>
        <a:xfrm flipV="1">
          <a:off x="8496300" y="6529578"/>
          <a:ext cx="7239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131623</xdr:rowOff>
    </xdr:from>
    <xdr:to>
      <xdr:col>46</xdr:col>
      <xdr:colOff>38100</xdr:colOff>
      <xdr:row>39</xdr:row>
      <xdr:rowOff>61773</xdr:rowOff>
    </xdr:to>
    <xdr:sp macro="" textlink="">
      <xdr:nvSpPr>
        <xdr:cNvPr id="125" name="楕円 124">
          <a:extLst>
            <a:ext uri="{FF2B5EF4-FFF2-40B4-BE49-F238E27FC236}">
              <a16:creationId xmlns:a16="http://schemas.microsoft.com/office/drawing/2014/main" id="{545A4C8E-030F-401F-8B11-C93A7700B5E1}"/>
            </a:ext>
          </a:extLst>
        </xdr:cNvPr>
        <xdr:cNvSpPr/>
      </xdr:nvSpPr>
      <xdr:spPr>
        <a:xfrm>
          <a:off x="7670800" y="6501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1543</xdr:rowOff>
    </xdr:from>
    <xdr:to>
      <xdr:col>50</xdr:col>
      <xdr:colOff>114300</xdr:colOff>
      <xdr:row>39</xdr:row>
      <xdr:rowOff>10973</xdr:rowOff>
    </xdr:to>
    <xdr:cxnSp macro="">
      <xdr:nvCxnSpPr>
        <xdr:cNvPr id="126" name="直線コネクタ 125">
          <a:extLst>
            <a:ext uri="{FF2B5EF4-FFF2-40B4-BE49-F238E27FC236}">
              <a16:creationId xmlns:a16="http://schemas.microsoft.com/office/drawing/2014/main" id="{C8E7E740-DE1E-4581-8BDA-75565E789F7E}"/>
            </a:ext>
          </a:extLst>
        </xdr:cNvPr>
        <xdr:cNvCxnSpPr/>
      </xdr:nvCxnSpPr>
      <xdr:spPr>
        <a:xfrm flipV="1">
          <a:off x="7713980" y="6539503"/>
          <a:ext cx="78232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76D7E68E-BDAC-4BB5-B656-C86258F5E68C}"/>
            </a:ext>
          </a:extLst>
        </xdr:cNvPr>
        <xdr:cNvSpPr txBox="1"/>
      </xdr:nvSpPr>
      <xdr:spPr>
        <a:xfrm>
          <a:off x="8239271" y="66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a:extLst>
            <a:ext uri="{FF2B5EF4-FFF2-40B4-BE49-F238E27FC236}">
              <a16:creationId xmlns:a16="http://schemas.microsoft.com/office/drawing/2014/main" id="{1C6C4336-6001-4506-8C2F-ACC27012ADC1}"/>
            </a:ext>
          </a:extLst>
        </xdr:cNvPr>
        <xdr:cNvSpPr txBox="1"/>
      </xdr:nvSpPr>
      <xdr:spPr>
        <a:xfrm>
          <a:off x="7477271" y="66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6C6303BE-39C6-4B12-9C29-0DA4F389ADE6}"/>
            </a:ext>
          </a:extLst>
        </xdr:cNvPr>
        <xdr:cNvSpPr txBox="1"/>
      </xdr:nvSpPr>
      <xdr:spPr>
        <a:xfrm>
          <a:off x="6702571" y="6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68870</xdr:rowOff>
    </xdr:from>
    <xdr:ext cx="534377" cy="259045"/>
    <xdr:sp macro="" textlink="">
      <xdr:nvSpPr>
        <xdr:cNvPr id="130" name="n_1mainValue【道路】&#10;一人当たり延長">
          <a:extLst>
            <a:ext uri="{FF2B5EF4-FFF2-40B4-BE49-F238E27FC236}">
              <a16:creationId xmlns:a16="http://schemas.microsoft.com/office/drawing/2014/main" id="{BD64CBE7-052C-4B21-BFF8-3CBCE73A98B5}"/>
            </a:ext>
          </a:extLst>
        </xdr:cNvPr>
        <xdr:cNvSpPr txBox="1"/>
      </xdr:nvSpPr>
      <xdr:spPr>
        <a:xfrm>
          <a:off x="8239271" y="62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78300</xdr:rowOff>
    </xdr:from>
    <xdr:ext cx="534377" cy="259045"/>
    <xdr:sp macro="" textlink="">
      <xdr:nvSpPr>
        <xdr:cNvPr id="131" name="n_2mainValue【道路】&#10;一人当たり延長">
          <a:extLst>
            <a:ext uri="{FF2B5EF4-FFF2-40B4-BE49-F238E27FC236}">
              <a16:creationId xmlns:a16="http://schemas.microsoft.com/office/drawing/2014/main" id="{F1250E9E-F3A8-4EC2-A287-2DCDD7B61FFB}"/>
            </a:ext>
          </a:extLst>
        </xdr:cNvPr>
        <xdr:cNvSpPr txBox="1"/>
      </xdr:nvSpPr>
      <xdr:spPr>
        <a:xfrm>
          <a:off x="7477271" y="628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1D075FB2-0B71-4956-8FE4-F93C8CE374E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2AB43386-077A-4A01-A29C-A1F3A479E0F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34C19FAA-6708-4E46-B0F2-03B7F4ED7CD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6EF05761-4032-41EA-A72C-38457DA0268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4C22F03D-645C-4BBA-BEC1-DC11619E861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59F56B74-4B22-41D3-B190-CF1486118B8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4426FCAF-E1C1-4C53-B08B-2844338521B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7AFD1B7B-4A59-4D70-AC99-A4D8B9C53AA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8AB4E336-8116-44F9-B0E6-C022DBB415D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38F957A-00C1-4B40-878B-3707E5A71DB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A3BD3BD5-317F-4515-B563-9011BEAEAD61}"/>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D251A670-B55E-45F7-93BC-E7E58CBCD032}"/>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CEB50790-959A-4DB7-8706-4E468387A5A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93705D8B-BBFB-4D3E-96A3-0FC09EA8CF1F}"/>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C4985098-AAE0-43C1-A2EA-61D4D8443B3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5991F4C3-E131-4DEB-954A-0B21465B29A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38820BFF-0112-4EDE-9227-565D362C343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896F46A3-AAB5-40BE-B3FC-AE0672F36F3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B3B34CEA-5348-412D-B0E5-1702575FEF8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DD9E00B5-0B1F-4265-A522-10E3966CC963}"/>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CCBDD28B-50EB-40EB-BBDB-2A529BD3EF6F}"/>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4D3EDEF3-1F4F-42E7-A89A-BEF5646A829C}"/>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305FE737-5605-4CDA-8BB9-8177B49CB49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66B1D265-4F86-47AC-B1D4-685332589D7E}"/>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89A20710-C696-4EC1-AA16-4D01FBD120B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981B0FC7-A193-43F5-B918-AB2FAA9E8B6D}"/>
            </a:ext>
          </a:extLst>
        </xdr:cNvPr>
        <xdr:cNvCxnSpPr/>
      </xdr:nvCxnSpPr>
      <xdr:spPr>
        <a:xfrm flipV="1">
          <a:off x="4086225" y="92773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721B9C46-01C5-4EF7-83BE-A558BBBDE846}"/>
            </a:ext>
          </a:extLst>
        </xdr:cNvPr>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9490E20D-43EC-45B9-B7FF-A56178876C7F}"/>
            </a:ext>
          </a:extLst>
        </xdr:cNvPr>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B54BED2-42DB-4834-8AF3-59B5D001F896}"/>
            </a:ext>
          </a:extLst>
        </xdr:cNvPr>
        <xdr:cNvSpPr txBox="1"/>
      </xdr:nvSpPr>
      <xdr:spPr>
        <a:xfrm>
          <a:off x="412496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1190ECF6-E43A-4955-8A04-092E12EE704F}"/>
            </a:ext>
          </a:extLst>
        </xdr:cNvPr>
        <xdr:cNvCxnSpPr/>
      </xdr:nvCxnSpPr>
      <xdr:spPr>
        <a:xfrm>
          <a:off x="402082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60727FB7-B5ED-4DA4-94AE-CB606865CDB4}"/>
            </a:ext>
          </a:extLst>
        </xdr:cNvPr>
        <xdr:cNvSpPr txBox="1"/>
      </xdr:nvSpPr>
      <xdr:spPr>
        <a:xfrm>
          <a:off x="4124960" y="983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3D6F8D96-8626-432D-921D-4FA9A05BA6DF}"/>
            </a:ext>
          </a:extLst>
        </xdr:cNvPr>
        <xdr:cNvSpPr/>
      </xdr:nvSpPr>
      <xdr:spPr>
        <a:xfrm>
          <a:off x="403606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32267B97-B819-4BCF-BF14-F4226F16DCF0}"/>
            </a:ext>
          </a:extLst>
        </xdr:cNvPr>
        <xdr:cNvSpPr/>
      </xdr:nvSpPr>
      <xdr:spPr>
        <a:xfrm>
          <a:off x="3312160" y="9891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EDABDA3E-5FFA-413D-8601-AFC72EF2E891}"/>
            </a:ext>
          </a:extLst>
        </xdr:cNvPr>
        <xdr:cNvSpPr/>
      </xdr:nvSpPr>
      <xdr:spPr>
        <a:xfrm>
          <a:off x="2514600" y="99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A2A79AD1-686A-4911-B201-1B538CAFFC43}"/>
            </a:ext>
          </a:extLst>
        </xdr:cNvPr>
        <xdr:cNvSpPr/>
      </xdr:nvSpPr>
      <xdr:spPr>
        <a:xfrm>
          <a:off x="173990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0AC4787-B643-4949-A95C-68B79FC687A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8970738-AA54-4122-91D2-8CAADC60987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FBF1448-CAC8-423D-92D7-732A98DC594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2F39EAE-D5F3-43AF-863D-8A2EC428BE8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25D7DDD-BDC2-44D1-8226-4E8C6670A13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101056</xdr:rowOff>
    </xdr:from>
    <xdr:to>
      <xdr:col>24</xdr:col>
      <xdr:colOff>114300</xdr:colOff>
      <xdr:row>59</xdr:row>
      <xdr:rowOff>31206</xdr:rowOff>
    </xdr:to>
    <xdr:sp macro="" textlink="">
      <xdr:nvSpPr>
        <xdr:cNvPr id="172" name="楕円 171">
          <a:extLst>
            <a:ext uri="{FF2B5EF4-FFF2-40B4-BE49-F238E27FC236}">
              <a16:creationId xmlns:a16="http://schemas.microsoft.com/office/drawing/2014/main" id="{88D4B237-7823-4ACC-A93D-F1DD4B2FA677}"/>
            </a:ext>
          </a:extLst>
        </xdr:cNvPr>
        <xdr:cNvSpPr/>
      </xdr:nvSpPr>
      <xdr:spPr>
        <a:xfrm>
          <a:off x="4036060" y="9824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123933</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77A9313A-216C-41EE-9055-14B0D6BA97C7}"/>
            </a:ext>
          </a:extLst>
        </xdr:cNvPr>
        <xdr:cNvSpPr txBox="1"/>
      </xdr:nvSpPr>
      <xdr:spPr>
        <a:xfrm>
          <a:off x="4124960" y="967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99423</xdr:rowOff>
    </xdr:from>
    <xdr:to>
      <xdr:col>20</xdr:col>
      <xdr:colOff>38100</xdr:colOff>
      <xdr:row>59</xdr:row>
      <xdr:rowOff>29573</xdr:rowOff>
    </xdr:to>
    <xdr:sp macro="" textlink="">
      <xdr:nvSpPr>
        <xdr:cNvPr id="174" name="楕円 173">
          <a:extLst>
            <a:ext uri="{FF2B5EF4-FFF2-40B4-BE49-F238E27FC236}">
              <a16:creationId xmlns:a16="http://schemas.microsoft.com/office/drawing/2014/main" id="{14F7D092-9E65-4B5F-B322-5C20A1C5A538}"/>
            </a:ext>
          </a:extLst>
        </xdr:cNvPr>
        <xdr:cNvSpPr/>
      </xdr:nvSpPr>
      <xdr:spPr>
        <a:xfrm>
          <a:off x="3312160" y="98225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150223</xdr:rowOff>
    </xdr:from>
    <xdr:to>
      <xdr:col>24</xdr:col>
      <xdr:colOff>63500</xdr:colOff>
      <xdr:row>58</xdr:row>
      <xdr:rowOff>151856</xdr:rowOff>
    </xdr:to>
    <xdr:cxnSp macro="">
      <xdr:nvCxnSpPr>
        <xdr:cNvPr id="175" name="直線コネクタ 174">
          <a:extLst>
            <a:ext uri="{FF2B5EF4-FFF2-40B4-BE49-F238E27FC236}">
              <a16:creationId xmlns:a16="http://schemas.microsoft.com/office/drawing/2014/main" id="{71694A1A-EB34-4701-BB28-53DBBF01A990}"/>
            </a:ext>
          </a:extLst>
        </xdr:cNvPr>
        <xdr:cNvCxnSpPr/>
      </xdr:nvCxnSpPr>
      <xdr:spPr>
        <a:xfrm>
          <a:off x="3355340" y="9873343"/>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104322</xdr:rowOff>
    </xdr:from>
    <xdr:to>
      <xdr:col>15</xdr:col>
      <xdr:colOff>101600</xdr:colOff>
      <xdr:row>59</xdr:row>
      <xdr:rowOff>34472</xdr:rowOff>
    </xdr:to>
    <xdr:sp macro="" textlink="">
      <xdr:nvSpPr>
        <xdr:cNvPr id="176" name="楕円 175">
          <a:extLst>
            <a:ext uri="{FF2B5EF4-FFF2-40B4-BE49-F238E27FC236}">
              <a16:creationId xmlns:a16="http://schemas.microsoft.com/office/drawing/2014/main" id="{6460754B-3E35-4F3A-88AC-8D3AA0F543A5}"/>
            </a:ext>
          </a:extLst>
        </xdr:cNvPr>
        <xdr:cNvSpPr/>
      </xdr:nvSpPr>
      <xdr:spPr>
        <a:xfrm>
          <a:off x="2514600" y="982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58</xdr:row>
      <xdr:rowOff>155122</xdr:rowOff>
    </xdr:to>
    <xdr:cxnSp macro="">
      <xdr:nvCxnSpPr>
        <xdr:cNvPr id="177" name="直線コネクタ 176">
          <a:extLst>
            <a:ext uri="{FF2B5EF4-FFF2-40B4-BE49-F238E27FC236}">
              <a16:creationId xmlns:a16="http://schemas.microsoft.com/office/drawing/2014/main" id="{7DF88B69-B3AA-47BD-B8B0-EA39A9BC4446}"/>
            </a:ext>
          </a:extLst>
        </xdr:cNvPr>
        <xdr:cNvCxnSpPr/>
      </xdr:nvCxnSpPr>
      <xdr:spPr>
        <a:xfrm flipV="1">
          <a:off x="2565400" y="9873343"/>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3C26B0EC-F86F-427E-AAEE-F875494115A1}"/>
            </a:ext>
          </a:extLst>
        </xdr:cNvPr>
        <xdr:cNvSpPr txBox="1"/>
      </xdr:nvSpPr>
      <xdr:spPr>
        <a:xfrm>
          <a:off x="3170564" y="99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C7D58B80-8A26-43D3-8E4D-8FC2E8E72E1E}"/>
            </a:ext>
          </a:extLst>
        </xdr:cNvPr>
        <xdr:cNvSpPr txBox="1"/>
      </xdr:nvSpPr>
      <xdr:spPr>
        <a:xfrm>
          <a:off x="2385704" y="1000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762501F4-2DEB-4E55-998D-34692369E653}"/>
            </a:ext>
          </a:extLst>
        </xdr:cNvPr>
        <xdr:cNvSpPr txBox="1"/>
      </xdr:nvSpPr>
      <xdr:spPr>
        <a:xfrm>
          <a:off x="161100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46100</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E702454D-7E64-45EE-8366-A42970A3C996}"/>
            </a:ext>
          </a:extLst>
        </xdr:cNvPr>
        <xdr:cNvSpPr txBox="1"/>
      </xdr:nvSpPr>
      <xdr:spPr>
        <a:xfrm>
          <a:off x="317056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DF1F4D68-B741-4C10-8851-7C970D268A0A}"/>
            </a:ext>
          </a:extLst>
        </xdr:cNvPr>
        <xdr:cNvSpPr txBox="1"/>
      </xdr:nvSpPr>
      <xdr:spPr>
        <a:xfrm>
          <a:off x="2385704" y="960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733DBCE0-A952-4E18-90B9-EDC82DFFB80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12427AC3-11E1-4570-9BAC-E60C5C4E30D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12CCED56-FD7B-4782-A612-2DA2124EA94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36B43BB9-6F86-4FB0-B0BB-30D2DA06F71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B84DF6F4-5E03-4380-AA6B-D1DB1FBBB25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171AE39E-5DAD-4AE8-8CB8-A2CE0C0A8D5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18080EA6-B93A-4974-B67C-DFF03EE377D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B993C9DD-3A8F-4C5F-95EE-47702210993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A6D6A447-6AE0-43D0-9B0B-9037B92F11C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96B69617-8D61-4BB2-A2F6-8C5BD5559EE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BE2AEB60-14F7-43D9-B031-B32A0A514FB1}"/>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17958903-7ABB-4E4D-B190-9358A7764188}"/>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86166C5D-EBF2-409D-B284-2B4DCC8C093E}"/>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CAF0A77A-6739-4669-85F0-D76B005B7E2B}"/>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A673935C-505F-4CA6-B3BC-7C97DD40E7A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5FC17972-837E-4E8B-937B-5D9BF06A3782}"/>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69C09187-C88C-4DB8-B0B9-9EFE4B0621D2}"/>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3AFC5A82-BE46-4F29-B2B4-BC1BA277AB6C}"/>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4C539D7C-483C-4BD0-AD26-19117F2AB67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D32BDC6-28D5-4848-A4C1-DCD89F414865}"/>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3D10E1DC-ACC5-4685-842B-B9D130BA03C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239BA4F0-7C0F-495B-BD32-48853E17FADB}"/>
            </a:ext>
          </a:extLst>
        </xdr:cNvPr>
        <xdr:cNvCxnSpPr/>
      </xdr:nvCxnSpPr>
      <xdr:spPr>
        <a:xfrm flipV="1">
          <a:off x="9219565" y="9302302"/>
          <a:ext cx="0" cy="142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59BA0D70-2B20-49A1-A11D-5C2A49378F2F}"/>
            </a:ext>
          </a:extLst>
        </xdr:cNvPr>
        <xdr:cNvSpPr txBox="1"/>
      </xdr:nvSpPr>
      <xdr:spPr>
        <a:xfrm>
          <a:off x="9258300" y="107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1E770C12-5BD3-4339-9236-FF57D5ED5706}"/>
            </a:ext>
          </a:extLst>
        </xdr:cNvPr>
        <xdr:cNvCxnSpPr/>
      </xdr:nvCxnSpPr>
      <xdr:spPr>
        <a:xfrm>
          <a:off x="9154160" y="10731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C2B499A9-2FF9-4540-9626-C75FCFF7B0B8}"/>
            </a:ext>
          </a:extLst>
        </xdr:cNvPr>
        <xdr:cNvSpPr txBox="1"/>
      </xdr:nvSpPr>
      <xdr:spPr>
        <a:xfrm>
          <a:off x="9258300" y="90813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60330749-0992-47BC-8838-F742345F8A39}"/>
            </a:ext>
          </a:extLst>
        </xdr:cNvPr>
        <xdr:cNvCxnSpPr/>
      </xdr:nvCxnSpPr>
      <xdr:spPr>
        <a:xfrm>
          <a:off x="9154160" y="9302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7D18C810-8302-4A52-BECB-F612333C77CB}"/>
            </a:ext>
          </a:extLst>
        </xdr:cNvPr>
        <xdr:cNvSpPr txBox="1"/>
      </xdr:nvSpPr>
      <xdr:spPr>
        <a:xfrm>
          <a:off x="9258300" y="1020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A68CFD10-FB35-46B0-ACDB-F4C5AFE7615E}"/>
            </a:ext>
          </a:extLst>
        </xdr:cNvPr>
        <xdr:cNvSpPr/>
      </xdr:nvSpPr>
      <xdr:spPr>
        <a:xfrm>
          <a:off x="9192260" y="10349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86898C0B-9DBB-4430-B0FB-F4592FADF75F}"/>
            </a:ext>
          </a:extLst>
        </xdr:cNvPr>
        <xdr:cNvSpPr/>
      </xdr:nvSpPr>
      <xdr:spPr>
        <a:xfrm>
          <a:off x="8445500" y="1036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78470455-9C03-4C67-83FE-0434D4A88405}"/>
            </a:ext>
          </a:extLst>
        </xdr:cNvPr>
        <xdr:cNvSpPr/>
      </xdr:nvSpPr>
      <xdr:spPr>
        <a:xfrm>
          <a:off x="7670800" y="103733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1763F5D3-F244-403B-B2E7-49273CE9EBF4}"/>
            </a:ext>
          </a:extLst>
        </xdr:cNvPr>
        <xdr:cNvSpPr/>
      </xdr:nvSpPr>
      <xdr:spPr>
        <a:xfrm>
          <a:off x="68732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4D5AE33-D5A9-4BB1-9672-B3AB6C81C43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137F4C90-6BFB-454E-89DD-85F5FB9B6ED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A2BE15C-FB0E-4BCA-9D3F-9B1F218E216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10D9BB21-50B5-4F18-A5A4-CFA5F80D65A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1B9C56A-BE77-4F8B-9839-B279FC02D9C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141227</xdr:rowOff>
    </xdr:from>
    <xdr:to>
      <xdr:col>55</xdr:col>
      <xdr:colOff>50800</xdr:colOff>
      <xdr:row>62</xdr:row>
      <xdr:rowOff>71377</xdr:rowOff>
    </xdr:to>
    <xdr:sp macro="" textlink="">
      <xdr:nvSpPr>
        <xdr:cNvPr id="219" name="楕円 218">
          <a:extLst>
            <a:ext uri="{FF2B5EF4-FFF2-40B4-BE49-F238E27FC236}">
              <a16:creationId xmlns:a16="http://schemas.microsoft.com/office/drawing/2014/main" id="{303DB280-188E-406F-9E75-C0F39DF0609E}"/>
            </a:ext>
          </a:extLst>
        </xdr:cNvPr>
        <xdr:cNvSpPr/>
      </xdr:nvSpPr>
      <xdr:spPr>
        <a:xfrm>
          <a:off x="9192260" y="103672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119654</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4A777ADB-1E36-4B97-9882-4C5A920866D3}"/>
            </a:ext>
          </a:extLst>
        </xdr:cNvPr>
        <xdr:cNvSpPr txBox="1"/>
      </xdr:nvSpPr>
      <xdr:spPr>
        <a:xfrm>
          <a:off x="9258300" y="1034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148633</xdr:rowOff>
    </xdr:from>
    <xdr:to>
      <xdr:col>50</xdr:col>
      <xdr:colOff>165100</xdr:colOff>
      <xdr:row>62</xdr:row>
      <xdr:rowOff>78783</xdr:rowOff>
    </xdr:to>
    <xdr:sp macro="" textlink="">
      <xdr:nvSpPr>
        <xdr:cNvPr id="221" name="楕円 220">
          <a:extLst>
            <a:ext uri="{FF2B5EF4-FFF2-40B4-BE49-F238E27FC236}">
              <a16:creationId xmlns:a16="http://schemas.microsoft.com/office/drawing/2014/main" id="{7D85FB9C-3AC0-47C7-BCD4-A025A01B8A2A}"/>
            </a:ext>
          </a:extLst>
        </xdr:cNvPr>
        <xdr:cNvSpPr/>
      </xdr:nvSpPr>
      <xdr:spPr>
        <a:xfrm>
          <a:off x="8445500" y="10374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20577</xdr:rowOff>
    </xdr:from>
    <xdr:to>
      <xdr:col>55</xdr:col>
      <xdr:colOff>0</xdr:colOff>
      <xdr:row>62</xdr:row>
      <xdr:rowOff>27983</xdr:rowOff>
    </xdr:to>
    <xdr:cxnSp macro="">
      <xdr:nvCxnSpPr>
        <xdr:cNvPr id="222" name="直線コネクタ 221">
          <a:extLst>
            <a:ext uri="{FF2B5EF4-FFF2-40B4-BE49-F238E27FC236}">
              <a16:creationId xmlns:a16="http://schemas.microsoft.com/office/drawing/2014/main" id="{60FA7E1E-988F-4027-8FD9-BF19EF5B3027}"/>
            </a:ext>
          </a:extLst>
        </xdr:cNvPr>
        <xdr:cNvCxnSpPr/>
      </xdr:nvCxnSpPr>
      <xdr:spPr>
        <a:xfrm flipV="1">
          <a:off x="8496300" y="10414257"/>
          <a:ext cx="7239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159257</xdr:rowOff>
    </xdr:from>
    <xdr:to>
      <xdr:col>46</xdr:col>
      <xdr:colOff>38100</xdr:colOff>
      <xdr:row>62</xdr:row>
      <xdr:rowOff>89407</xdr:rowOff>
    </xdr:to>
    <xdr:sp macro="" textlink="">
      <xdr:nvSpPr>
        <xdr:cNvPr id="223" name="楕円 222">
          <a:extLst>
            <a:ext uri="{FF2B5EF4-FFF2-40B4-BE49-F238E27FC236}">
              <a16:creationId xmlns:a16="http://schemas.microsoft.com/office/drawing/2014/main" id="{775850B0-728C-4E27-ADEB-CBFB67235B47}"/>
            </a:ext>
          </a:extLst>
        </xdr:cNvPr>
        <xdr:cNvSpPr/>
      </xdr:nvSpPr>
      <xdr:spPr>
        <a:xfrm>
          <a:off x="7670800" y="10385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27983</xdr:rowOff>
    </xdr:from>
    <xdr:to>
      <xdr:col>50</xdr:col>
      <xdr:colOff>114300</xdr:colOff>
      <xdr:row>62</xdr:row>
      <xdr:rowOff>38607</xdr:rowOff>
    </xdr:to>
    <xdr:cxnSp macro="">
      <xdr:nvCxnSpPr>
        <xdr:cNvPr id="224" name="直線コネクタ 223">
          <a:extLst>
            <a:ext uri="{FF2B5EF4-FFF2-40B4-BE49-F238E27FC236}">
              <a16:creationId xmlns:a16="http://schemas.microsoft.com/office/drawing/2014/main" id="{0F40C2CB-0BDA-489F-BFF9-6A97A6ABC9FB}"/>
            </a:ext>
          </a:extLst>
        </xdr:cNvPr>
        <xdr:cNvCxnSpPr/>
      </xdr:nvCxnSpPr>
      <xdr:spPr>
        <a:xfrm flipV="1">
          <a:off x="7713980" y="10421663"/>
          <a:ext cx="78232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3515736F-BA84-42FA-9276-3085740DB3F4}"/>
            </a:ext>
          </a:extLst>
        </xdr:cNvPr>
        <xdr:cNvSpPr txBox="1"/>
      </xdr:nvSpPr>
      <xdr:spPr>
        <a:xfrm>
          <a:off x="8214575" y="10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BCB80DE8-34B4-45F0-B2C6-5C4972011BA4}"/>
            </a:ext>
          </a:extLst>
        </xdr:cNvPr>
        <xdr:cNvSpPr txBox="1"/>
      </xdr:nvSpPr>
      <xdr:spPr>
        <a:xfrm>
          <a:off x="744495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53F344B5-5192-46B1-9E10-436838C71C0E}"/>
            </a:ext>
          </a:extLst>
        </xdr:cNvPr>
        <xdr:cNvSpPr txBox="1"/>
      </xdr:nvSpPr>
      <xdr:spPr>
        <a:xfrm>
          <a:off x="667025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69910</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B081CB92-6076-43A1-AC59-B521A23FB7C0}"/>
            </a:ext>
          </a:extLst>
        </xdr:cNvPr>
        <xdr:cNvSpPr txBox="1"/>
      </xdr:nvSpPr>
      <xdr:spPr>
        <a:xfrm>
          <a:off x="8214575" y="1046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80534</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4B17BE4C-DF29-4CDA-822C-7FB008F06A95}"/>
            </a:ext>
          </a:extLst>
        </xdr:cNvPr>
        <xdr:cNvSpPr txBox="1"/>
      </xdr:nvSpPr>
      <xdr:spPr>
        <a:xfrm>
          <a:off x="7444955" y="104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218B7005-36D6-4FDE-878E-1756D734DA3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CDA0DD14-86C4-4036-B5FF-0ACFA1D9778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29E69FD3-294B-4FD3-B36D-7ED54EF0796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3D6A3F9F-B768-4EB1-AC73-7E7C9CF0652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E224F87-44C5-44F8-B66E-4C93EC19ED5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961A3B49-73AD-4F7F-82DC-3FDE05C959E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C67828E1-E0E6-4AAC-B339-C146163D637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E7894AAF-874D-4A7B-A4FA-77D62D78B9A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88D86C52-BF4E-46A1-81BC-FEBACA3887F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9935E52F-5CC5-41A6-BFF6-9BAF075986F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9F7E9F84-D2F4-4941-8B45-04ACF5FAE7FA}"/>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34710B86-773F-4444-81B5-124082807C7D}"/>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78733A74-8FA0-4D17-9670-074CA06F421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ADF57F9F-FB79-4CE9-A3D8-32F614DDDAC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F5FA042E-5480-4655-A00B-1099F14089B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6483F01D-DB0F-4C23-86B0-556486DD829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95D31197-75E8-44E3-A833-CF52040A41C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666A9A6-1A99-4F37-896C-8DB1F0D38BB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364E7660-FDE0-4288-B731-6DCDCFD6E338}"/>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7BA36635-204B-4F89-A003-FB218DE86FF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16223E65-8570-4448-BC1A-595D91A93F30}"/>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8D6F1918-5F2D-4493-9C01-C4436ADFE5F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52156499-2EEA-4844-9CD1-BD2214FC8F28}"/>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3E5574E1-AF80-48CC-8E5F-9FF0F6CD0BE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F8B35A78-A849-4FDE-9746-9B2D15884F05}"/>
            </a:ext>
          </a:extLst>
        </xdr:cNvPr>
        <xdr:cNvCxnSpPr/>
      </xdr:nvCxnSpPr>
      <xdr:spPr>
        <a:xfrm flipV="1">
          <a:off x="4086225" y="1304353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CA828C7F-4D9A-436E-99A0-4E0BC3F494D7}"/>
            </a:ext>
          </a:extLst>
        </xdr:cNvPr>
        <xdr:cNvSpPr txBox="1"/>
      </xdr:nvSpPr>
      <xdr:spPr>
        <a:xfrm>
          <a:off x="412496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53E82D6F-0ED9-451C-A502-C1F6990AD684}"/>
            </a:ext>
          </a:extLst>
        </xdr:cNvPr>
        <xdr:cNvCxnSpPr/>
      </xdr:nvCxnSpPr>
      <xdr:spPr>
        <a:xfrm>
          <a:off x="402082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5639FFFF-4821-403C-96DF-39935EAC0A26}"/>
            </a:ext>
          </a:extLst>
        </xdr:cNvPr>
        <xdr:cNvSpPr txBox="1"/>
      </xdr:nvSpPr>
      <xdr:spPr>
        <a:xfrm>
          <a:off x="412496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742EF7C0-403A-40EF-967D-004ADE8B73FF}"/>
            </a:ext>
          </a:extLst>
        </xdr:cNvPr>
        <xdr:cNvCxnSpPr/>
      </xdr:nvCxnSpPr>
      <xdr:spPr>
        <a:xfrm>
          <a:off x="402082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3D0169B5-F63E-4B94-9F78-C8A4620D823C}"/>
            </a:ext>
          </a:extLst>
        </xdr:cNvPr>
        <xdr:cNvSpPr txBox="1"/>
      </xdr:nvSpPr>
      <xdr:spPr>
        <a:xfrm>
          <a:off x="4124960" y="13605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0981232C-C0DF-469E-A55B-EB966827BFAA}"/>
            </a:ext>
          </a:extLst>
        </xdr:cNvPr>
        <xdr:cNvSpPr/>
      </xdr:nvSpPr>
      <xdr:spPr>
        <a:xfrm>
          <a:off x="403606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AEEFA759-AA13-4B67-BA6C-15C1492AF43E}"/>
            </a:ext>
          </a:extLst>
        </xdr:cNvPr>
        <xdr:cNvSpPr/>
      </xdr:nvSpPr>
      <xdr:spPr>
        <a:xfrm>
          <a:off x="3312160" y="1364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598A24CD-ABAD-469D-B7FC-2B41ACCD1BBB}"/>
            </a:ext>
          </a:extLst>
        </xdr:cNvPr>
        <xdr:cNvSpPr/>
      </xdr:nvSpPr>
      <xdr:spPr>
        <a:xfrm>
          <a:off x="25146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117D34AA-54DE-4654-92D7-014659E9FDB9}"/>
            </a:ext>
          </a:extLst>
        </xdr:cNvPr>
        <xdr:cNvSpPr/>
      </xdr:nvSpPr>
      <xdr:spPr>
        <a:xfrm>
          <a:off x="17399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C2A087E-7317-46EB-975D-57282FA45B8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86445F3B-9106-4BCA-8E7F-240082DFBFD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5712654-7263-45E9-9992-B315E13BA90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BEFEAC2-0082-4AE4-B241-7FF74FD4B0F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3149496-F43D-42DE-ACDE-9786FBC950F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92075</xdr:rowOff>
    </xdr:from>
    <xdr:to>
      <xdr:col>24</xdr:col>
      <xdr:colOff>114300</xdr:colOff>
      <xdr:row>80</xdr:row>
      <xdr:rowOff>22225</xdr:rowOff>
    </xdr:to>
    <xdr:sp macro="" textlink="">
      <xdr:nvSpPr>
        <xdr:cNvPr id="269" name="楕円 268">
          <a:extLst>
            <a:ext uri="{FF2B5EF4-FFF2-40B4-BE49-F238E27FC236}">
              <a16:creationId xmlns:a16="http://schemas.microsoft.com/office/drawing/2014/main" id="{3AA40E2E-2401-4F7E-BFB9-DA231D715617}"/>
            </a:ext>
          </a:extLst>
        </xdr:cNvPr>
        <xdr:cNvSpPr/>
      </xdr:nvSpPr>
      <xdr:spPr>
        <a:xfrm>
          <a:off x="4036060" y="1333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114952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569D9643-388A-4BA4-9F94-F24BBE56E33D}"/>
            </a:ext>
          </a:extLst>
        </xdr:cNvPr>
        <xdr:cNvSpPr txBox="1"/>
      </xdr:nvSpPr>
      <xdr:spPr>
        <a:xfrm>
          <a:off x="4124960"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88264</xdr:rowOff>
    </xdr:from>
    <xdr:to>
      <xdr:col>20</xdr:col>
      <xdr:colOff>38100</xdr:colOff>
      <xdr:row>80</xdr:row>
      <xdr:rowOff>18414</xdr:rowOff>
    </xdr:to>
    <xdr:sp macro="" textlink="">
      <xdr:nvSpPr>
        <xdr:cNvPr id="271" name="楕円 270">
          <a:extLst>
            <a:ext uri="{FF2B5EF4-FFF2-40B4-BE49-F238E27FC236}">
              <a16:creationId xmlns:a16="http://schemas.microsoft.com/office/drawing/2014/main" id="{941DC411-E379-4B00-A167-1E14B9661327}"/>
            </a:ext>
          </a:extLst>
        </xdr:cNvPr>
        <xdr:cNvSpPr/>
      </xdr:nvSpPr>
      <xdr:spPr>
        <a:xfrm>
          <a:off x="3312160" y="13331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79</xdr:row>
      <xdr:rowOff>142875</xdr:rowOff>
    </xdr:to>
    <xdr:cxnSp macro="">
      <xdr:nvCxnSpPr>
        <xdr:cNvPr id="272" name="直線コネクタ 271">
          <a:extLst>
            <a:ext uri="{FF2B5EF4-FFF2-40B4-BE49-F238E27FC236}">
              <a16:creationId xmlns:a16="http://schemas.microsoft.com/office/drawing/2014/main" id="{E0279848-67F1-4E76-B7CF-A22403ECD309}"/>
            </a:ext>
          </a:extLst>
        </xdr:cNvPr>
        <xdr:cNvCxnSpPr/>
      </xdr:nvCxnSpPr>
      <xdr:spPr>
        <a:xfrm>
          <a:off x="3355340" y="13382624"/>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124461</xdr:rowOff>
    </xdr:from>
    <xdr:to>
      <xdr:col>15</xdr:col>
      <xdr:colOff>101600</xdr:colOff>
      <xdr:row>80</xdr:row>
      <xdr:rowOff>54611</xdr:rowOff>
    </xdr:to>
    <xdr:sp macro="" textlink="">
      <xdr:nvSpPr>
        <xdr:cNvPr id="273" name="楕円 272">
          <a:extLst>
            <a:ext uri="{FF2B5EF4-FFF2-40B4-BE49-F238E27FC236}">
              <a16:creationId xmlns:a16="http://schemas.microsoft.com/office/drawing/2014/main" id="{FDE8786A-0999-42FF-AB17-BB3778851935}"/>
            </a:ext>
          </a:extLst>
        </xdr:cNvPr>
        <xdr:cNvSpPr/>
      </xdr:nvSpPr>
      <xdr:spPr>
        <a:xfrm>
          <a:off x="2514600" y="13368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3811</xdr:rowOff>
    </xdr:to>
    <xdr:cxnSp macro="">
      <xdr:nvCxnSpPr>
        <xdr:cNvPr id="274" name="直線コネクタ 273">
          <a:extLst>
            <a:ext uri="{FF2B5EF4-FFF2-40B4-BE49-F238E27FC236}">
              <a16:creationId xmlns:a16="http://schemas.microsoft.com/office/drawing/2014/main" id="{69E8F0DE-6EC1-462B-8E5B-4F3639ED677F}"/>
            </a:ext>
          </a:extLst>
        </xdr:cNvPr>
        <xdr:cNvCxnSpPr/>
      </xdr:nvCxnSpPr>
      <xdr:spPr>
        <a:xfrm flipV="1">
          <a:off x="2565400" y="13382624"/>
          <a:ext cx="78994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a:extLst>
            <a:ext uri="{FF2B5EF4-FFF2-40B4-BE49-F238E27FC236}">
              <a16:creationId xmlns:a16="http://schemas.microsoft.com/office/drawing/2014/main" id="{F6FBC73E-2F70-4FDE-9AC5-F86E975BFF25}"/>
            </a:ext>
          </a:extLst>
        </xdr:cNvPr>
        <xdr:cNvSpPr txBox="1"/>
      </xdr:nvSpPr>
      <xdr:spPr>
        <a:xfrm>
          <a:off x="317056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a:extLst>
            <a:ext uri="{FF2B5EF4-FFF2-40B4-BE49-F238E27FC236}">
              <a16:creationId xmlns:a16="http://schemas.microsoft.com/office/drawing/2014/main" id="{3482101B-5923-412C-A964-3595F62B2691}"/>
            </a:ext>
          </a:extLst>
        </xdr:cNvPr>
        <xdr:cNvSpPr txBox="1"/>
      </xdr:nvSpPr>
      <xdr:spPr>
        <a:xfrm>
          <a:off x="23857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ACB54455-DF43-4EAD-8D91-2C473EB72ABF}"/>
            </a:ext>
          </a:extLst>
        </xdr:cNvPr>
        <xdr:cNvSpPr txBox="1"/>
      </xdr:nvSpPr>
      <xdr:spPr>
        <a:xfrm>
          <a:off x="161100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34941</xdr:rowOff>
    </xdr:from>
    <xdr:ext cx="405111" cy="259045"/>
    <xdr:sp macro="" textlink="">
      <xdr:nvSpPr>
        <xdr:cNvPr id="278" name="n_1mainValue【公営住宅】&#10;有形固定資産減価償却率">
          <a:extLst>
            <a:ext uri="{FF2B5EF4-FFF2-40B4-BE49-F238E27FC236}">
              <a16:creationId xmlns:a16="http://schemas.microsoft.com/office/drawing/2014/main" id="{9235D5AB-6F02-4004-AA2F-188BF5C13488}"/>
            </a:ext>
          </a:extLst>
        </xdr:cNvPr>
        <xdr:cNvSpPr txBox="1"/>
      </xdr:nvSpPr>
      <xdr:spPr>
        <a:xfrm>
          <a:off x="3170564" y="1311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71138</xdr:rowOff>
    </xdr:from>
    <xdr:ext cx="405111" cy="259045"/>
    <xdr:sp macro="" textlink="">
      <xdr:nvSpPr>
        <xdr:cNvPr id="279" name="n_2mainValue【公営住宅】&#10;有形固定資産減価償却率">
          <a:extLst>
            <a:ext uri="{FF2B5EF4-FFF2-40B4-BE49-F238E27FC236}">
              <a16:creationId xmlns:a16="http://schemas.microsoft.com/office/drawing/2014/main" id="{83CB2A6A-3E4A-40F3-925B-051849C2E47B}"/>
            </a:ext>
          </a:extLst>
        </xdr:cNvPr>
        <xdr:cNvSpPr txBox="1"/>
      </xdr:nvSpPr>
      <xdr:spPr>
        <a:xfrm>
          <a:off x="2385704" y="13147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6380681A-FF32-4F91-8339-6B72B510E0D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FAFB2A1-32CE-4F27-A5FE-183487B74E5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5ACE18D6-823C-45D5-9594-3F48D7EAD5B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4B532792-0C75-40DA-86B3-AF87000D956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3402A071-AFF6-4175-92F5-52B88632C0A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C786D7B6-0B72-44FD-80A4-754D1288F74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8C2FD8C8-3485-4289-A750-96CF019D2E5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3A35980B-A889-4F31-956E-04B3FFCAAD9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7FFB1067-2DBE-4E83-8378-DCE5F715227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DFC68ABD-8DEE-4DCB-8D2F-9197491C3AB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FF7298AE-C8FF-4422-9826-C6EF3FB08C5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07759CE8-CB4A-4038-9AB8-83D1E32BAEEA}"/>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697EA381-65BE-4C18-9494-54718376F1BB}"/>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3648EFDC-B766-42E7-809A-B02B4829710B}"/>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C4779875-7308-4B08-8006-320A346B2F1A}"/>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52D030DA-31CF-411B-942D-B5B791D6D6AF}"/>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DED2D519-7AC3-4422-8D0D-0E1C16E5E19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CE11760E-3EA7-4F15-A960-F29216583BA9}"/>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BC1DC362-A691-47B1-A2F9-15A64E391FFD}"/>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B71ABA46-1DF9-4ADB-B24B-4964070A94A8}"/>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D9182D77-0EA9-4ABC-9498-3BAF64347CC9}"/>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83D1B944-752B-4EFE-B5B6-698F68FB362C}"/>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30A5723-9DA4-47CC-99E4-792FC24BB45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F8654EC2-C45A-4A93-BE65-85FF7376B88E}"/>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66513A51-F854-4FB9-85EA-07A6FE2EBCE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F86A3652-DE52-4441-AF68-2E752674BB34}"/>
            </a:ext>
          </a:extLst>
        </xdr:cNvPr>
        <xdr:cNvCxnSpPr/>
      </xdr:nvCxnSpPr>
      <xdr:spPr>
        <a:xfrm flipV="1">
          <a:off x="9219565" y="12982629"/>
          <a:ext cx="0" cy="158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6BDF9F1D-87AA-4B68-A1BF-B66325632E1B}"/>
            </a:ext>
          </a:extLst>
        </xdr:cNvPr>
        <xdr:cNvSpPr txBox="1"/>
      </xdr:nvSpPr>
      <xdr:spPr>
        <a:xfrm>
          <a:off x="9258300" y="145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CC052F2A-4C80-4716-B174-BD790D1FF7D8}"/>
            </a:ext>
          </a:extLst>
        </xdr:cNvPr>
        <xdr:cNvCxnSpPr/>
      </xdr:nvCxnSpPr>
      <xdr:spPr>
        <a:xfrm>
          <a:off x="9154160" y="145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5204B082-4959-40E9-8138-71F373BBF5FA}"/>
            </a:ext>
          </a:extLst>
        </xdr:cNvPr>
        <xdr:cNvSpPr txBox="1"/>
      </xdr:nvSpPr>
      <xdr:spPr>
        <a:xfrm>
          <a:off x="9258300" y="127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7B572156-BC62-4E96-84D5-0647BD1D3E70}"/>
            </a:ext>
          </a:extLst>
        </xdr:cNvPr>
        <xdr:cNvCxnSpPr/>
      </xdr:nvCxnSpPr>
      <xdr:spPr>
        <a:xfrm>
          <a:off x="9154160" y="12982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a:extLst>
            <a:ext uri="{FF2B5EF4-FFF2-40B4-BE49-F238E27FC236}">
              <a16:creationId xmlns:a16="http://schemas.microsoft.com/office/drawing/2014/main" id="{0723A2FC-2F9A-44DE-A395-FD03A0065A5A}"/>
            </a:ext>
          </a:extLst>
        </xdr:cNvPr>
        <xdr:cNvSpPr txBox="1"/>
      </xdr:nvSpPr>
      <xdr:spPr>
        <a:xfrm>
          <a:off x="9258300" y="14192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D34401B3-AA29-4B06-8F7F-A1B1E20B15B5}"/>
            </a:ext>
          </a:extLst>
        </xdr:cNvPr>
        <xdr:cNvSpPr/>
      </xdr:nvSpPr>
      <xdr:spPr>
        <a:xfrm>
          <a:off x="9192260" y="14336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DD80C0FD-50F4-4DC1-B0E7-51A9795BE452}"/>
            </a:ext>
          </a:extLst>
        </xdr:cNvPr>
        <xdr:cNvSpPr/>
      </xdr:nvSpPr>
      <xdr:spPr>
        <a:xfrm>
          <a:off x="8445500" y="14343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E3D27B35-382A-4AFC-B8AB-583C614DF1EA}"/>
            </a:ext>
          </a:extLst>
        </xdr:cNvPr>
        <xdr:cNvSpPr/>
      </xdr:nvSpPr>
      <xdr:spPr>
        <a:xfrm>
          <a:off x="7670800" y="14345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A0111D5C-3AC0-4D92-81E5-B13C67B76711}"/>
            </a:ext>
          </a:extLst>
        </xdr:cNvPr>
        <xdr:cNvSpPr/>
      </xdr:nvSpPr>
      <xdr:spPr>
        <a:xfrm>
          <a:off x="6873240" y="1435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42A25D3-F7FC-456E-9AAB-109F3584BE3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563F4F9F-B03D-444F-8CFD-56213B4CB1A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3E56D844-2631-4C95-93E5-3CB75A471236}"/>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1CC1C92-7DB8-42D0-820D-1B3C018E548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14174D0A-B01D-4DB9-B024-9F0D1844DB9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50002</xdr:rowOff>
    </xdr:from>
    <xdr:to>
      <xdr:col>55</xdr:col>
      <xdr:colOff>50800</xdr:colOff>
      <xdr:row>86</xdr:row>
      <xdr:rowOff>151602</xdr:rowOff>
    </xdr:to>
    <xdr:sp macro="" textlink="">
      <xdr:nvSpPr>
        <xdr:cNvPr id="320" name="楕円 319">
          <a:extLst>
            <a:ext uri="{FF2B5EF4-FFF2-40B4-BE49-F238E27FC236}">
              <a16:creationId xmlns:a16="http://schemas.microsoft.com/office/drawing/2014/main" id="{F33B9268-D8EF-4C41-A098-3B1AAD1FC7E6}"/>
            </a:ext>
          </a:extLst>
        </xdr:cNvPr>
        <xdr:cNvSpPr/>
      </xdr:nvSpPr>
      <xdr:spPr>
        <a:xfrm>
          <a:off x="9192260" y="144670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136379</xdr:rowOff>
    </xdr:from>
    <xdr:ext cx="469744" cy="259045"/>
    <xdr:sp macro="" textlink="">
      <xdr:nvSpPr>
        <xdr:cNvPr id="321" name="【公営住宅】&#10;一人当たり面積該当値テキスト">
          <a:extLst>
            <a:ext uri="{FF2B5EF4-FFF2-40B4-BE49-F238E27FC236}">
              <a16:creationId xmlns:a16="http://schemas.microsoft.com/office/drawing/2014/main" id="{D9CF8519-B1B3-4346-B5B7-91E829C06420}"/>
            </a:ext>
          </a:extLst>
        </xdr:cNvPr>
        <xdr:cNvSpPr txBox="1"/>
      </xdr:nvSpPr>
      <xdr:spPr>
        <a:xfrm>
          <a:off x="9258300" y="143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51144</xdr:rowOff>
    </xdr:from>
    <xdr:to>
      <xdr:col>50</xdr:col>
      <xdr:colOff>165100</xdr:colOff>
      <xdr:row>86</xdr:row>
      <xdr:rowOff>152744</xdr:rowOff>
    </xdr:to>
    <xdr:sp macro="" textlink="">
      <xdr:nvSpPr>
        <xdr:cNvPr id="322" name="楕円 321">
          <a:extLst>
            <a:ext uri="{FF2B5EF4-FFF2-40B4-BE49-F238E27FC236}">
              <a16:creationId xmlns:a16="http://schemas.microsoft.com/office/drawing/2014/main" id="{F39E3ED1-1C05-434B-BBF0-7EC58BC98654}"/>
            </a:ext>
          </a:extLst>
        </xdr:cNvPr>
        <xdr:cNvSpPr/>
      </xdr:nvSpPr>
      <xdr:spPr>
        <a:xfrm>
          <a:off x="8445500" y="144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100802</xdr:rowOff>
    </xdr:from>
    <xdr:to>
      <xdr:col>55</xdr:col>
      <xdr:colOff>0</xdr:colOff>
      <xdr:row>86</xdr:row>
      <xdr:rowOff>101944</xdr:rowOff>
    </xdr:to>
    <xdr:cxnSp macro="">
      <xdr:nvCxnSpPr>
        <xdr:cNvPr id="323" name="直線コネクタ 322">
          <a:extLst>
            <a:ext uri="{FF2B5EF4-FFF2-40B4-BE49-F238E27FC236}">
              <a16:creationId xmlns:a16="http://schemas.microsoft.com/office/drawing/2014/main" id="{F3AE9B53-6CE9-40E6-819F-BFF490A18881}"/>
            </a:ext>
          </a:extLst>
        </xdr:cNvPr>
        <xdr:cNvCxnSpPr/>
      </xdr:nvCxnSpPr>
      <xdr:spPr>
        <a:xfrm flipV="1">
          <a:off x="8496300" y="14517842"/>
          <a:ext cx="7239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52124</xdr:rowOff>
    </xdr:from>
    <xdr:to>
      <xdr:col>46</xdr:col>
      <xdr:colOff>38100</xdr:colOff>
      <xdr:row>86</xdr:row>
      <xdr:rowOff>153724</xdr:rowOff>
    </xdr:to>
    <xdr:sp macro="" textlink="">
      <xdr:nvSpPr>
        <xdr:cNvPr id="324" name="楕円 323">
          <a:extLst>
            <a:ext uri="{FF2B5EF4-FFF2-40B4-BE49-F238E27FC236}">
              <a16:creationId xmlns:a16="http://schemas.microsoft.com/office/drawing/2014/main" id="{3C8A9FCD-24D4-4462-8862-F78B47FC3C9C}"/>
            </a:ext>
          </a:extLst>
        </xdr:cNvPr>
        <xdr:cNvSpPr/>
      </xdr:nvSpPr>
      <xdr:spPr>
        <a:xfrm>
          <a:off x="7670800" y="144691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101944</xdr:rowOff>
    </xdr:from>
    <xdr:to>
      <xdr:col>50</xdr:col>
      <xdr:colOff>114300</xdr:colOff>
      <xdr:row>86</xdr:row>
      <xdr:rowOff>102924</xdr:rowOff>
    </xdr:to>
    <xdr:cxnSp macro="">
      <xdr:nvCxnSpPr>
        <xdr:cNvPr id="325" name="直線コネクタ 324">
          <a:extLst>
            <a:ext uri="{FF2B5EF4-FFF2-40B4-BE49-F238E27FC236}">
              <a16:creationId xmlns:a16="http://schemas.microsoft.com/office/drawing/2014/main" id="{18A12E70-66A1-4D08-AD6C-80C9E914411D}"/>
            </a:ext>
          </a:extLst>
        </xdr:cNvPr>
        <xdr:cNvCxnSpPr/>
      </xdr:nvCxnSpPr>
      <xdr:spPr>
        <a:xfrm flipV="1">
          <a:off x="7713980" y="14518984"/>
          <a:ext cx="78232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a:extLst>
            <a:ext uri="{FF2B5EF4-FFF2-40B4-BE49-F238E27FC236}">
              <a16:creationId xmlns:a16="http://schemas.microsoft.com/office/drawing/2014/main" id="{8C7A4789-AA7F-4ED6-AADA-071273598423}"/>
            </a:ext>
          </a:extLst>
        </xdr:cNvPr>
        <xdr:cNvSpPr txBox="1"/>
      </xdr:nvSpPr>
      <xdr:spPr>
        <a:xfrm>
          <a:off x="8271587" y="1412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a:extLst>
            <a:ext uri="{FF2B5EF4-FFF2-40B4-BE49-F238E27FC236}">
              <a16:creationId xmlns:a16="http://schemas.microsoft.com/office/drawing/2014/main" id="{1AEA463F-69CB-450F-9B17-711F6F4F14AD}"/>
            </a:ext>
          </a:extLst>
        </xdr:cNvPr>
        <xdr:cNvSpPr txBox="1"/>
      </xdr:nvSpPr>
      <xdr:spPr>
        <a:xfrm>
          <a:off x="7509587" y="141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8A28F548-7717-418D-87FC-38328E5609CC}"/>
            </a:ext>
          </a:extLst>
        </xdr:cNvPr>
        <xdr:cNvSpPr txBox="1"/>
      </xdr:nvSpPr>
      <xdr:spPr>
        <a:xfrm>
          <a:off x="6712027" y="1413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143871</xdr:rowOff>
    </xdr:from>
    <xdr:ext cx="469744" cy="259045"/>
    <xdr:sp macro="" textlink="">
      <xdr:nvSpPr>
        <xdr:cNvPr id="329" name="n_1mainValue【公営住宅】&#10;一人当たり面積">
          <a:extLst>
            <a:ext uri="{FF2B5EF4-FFF2-40B4-BE49-F238E27FC236}">
              <a16:creationId xmlns:a16="http://schemas.microsoft.com/office/drawing/2014/main" id="{B3CF6260-1BC4-426F-B9FE-A914A58E5D1D}"/>
            </a:ext>
          </a:extLst>
        </xdr:cNvPr>
        <xdr:cNvSpPr txBox="1"/>
      </xdr:nvSpPr>
      <xdr:spPr>
        <a:xfrm>
          <a:off x="8271587" y="1456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144851</xdr:rowOff>
    </xdr:from>
    <xdr:ext cx="469744" cy="259045"/>
    <xdr:sp macro="" textlink="">
      <xdr:nvSpPr>
        <xdr:cNvPr id="330" name="n_2mainValue【公営住宅】&#10;一人当たり面積">
          <a:extLst>
            <a:ext uri="{FF2B5EF4-FFF2-40B4-BE49-F238E27FC236}">
              <a16:creationId xmlns:a16="http://schemas.microsoft.com/office/drawing/2014/main" id="{9D43A3B9-3573-4A25-8680-90C1139B5C68}"/>
            </a:ext>
          </a:extLst>
        </xdr:cNvPr>
        <xdr:cNvSpPr txBox="1"/>
      </xdr:nvSpPr>
      <xdr:spPr>
        <a:xfrm>
          <a:off x="7509587" y="145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311C785F-44C8-4051-BB92-B7D3B4EC02C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2B7FC2E4-C81E-4B6A-A1F1-4818262561B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C89C3D53-D7E3-423A-ACFA-40753AC66E5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A1E0533C-5910-459B-811A-046CFFE8F0B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FE831BCC-0B6D-4F61-BB44-27D27AA937B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F22FD4AF-59E8-4D5B-8B1A-E7F80EE7A3B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3922A735-E721-4DFF-B905-D4F88A8DF0C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13035A40-21C8-4B8D-83A0-182E45D4C63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97E935D4-448A-4208-9BB6-A8EC4216EA3A}"/>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71753C77-F422-462E-892E-9D25F5DD76AE}"/>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a:extLst>
            <a:ext uri="{FF2B5EF4-FFF2-40B4-BE49-F238E27FC236}">
              <a16:creationId xmlns:a16="http://schemas.microsoft.com/office/drawing/2014/main" id="{B48BD36A-921D-4EF3-969F-5A783203FB37}"/>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a:extLst>
            <a:ext uri="{FF2B5EF4-FFF2-40B4-BE49-F238E27FC236}">
              <a16:creationId xmlns:a16="http://schemas.microsoft.com/office/drawing/2014/main" id="{E1E3DBDC-5879-4717-BB67-0B7DF4AFDA55}"/>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a:extLst>
            <a:ext uri="{FF2B5EF4-FFF2-40B4-BE49-F238E27FC236}">
              <a16:creationId xmlns:a16="http://schemas.microsoft.com/office/drawing/2014/main" id="{C75B39E8-03C8-474B-9E62-7F32DBB1A74E}"/>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a:extLst>
            <a:ext uri="{FF2B5EF4-FFF2-40B4-BE49-F238E27FC236}">
              <a16:creationId xmlns:a16="http://schemas.microsoft.com/office/drawing/2014/main" id="{467D6F08-F602-46D3-BC51-308288F4EF6F}"/>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a:extLst>
            <a:ext uri="{FF2B5EF4-FFF2-40B4-BE49-F238E27FC236}">
              <a16:creationId xmlns:a16="http://schemas.microsoft.com/office/drawing/2014/main" id="{029424E4-803A-4022-8CB3-FFD48540D34A}"/>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a:extLst>
            <a:ext uri="{FF2B5EF4-FFF2-40B4-BE49-F238E27FC236}">
              <a16:creationId xmlns:a16="http://schemas.microsoft.com/office/drawing/2014/main" id="{C114C77D-0DC6-47A3-9DCE-0AF1A2B40985}"/>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a:extLst>
            <a:ext uri="{FF2B5EF4-FFF2-40B4-BE49-F238E27FC236}">
              <a16:creationId xmlns:a16="http://schemas.microsoft.com/office/drawing/2014/main" id="{CE6CE47A-1103-4B3F-AFFF-E9B730BAC548}"/>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a:extLst>
            <a:ext uri="{FF2B5EF4-FFF2-40B4-BE49-F238E27FC236}">
              <a16:creationId xmlns:a16="http://schemas.microsoft.com/office/drawing/2014/main" id="{0F71B473-318C-4940-9CC4-D6D8437F1944}"/>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a:extLst>
            <a:ext uri="{FF2B5EF4-FFF2-40B4-BE49-F238E27FC236}">
              <a16:creationId xmlns:a16="http://schemas.microsoft.com/office/drawing/2014/main" id="{961B2D92-5D60-4359-8ED1-02C6D10DDE7D}"/>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a:extLst>
            <a:ext uri="{FF2B5EF4-FFF2-40B4-BE49-F238E27FC236}">
              <a16:creationId xmlns:a16="http://schemas.microsoft.com/office/drawing/2014/main" id="{D111251C-FBE6-4A4C-80FB-4F6A14027643}"/>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a:extLst>
            <a:ext uri="{FF2B5EF4-FFF2-40B4-BE49-F238E27FC236}">
              <a16:creationId xmlns:a16="http://schemas.microsoft.com/office/drawing/2014/main" id="{68B7510B-F6ED-48FF-99AC-C8051597ABF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a:extLst>
            <a:ext uri="{FF2B5EF4-FFF2-40B4-BE49-F238E27FC236}">
              <a16:creationId xmlns:a16="http://schemas.microsoft.com/office/drawing/2014/main" id="{604B9EF3-7880-48F6-9F9B-B00D0FF7E431}"/>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59B72373-1083-401B-B0FE-23D69231F70B}"/>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E1957083-BAE1-456D-AEDB-49015510DAB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a:extLst>
            <a:ext uri="{FF2B5EF4-FFF2-40B4-BE49-F238E27FC236}">
              <a16:creationId xmlns:a16="http://schemas.microsoft.com/office/drawing/2014/main" id="{1FBE8540-5EEE-4DA8-AEB3-38AADBE24B49}"/>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a:extLst>
            <a:ext uri="{FF2B5EF4-FFF2-40B4-BE49-F238E27FC236}">
              <a16:creationId xmlns:a16="http://schemas.microsoft.com/office/drawing/2014/main" id="{BE47AE85-276E-4695-B856-17E28A50539E}"/>
            </a:ext>
          </a:extLst>
        </xdr:cNvPr>
        <xdr:cNvCxnSpPr/>
      </xdr:nvCxnSpPr>
      <xdr:spPr>
        <a:xfrm flipV="1">
          <a:off x="4086225" y="16713381"/>
          <a:ext cx="0" cy="154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a:extLst>
            <a:ext uri="{FF2B5EF4-FFF2-40B4-BE49-F238E27FC236}">
              <a16:creationId xmlns:a16="http://schemas.microsoft.com/office/drawing/2014/main" id="{A6BCD4FB-9C03-4762-98B6-CF95868293FA}"/>
            </a:ext>
          </a:extLst>
        </xdr:cNvPr>
        <xdr:cNvSpPr txBox="1"/>
      </xdr:nvSpPr>
      <xdr:spPr>
        <a:xfrm>
          <a:off x="4124960" y="18265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a:extLst>
            <a:ext uri="{FF2B5EF4-FFF2-40B4-BE49-F238E27FC236}">
              <a16:creationId xmlns:a16="http://schemas.microsoft.com/office/drawing/2014/main" id="{A7B900EE-9C8F-43BF-8639-39BB08F4C744}"/>
            </a:ext>
          </a:extLst>
        </xdr:cNvPr>
        <xdr:cNvCxnSpPr/>
      </xdr:nvCxnSpPr>
      <xdr:spPr>
        <a:xfrm>
          <a:off x="402082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a:extLst>
            <a:ext uri="{FF2B5EF4-FFF2-40B4-BE49-F238E27FC236}">
              <a16:creationId xmlns:a16="http://schemas.microsoft.com/office/drawing/2014/main" id="{9D5BA982-D505-49F9-A06A-45FE33B9692A}"/>
            </a:ext>
          </a:extLst>
        </xdr:cNvPr>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a:extLst>
            <a:ext uri="{FF2B5EF4-FFF2-40B4-BE49-F238E27FC236}">
              <a16:creationId xmlns:a16="http://schemas.microsoft.com/office/drawing/2014/main" id="{FB9E9E77-AC18-420B-AB89-DA220643F5F4}"/>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a:extLst>
            <a:ext uri="{FF2B5EF4-FFF2-40B4-BE49-F238E27FC236}">
              <a16:creationId xmlns:a16="http://schemas.microsoft.com/office/drawing/2014/main" id="{3F5ABC82-A26F-450D-8EED-8E662B680643}"/>
            </a:ext>
          </a:extLst>
        </xdr:cNvPr>
        <xdr:cNvSpPr txBox="1"/>
      </xdr:nvSpPr>
      <xdr:spPr>
        <a:xfrm>
          <a:off x="4124960" y="1737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a:extLst>
            <a:ext uri="{FF2B5EF4-FFF2-40B4-BE49-F238E27FC236}">
              <a16:creationId xmlns:a16="http://schemas.microsoft.com/office/drawing/2014/main" id="{90738D59-7B39-4EED-94DE-2D9ADE0D9346}"/>
            </a:ext>
          </a:extLst>
        </xdr:cNvPr>
        <xdr:cNvSpPr/>
      </xdr:nvSpPr>
      <xdr:spPr>
        <a:xfrm>
          <a:off x="4036060" y="1739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a:extLst>
            <a:ext uri="{FF2B5EF4-FFF2-40B4-BE49-F238E27FC236}">
              <a16:creationId xmlns:a16="http://schemas.microsoft.com/office/drawing/2014/main" id="{A3875313-FC40-4394-B3A3-B38B975E404A}"/>
            </a:ext>
          </a:extLst>
        </xdr:cNvPr>
        <xdr:cNvSpPr/>
      </xdr:nvSpPr>
      <xdr:spPr>
        <a:xfrm>
          <a:off x="3312160" y="17390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a:extLst>
            <a:ext uri="{FF2B5EF4-FFF2-40B4-BE49-F238E27FC236}">
              <a16:creationId xmlns:a16="http://schemas.microsoft.com/office/drawing/2014/main" id="{10C9C580-E97C-4E9A-8AA1-393DD1937E76}"/>
            </a:ext>
          </a:extLst>
        </xdr:cNvPr>
        <xdr:cNvSpPr/>
      </xdr:nvSpPr>
      <xdr:spPr>
        <a:xfrm>
          <a:off x="251460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a:extLst>
            <a:ext uri="{FF2B5EF4-FFF2-40B4-BE49-F238E27FC236}">
              <a16:creationId xmlns:a16="http://schemas.microsoft.com/office/drawing/2014/main" id="{E7879269-22DC-43FF-A971-A1018D7CDF5B}"/>
            </a:ext>
          </a:extLst>
        </xdr:cNvPr>
        <xdr:cNvSpPr/>
      </xdr:nvSpPr>
      <xdr:spPr>
        <a:xfrm>
          <a:off x="1739900" y="1742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33D2BF9D-471A-4D92-93C1-E427F46CB3C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B02FB4DE-CB65-47FB-9983-8F15F5FFE07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DC1866A7-654B-475E-BF39-1E6C190B3449}"/>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75658000-3B24-44FD-813A-44F5C70E7ED4}"/>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F6017C64-2141-4AC2-B36A-87A15C600FC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165826</xdr:rowOff>
    </xdr:from>
    <xdr:to>
      <xdr:col>24</xdr:col>
      <xdr:colOff>114300</xdr:colOff>
      <xdr:row>103</xdr:row>
      <xdr:rowOff>95976</xdr:rowOff>
    </xdr:to>
    <xdr:sp macro="" textlink="">
      <xdr:nvSpPr>
        <xdr:cNvPr id="371" name="楕円 370">
          <a:extLst>
            <a:ext uri="{FF2B5EF4-FFF2-40B4-BE49-F238E27FC236}">
              <a16:creationId xmlns:a16="http://schemas.microsoft.com/office/drawing/2014/main" id="{77900CF6-EFBC-4CF1-BC56-4102B1CDDEA7}"/>
            </a:ext>
          </a:extLst>
        </xdr:cNvPr>
        <xdr:cNvSpPr/>
      </xdr:nvSpPr>
      <xdr:spPr>
        <a:xfrm>
          <a:off x="4036060" y="17265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17253</xdr:rowOff>
    </xdr:from>
    <xdr:ext cx="405111" cy="259045"/>
    <xdr:sp macro="" textlink="">
      <xdr:nvSpPr>
        <xdr:cNvPr id="372" name="【港湾・漁港】&#10;有形固定資産減価償却率該当値テキスト">
          <a:extLst>
            <a:ext uri="{FF2B5EF4-FFF2-40B4-BE49-F238E27FC236}">
              <a16:creationId xmlns:a16="http://schemas.microsoft.com/office/drawing/2014/main" id="{172A82D4-4CBE-47B8-9939-B934374E7526}"/>
            </a:ext>
          </a:extLst>
        </xdr:cNvPr>
        <xdr:cNvSpPr txBox="1"/>
      </xdr:nvSpPr>
      <xdr:spPr>
        <a:xfrm>
          <a:off x="4124960" y="171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165826</xdr:rowOff>
    </xdr:from>
    <xdr:to>
      <xdr:col>20</xdr:col>
      <xdr:colOff>38100</xdr:colOff>
      <xdr:row>103</xdr:row>
      <xdr:rowOff>95976</xdr:rowOff>
    </xdr:to>
    <xdr:sp macro="" textlink="">
      <xdr:nvSpPr>
        <xdr:cNvPr id="373" name="楕円 372">
          <a:extLst>
            <a:ext uri="{FF2B5EF4-FFF2-40B4-BE49-F238E27FC236}">
              <a16:creationId xmlns:a16="http://schemas.microsoft.com/office/drawing/2014/main" id="{9B67DA9B-20D1-403C-BED1-7AA4DC9495E8}"/>
            </a:ext>
          </a:extLst>
        </xdr:cNvPr>
        <xdr:cNvSpPr/>
      </xdr:nvSpPr>
      <xdr:spPr>
        <a:xfrm>
          <a:off x="3312160" y="17265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45176</xdr:rowOff>
    </xdr:from>
    <xdr:to>
      <xdr:col>24</xdr:col>
      <xdr:colOff>63500</xdr:colOff>
      <xdr:row>103</xdr:row>
      <xdr:rowOff>45176</xdr:rowOff>
    </xdr:to>
    <xdr:cxnSp macro="">
      <xdr:nvCxnSpPr>
        <xdr:cNvPr id="374" name="直線コネクタ 373">
          <a:extLst>
            <a:ext uri="{FF2B5EF4-FFF2-40B4-BE49-F238E27FC236}">
              <a16:creationId xmlns:a16="http://schemas.microsoft.com/office/drawing/2014/main" id="{360330DE-CF52-4C02-9F0E-09E895431957}"/>
            </a:ext>
          </a:extLst>
        </xdr:cNvPr>
        <xdr:cNvCxnSpPr/>
      </xdr:nvCxnSpPr>
      <xdr:spPr>
        <a:xfrm>
          <a:off x="3355340" y="1731209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18869</xdr:rowOff>
    </xdr:from>
    <xdr:to>
      <xdr:col>15</xdr:col>
      <xdr:colOff>101600</xdr:colOff>
      <xdr:row>103</xdr:row>
      <xdr:rowOff>120469</xdr:rowOff>
    </xdr:to>
    <xdr:sp macro="" textlink="">
      <xdr:nvSpPr>
        <xdr:cNvPr id="375" name="楕円 374">
          <a:extLst>
            <a:ext uri="{FF2B5EF4-FFF2-40B4-BE49-F238E27FC236}">
              <a16:creationId xmlns:a16="http://schemas.microsoft.com/office/drawing/2014/main" id="{14034895-75DA-4F36-BD26-D6400C29AD73}"/>
            </a:ext>
          </a:extLst>
        </xdr:cNvPr>
        <xdr:cNvSpPr/>
      </xdr:nvSpPr>
      <xdr:spPr>
        <a:xfrm>
          <a:off x="2514600" y="17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69669</xdr:rowOff>
    </xdr:to>
    <xdr:cxnSp macro="">
      <xdr:nvCxnSpPr>
        <xdr:cNvPr id="376" name="直線コネクタ 375">
          <a:extLst>
            <a:ext uri="{FF2B5EF4-FFF2-40B4-BE49-F238E27FC236}">
              <a16:creationId xmlns:a16="http://schemas.microsoft.com/office/drawing/2014/main" id="{FA35B7E9-4CB9-42C9-9820-8F42B6A7A9A8}"/>
            </a:ext>
          </a:extLst>
        </xdr:cNvPr>
        <xdr:cNvCxnSpPr/>
      </xdr:nvCxnSpPr>
      <xdr:spPr>
        <a:xfrm flipV="1">
          <a:off x="2565400" y="17312096"/>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77" name="n_1aveValue【港湾・漁港】&#10;有形固定資産減価償却率">
          <a:extLst>
            <a:ext uri="{FF2B5EF4-FFF2-40B4-BE49-F238E27FC236}">
              <a16:creationId xmlns:a16="http://schemas.microsoft.com/office/drawing/2014/main" id="{A10708AC-E80A-479C-AB3A-A5F303EE0497}"/>
            </a:ext>
          </a:extLst>
        </xdr:cNvPr>
        <xdr:cNvSpPr txBox="1"/>
      </xdr:nvSpPr>
      <xdr:spPr>
        <a:xfrm>
          <a:off x="3170564" y="17479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78" name="n_2aveValue【港湾・漁港】&#10;有形固定資産減価償却率">
          <a:extLst>
            <a:ext uri="{FF2B5EF4-FFF2-40B4-BE49-F238E27FC236}">
              <a16:creationId xmlns:a16="http://schemas.microsoft.com/office/drawing/2014/main" id="{A0245FCA-5B49-49CA-9F83-4886B916803A}"/>
            </a:ext>
          </a:extLst>
        </xdr:cNvPr>
        <xdr:cNvSpPr txBox="1"/>
      </xdr:nvSpPr>
      <xdr:spPr>
        <a:xfrm>
          <a:off x="238570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9" name="n_3aveValue【港湾・漁港】&#10;有形固定資産減価償却率">
          <a:extLst>
            <a:ext uri="{FF2B5EF4-FFF2-40B4-BE49-F238E27FC236}">
              <a16:creationId xmlns:a16="http://schemas.microsoft.com/office/drawing/2014/main" id="{FE3FACE5-6C81-402B-A9D4-0499A9B81025}"/>
            </a:ext>
          </a:extLst>
        </xdr:cNvPr>
        <xdr:cNvSpPr txBox="1"/>
      </xdr:nvSpPr>
      <xdr:spPr>
        <a:xfrm>
          <a:off x="161100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112503</xdr:rowOff>
    </xdr:from>
    <xdr:ext cx="405111" cy="259045"/>
    <xdr:sp macro="" textlink="">
      <xdr:nvSpPr>
        <xdr:cNvPr id="380" name="n_1mainValue【港湾・漁港】&#10;有形固定資産減価償却率">
          <a:extLst>
            <a:ext uri="{FF2B5EF4-FFF2-40B4-BE49-F238E27FC236}">
              <a16:creationId xmlns:a16="http://schemas.microsoft.com/office/drawing/2014/main" id="{1D8A39AC-9747-4CF2-8E7C-C389DE66E736}"/>
            </a:ext>
          </a:extLst>
        </xdr:cNvPr>
        <xdr:cNvSpPr txBox="1"/>
      </xdr:nvSpPr>
      <xdr:spPr>
        <a:xfrm>
          <a:off x="3170564" y="170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136996</xdr:rowOff>
    </xdr:from>
    <xdr:ext cx="405111" cy="259045"/>
    <xdr:sp macro="" textlink="">
      <xdr:nvSpPr>
        <xdr:cNvPr id="381" name="n_2mainValue【港湾・漁港】&#10;有形固定資産減価償却率">
          <a:extLst>
            <a:ext uri="{FF2B5EF4-FFF2-40B4-BE49-F238E27FC236}">
              <a16:creationId xmlns:a16="http://schemas.microsoft.com/office/drawing/2014/main" id="{EE72CC27-7935-434D-AE9D-9D450520ABAE}"/>
            </a:ext>
          </a:extLst>
        </xdr:cNvPr>
        <xdr:cNvSpPr txBox="1"/>
      </xdr:nvSpPr>
      <xdr:spPr>
        <a:xfrm>
          <a:off x="2385704" y="170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DDE757A5-CB01-4027-BDAF-A98A842C110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2B3F0909-1DAF-4831-B12F-709BF9F7708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65CB101C-312B-403E-AE60-0DCF8FC71FE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10488FAE-D984-445A-84ED-C071FDADB7A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D977F405-5CAB-46F4-99D5-154FF077FF7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5725D00D-E68B-49B7-BF47-0C9A720B954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88268C42-94F9-46FA-AB09-2DFFB3AC2E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8CF1EE5E-81A8-4790-9452-70326AEA308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A6952DB4-84C6-4D78-A9AA-E6BF1424B43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2EEE1265-10BB-4571-BF3E-D6AA9FD7B88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a:extLst>
            <a:ext uri="{FF2B5EF4-FFF2-40B4-BE49-F238E27FC236}">
              <a16:creationId xmlns:a16="http://schemas.microsoft.com/office/drawing/2014/main" id="{1F556139-2DD8-4D2D-948E-CA6612AA97A9}"/>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a:extLst>
            <a:ext uri="{FF2B5EF4-FFF2-40B4-BE49-F238E27FC236}">
              <a16:creationId xmlns:a16="http://schemas.microsoft.com/office/drawing/2014/main" id="{328119E6-6F7E-4DE1-86B3-196682EC445C}"/>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a:extLst>
            <a:ext uri="{FF2B5EF4-FFF2-40B4-BE49-F238E27FC236}">
              <a16:creationId xmlns:a16="http://schemas.microsoft.com/office/drawing/2014/main" id="{1B07BD01-4870-42C9-8642-C27A4CB5BA35}"/>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a:extLst>
            <a:ext uri="{FF2B5EF4-FFF2-40B4-BE49-F238E27FC236}">
              <a16:creationId xmlns:a16="http://schemas.microsoft.com/office/drawing/2014/main" id="{8D548CA6-E3E6-4C66-BF50-C7629D34F9E2}"/>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a:extLst>
            <a:ext uri="{FF2B5EF4-FFF2-40B4-BE49-F238E27FC236}">
              <a16:creationId xmlns:a16="http://schemas.microsoft.com/office/drawing/2014/main" id="{D60D4A9E-3820-45FA-A5E3-F9F717F35CC7}"/>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a:extLst>
            <a:ext uri="{FF2B5EF4-FFF2-40B4-BE49-F238E27FC236}">
              <a16:creationId xmlns:a16="http://schemas.microsoft.com/office/drawing/2014/main" id="{D5E8B9F0-D3FA-4D6D-A89B-8EAD07B281F3}"/>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a:extLst>
            <a:ext uri="{FF2B5EF4-FFF2-40B4-BE49-F238E27FC236}">
              <a16:creationId xmlns:a16="http://schemas.microsoft.com/office/drawing/2014/main" id="{47FC5EED-25A8-42B4-86D7-7C7ED214E96E}"/>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a:extLst>
            <a:ext uri="{FF2B5EF4-FFF2-40B4-BE49-F238E27FC236}">
              <a16:creationId xmlns:a16="http://schemas.microsoft.com/office/drawing/2014/main" id="{EA7E953D-E93B-4E84-A161-7A1F0F35602D}"/>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ECE9B2BD-56DD-416D-9404-DC806503921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a:extLst>
            <a:ext uri="{FF2B5EF4-FFF2-40B4-BE49-F238E27FC236}">
              <a16:creationId xmlns:a16="http://schemas.microsoft.com/office/drawing/2014/main" id="{D2684C64-0ADD-4C6B-99AF-B58E742FB412}"/>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id="{4552ABAA-616F-4EAA-AE74-D62D5331846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a:extLst>
            <a:ext uri="{FF2B5EF4-FFF2-40B4-BE49-F238E27FC236}">
              <a16:creationId xmlns:a16="http://schemas.microsoft.com/office/drawing/2014/main" id="{E6BA334C-E32B-4881-B6F2-263B7E2A8850}"/>
            </a:ext>
          </a:extLst>
        </xdr:cNvPr>
        <xdr:cNvCxnSpPr/>
      </xdr:nvCxnSpPr>
      <xdr:spPr>
        <a:xfrm flipV="1">
          <a:off x="9219565" y="16929029"/>
          <a:ext cx="0" cy="125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a:extLst>
            <a:ext uri="{FF2B5EF4-FFF2-40B4-BE49-F238E27FC236}">
              <a16:creationId xmlns:a16="http://schemas.microsoft.com/office/drawing/2014/main" id="{57164947-40A6-4F84-8114-48C6E4889FDA}"/>
            </a:ext>
          </a:extLst>
        </xdr:cNvPr>
        <xdr:cNvSpPr txBox="1"/>
      </xdr:nvSpPr>
      <xdr:spPr>
        <a:xfrm>
          <a:off x="9258300" y="18185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a:extLst>
            <a:ext uri="{FF2B5EF4-FFF2-40B4-BE49-F238E27FC236}">
              <a16:creationId xmlns:a16="http://schemas.microsoft.com/office/drawing/2014/main" id="{0528ACCC-7CA2-4665-9799-43293CA4D4C7}"/>
            </a:ext>
          </a:extLst>
        </xdr:cNvPr>
        <xdr:cNvCxnSpPr/>
      </xdr:nvCxnSpPr>
      <xdr:spPr>
        <a:xfrm>
          <a:off x="9154160" y="18181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a:extLst>
            <a:ext uri="{FF2B5EF4-FFF2-40B4-BE49-F238E27FC236}">
              <a16:creationId xmlns:a16="http://schemas.microsoft.com/office/drawing/2014/main" id="{E527EE00-B387-4774-BAC1-4F4E18CBFFA1}"/>
            </a:ext>
          </a:extLst>
        </xdr:cNvPr>
        <xdr:cNvSpPr txBox="1"/>
      </xdr:nvSpPr>
      <xdr:spPr>
        <a:xfrm>
          <a:off x="9258300" y="16708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a:extLst>
            <a:ext uri="{FF2B5EF4-FFF2-40B4-BE49-F238E27FC236}">
              <a16:creationId xmlns:a16="http://schemas.microsoft.com/office/drawing/2014/main" id="{2AAAD91D-89D8-42B9-A5E3-95B5F5A770E4}"/>
            </a:ext>
          </a:extLst>
        </xdr:cNvPr>
        <xdr:cNvCxnSpPr/>
      </xdr:nvCxnSpPr>
      <xdr:spPr>
        <a:xfrm>
          <a:off x="9154160" y="16929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08" name="【港湾・漁港】&#10;一人当たり有形固定資産（償却資産）額平均値テキスト">
          <a:extLst>
            <a:ext uri="{FF2B5EF4-FFF2-40B4-BE49-F238E27FC236}">
              <a16:creationId xmlns:a16="http://schemas.microsoft.com/office/drawing/2014/main" id="{1F7C8A34-5EEA-4BD7-9D53-8F1DB21BDBF0}"/>
            </a:ext>
          </a:extLst>
        </xdr:cNvPr>
        <xdr:cNvSpPr txBox="1"/>
      </xdr:nvSpPr>
      <xdr:spPr>
        <a:xfrm>
          <a:off x="9258300" y="1782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a:extLst>
            <a:ext uri="{FF2B5EF4-FFF2-40B4-BE49-F238E27FC236}">
              <a16:creationId xmlns:a16="http://schemas.microsoft.com/office/drawing/2014/main" id="{E27888D4-9A7D-4225-8452-B5B007D07861}"/>
            </a:ext>
          </a:extLst>
        </xdr:cNvPr>
        <xdr:cNvSpPr/>
      </xdr:nvSpPr>
      <xdr:spPr>
        <a:xfrm>
          <a:off x="9192260" y="179674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a:extLst>
            <a:ext uri="{FF2B5EF4-FFF2-40B4-BE49-F238E27FC236}">
              <a16:creationId xmlns:a16="http://schemas.microsoft.com/office/drawing/2014/main" id="{03BA0F57-8899-40B9-95AA-6640788DBB1B}"/>
            </a:ext>
          </a:extLst>
        </xdr:cNvPr>
        <xdr:cNvSpPr/>
      </xdr:nvSpPr>
      <xdr:spPr>
        <a:xfrm>
          <a:off x="8445500" y="1798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a:extLst>
            <a:ext uri="{FF2B5EF4-FFF2-40B4-BE49-F238E27FC236}">
              <a16:creationId xmlns:a16="http://schemas.microsoft.com/office/drawing/2014/main" id="{0A5F526D-14DD-4718-A8C9-3C18D629C2A2}"/>
            </a:ext>
          </a:extLst>
        </xdr:cNvPr>
        <xdr:cNvSpPr/>
      </xdr:nvSpPr>
      <xdr:spPr>
        <a:xfrm>
          <a:off x="7670800" y="179893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a:extLst>
            <a:ext uri="{FF2B5EF4-FFF2-40B4-BE49-F238E27FC236}">
              <a16:creationId xmlns:a16="http://schemas.microsoft.com/office/drawing/2014/main" id="{9A630E82-4005-4E8C-98C1-03D77CED1641}"/>
            </a:ext>
          </a:extLst>
        </xdr:cNvPr>
        <xdr:cNvSpPr/>
      </xdr:nvSpPr>
      <xdr:spPr>
        <a:xfrm>
          <a:off x="6873240" y="1802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DD66B35-E541-4A45-80A0-0119EC094FB9}"/>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42DF717-B915-4A38-8E36-C3C1BCE0C2F2}"/>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E36D7D0-D18C-49F0-92C5-894428A9C03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4EBED7D-8071-4253-9DC8-41FA8D73AB8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F637567-26B7-4393-9148-2871B4177CAE}"/>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105336</xdr:rowOff>
    </xdr:from>
    <xdr:to>
      <xdr:col>55</xdr:col>
      <xdr:colOff>50800</xdr:colOff>
      <xdr:row>108</xdr:row>
      <xdr:rowOff>35486</xdr:rowOff>
    </xdr:to>
    <xdr:sp macro="" textlink="">
      <xdr:nvSpPr>
        <xdr:cNvPr id="418" name="楕円 417">
          <a:extLst>
            <a:ext uri="{FF2B5EF4-FFF2-40B4-BE49-F238E27FC236}">
              <a16:creationId xmlns:a16="http://schemas.microsoft.com/office/drawing/2014/main" id="{6D816B94-7BE6-4E4B-B8C7-A8E2C27915B2}"/>
            </a:ext>
          </a:extLst>
        </xdr:cNvPr>
        <xdr:cNvSpPr/>
      </xdr:nvSpPr>
      <xdr:spPr>
        <a:xfrm>
          <a:off x="9192260" y="18042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20263</xdr:rowOff>
    </xdr:from>
    <xdr:ext cx="599010" cy="259045"/>
    <xdr:sp macro="" textlink="">
      <xdr:nvSpPr>
        <xdr:cNvPr id="419" name="【港湾・漁港】&#10;一人当たり有形固定資産（償却資産）額該当値テキスト">
          <a:extLst>
            <a:ext uri="{FF2B5EF4-FFF2-40B4-BE49-F238E27FC236}">
              <a16:creationId xmlns:a16="http://schemas.microsoft.com/office/drawing/2014/main" id="{487F8F88-9423-44ED-81A7-4876AFDEF710}"/>
            </a:ext>
          </a:extLst>
        </xdr:cNvPr>
        <xdr:cNvSpPr txBox="1"/>
      </xdr:nvSpPr>
      <xdr:spPr>
        <a:xfrm>
          <a:off x="9258300" y="1795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106970</xdr:rowOff>
    </xdr:from>
    <xdr:to>
      <xdr:col>50</xdr:col>
      <xdr:colOff>165100</xdr:colOff>
      <xdr:row>108</xdr:row>
      <xdr:rowOff>37120</xdr:rowOff>
    </xdr:to>
    <xdr:sp macro="" textlink="">
      <xdr:nvSpPr>
        <xdr:cNvPr id="420" name="楕円 419">
          <a:extLst>
            <a:ext uri="{FF2B5EF4-FFF2-40B4-BE49-F238E27FC236}">
              <a16:creationId xmlns:a16="http://schemas.microsoft.com/office/drawing/2014/main" id="{90A628B1-485E-4FBA-9670-EE900A55204D}"/>
            </a:ext>
          </a:extLst>
        </xdr:cNvPr>
        <xdr:cNvSpPr/>
      </xdr:nvSpPr>
      <xdr:spPr>
        <a:xfrm>
          <a:off x="8445500" y="18044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156136</xdr:rowOff>
    </xdr:from>
    <xdr:to>
      <xdr:col>55</xdr:col>
      <xdr:colOff>0</xdr:colOff>
      <xdr:row>107</xdr:row>
      <xdr:rowOff>157770</xdr:rowOff>
    </xdr:to>
    <xdr:cxnSp macro="">
      <xdr:nvCxnSpPr>
        <xdr:cNvPr id="421" name="直線コネクタ 420">
          <a:extLst>
            <a:ext uri="{FF2B5EF4-FFF2-40B4-BE49-F238E27FC236}">
              <a16:creationId xmlns:a16="http://schemas.microsoft.com/office/drawing/2014/main" id="{FC4C888D-5960-489C-974B-303D2A543C33}"/>
            </a:ext>
          </a:extLst>
        </xdr:cNvPr>
        <xdr:cNvCxnSpPr/>
      </xdr:nvCxnSpPr>
      <xdr:spPr>
        <a:xfrm flipV="1">
          <a:off x="8496300" y="18093616"/>
          <a:ext cx="7239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108342</xdr:rowOff>
    </xdr:from>
    <xdr:to>
      <xdr:col>46</xdr:col>
      <xdr:colOff>38100</xdr:colOff>
      <xdr:row>108</xdr:row>
      <xdr:rowOff>38492</xdr:rowOff>
    </xdr:to>
    <xdr:sp macro="" textlink="">
      <xdr:nvSpPr>
        <xdr:cNvPr id="422" name="楕円 421">
          <a:extLst>
            <a:ext uri="{FF2B5EF4-FFF2-40B4-BE49-F238E27FC236}">
              <a16:creationId xmlns:a16="http://schemas.microsoft.com/office/drawing/2014/main" id="{3410027A-E0E3-498E-9709-5699CB2480A5}"/>
            </a:ext>
          </a:extLst>
        </xdr:cNvPr>
        <xdr:cNvSpPr/>
      </xdr:nvSpPr>
      <xdr:spPr>
        <a:xfrm>
          <a:off x="7670800" y="180458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157770</xdr:rowOff>
    </xdr:from>
    <xdr:to>
      <xdr:col>50</xdr:col>
      <xdr:colOff>114300</xdr:colOff>
      <xdr:row>107</xdr:row>
      <xdr:rowOff>159142</xdr:rowOff>
    </xdr:to>
    <xdr:cxnSp macro="">
      <xdr:nvCxnSpPr>
        <xdr:cNvPr id="423" name="直線コネクタ 422">
          <a:extLst>
            <a:ext uri="{FF2B5EF4-FFF2-40B4-BE49-F238E27FC236}">
              <a16:creationId xmlns:a16="http://schemas.microsoft.com/office/drawing/2014/main" id="{D11FA883-EAD6-4AD9-B539-E89D40FA704F}"/>
            </a:ext>
          </a:extLst>
        </xdr:cNvPr>
        <xdr:cNvCxnSpPr/>
      </xdr:nvCxnSpPr>
      <xdr:spPr>
        <a:xfrm flipV="1">
          <a:off x="7713980" y="18095250"/>
          <a:ext cx="7823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24" name="n_1aveValue【港湾・漁港】&#10;一人当たり有形固定資産（償却資産）額">
          <a:extLst>
            <a:ext uri="{FF2B5EF4-FFF2-40B4-BE49-F238E27FC236}">
              <a16:creationId xmlns:a16="http://schemas.microsoft.com/office/drawing/2014/main" id="{ECE48ED2-8844-4D62-A5D8-A37EC35046F3}"/>
            </a:ext>
          </a:extLst>
        </xdr:cNvPr>
        <xdr:cNvSpPr txBox="1"/>
      </xdr:nvSpPr>
      <xdr:spPr>
        <a:xfrm>
          <a:off x="8214575" y="1777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25" name="n_2aveValue【港湾・漁港】&#10;一人当たり有形固定資産（償却資産）額">
          <a:extLst>
            <a:ext uri="{FF2B5EF4-FFF2-40B4-BE49-F238E27FC236}">
              <a16:creationId xmlns:a16="http://schemas.microsoft.com/office/drawing/2014/main" id="{9E6D4891-7F48-4BEB-BD2B-551B2386E02E}"/>
            </a:ext>
          </a:extLst>
        </xdr:cNvPr>
        <xdr:cNvSpPr txBox="1"/>
      </xdr:nvSpPr>
      <xdr:spPr>
        <a:xfrm>
          <a:off x="7444955" y="177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6" name="n_3aveValue【港湾・漁港】&#10;一人当たり有形固定資産（償却資産）額">
          <a:extLst>
            <a:ext uri="{FF2B5EF4-FFF2-40B4-BE49-F238E27FC236}">
              <a16:creationId xmlns:a16="http://schemas.microsoft.com/office/drawing/2014/main" id="{02452309-034E-4C98-B31D-C128499E91E7}"/>
            </a:ext>
          </a:extLst>
        </xdr:cNvPr>
        <xdr:cNvSpPr txBox="1"/>
      </xdr:nvSpPr>
      <xdr:spPr>
        <a:xfrm>
          <a:off x="6670255" y="1780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28247</xdr:rowOff>
    </xdr:from>
    <xdr:ext cx="599010" cy="259045"/>
    <xdr:sp macro="" textlink="">
      <xdr:nvSpPr>
        <xdr:cNvPr id="427" name="n_1mainValue【港湾・漁港】&#10;一人当たり有形固定資産（償却資産）額">
          <a:extLst>
            <a:ext uri="{FF2B5EF4-FFF2-40B4-BE49-F238E27FC236}">
              <a16:creationId xmlns:a16="http://schemas.microsoft.com/office/drawing/2014/main" id="{B78FC054-39DE-442E-8F88-8ADCF2353B97}"/>
            </a:ext>
          </a:extLst>
        </xdr:cNvPr>
        <xdr:cNvSpPr txBox="1"/>
      </xdr:nvSpPr>
      <xdr:spPr>
        <a:xfrm>
          <a:off x="8214575" y="1813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29619</xdr:rowOff>
    </xdr:from>
    <xdr:ext cx="599010" cy="259045"/>
    <xdr:sp macro="" textlink="">
      <xdr:nvSpPr>
        <xdr:cNvPr id="428" name="n_2mainValue【港湾・漁港】&#10;一人当たり有形固定資産（償却資産）額">
          <a:extLst>
            <a:ext uri="{FF2B5EF4-FFF2-40B4-BE49-F238E27FC236}">
              <a16:creationId xmlns:a16="http://schemas.microsoft.com/office/drawing/2014/main" id="{36C87171-2249-4356-B347-6B2D9F2A5A29}"/>
            </a:ext>
          </a:extLst>
        </xdr:cNvPr>
        <xdr:cNvSpPr txBox="1"/>
      </xdr:nvSpPr>
      <xdr:spPr>
        <a:xfrm>
          <a:off x="7444955" y="1813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D30E6A8B-3AAF-440E-93E9-B8309CB9CAD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A6B09DCA-1B1C-4810-8ABA-CEDD2A27907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FA2FCDC4-F17A-4E08-B099-7A1F219C000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00064CF2-9BC6-4F78-807B-D5C60685C97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D3F38AA0-5E98-4EBB-9EF8-2940303F0C4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EE25A67D-574D-4293-9C95-37E0B5CF108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92620938-6785-4815-BC5D-5BF3E3B6608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1D69C90C-69F8-4625-B086-524674A8F7E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A624E99B-43F8-4267-9365-BE3CD0453E0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57B3864F-F71B-4EE0-A3DB-7746A38AFF9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A8256872-D891-4A1A-A321-BC5B518E02F3}"/>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id="{0D518105-193A-4B87-9684-63F18564B7BD}"/>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3919B124-B65A-4E8A-A95C-C86E71C4BDB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995C8E89-D44E-4462-9C0C-7872ACDF4498}"/>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6313D918-0F69-4EF3-93FC-11A63F5A346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0701CB0E-6F89-4376-91A7-1F6324E4AC4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B34A8635-9641-479C-9214-DAACE2838759}"/>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187DC319-0FAD-4A23-A43F-C6C4280771C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777C1FD9-F25A-4235-9EF0-9C93F75617DB}"/>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3D54FEE9-494C-4E92-813A-7FDA0E6F5654}"/>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39C887C1-BD9A-4A81-B7BB-A5320BCDD03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A45A2084-4604-4280-89FA-17BEE58E034B}"/>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7E603934-FA3F-4BCC-A61E-DE24F89CCD7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8A5F8974-C9DC-495D-A9FB-02B67A6AA4AC}"/>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id="{C17FF1FF-1FE3-4282-AE97-83B1C486072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a:extLst>
            <a:ext uri="{FF2B5EF4-FFF2-40B4-BE49-F238E27FC236}">
              <a16:creationId xmlns:a16="http://schemas.microsoft.com/office/drawing/2014/main" id="{D0975610-B0CF-4DB6-9B0B-9EFF71036300}"/>
            </a:ext>
          </a:extLst>
        </xdr:cNvPr>
        <xdr:cNvCxnSpPr/>
      </xdr:nvCxnSpPr>
      <xdr:spPr>
        <a:xfrm flipV="1">
          <a:off x="14375764" y="5534842"/>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a:extLst>
            <a:ext uri="{FF2B5EF4-FFF2-40B4-BE49-F238E27FC236}">
              <a16:creationId xmlns:a16="http://schemas.microsoft.com/office/drawing/2014/main" id="{A6E8EFC5-D737-4A8D-B188-697D95596CE2}"/>
            </a:ext>
          </a:extLst>
        </xdr:cNvPr>
        <xdr:cNvSpPr txBox="1"/>
      </xdr:nvSpPr>
      <xdr:spPr>
        <a:xfrm>
          <a:off x="14414500"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a:extLst>
            <a:ext uri="{FF2B5EF4-FFF2-40B4-BE49-F238E27FC236}">
              <a16:creationId xmlns:a16="http://schemas.microsoft.com/office/drawing/2014/main" id="{AA8ACE41-8611-44D1-B6C8-A16D3FF38216}"/>
            </a:ext>
          </a:extLst>
        </xdr:cNvPr>
        <xdr:cNvCxnSpPr/>
      </xdr:nvCxnSpPr>
      <xdr:spPr>
        <a:xfrm>
          <a:off x="14287500" y="6905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id="{351483B4-79CA-439D-9847-9770B857F0B1}"/>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id="{1CF44864-2621-4589-85CA-E19679ED848A}"/>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id="{8A108183-5515-45D6-A8FE-83E7FDCC63D6}"/>
            </a:ext>
          </a:extLst>
        </xdr:cNvPr>
        <xdr:cNvSpPr txBox="1"/>
      </xdr:nvSpPr>
      <xdr:spPr>
        <a:xfrm>
          <a:off x="14414500" y="6161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a:extLst>
            <a:ext uri="{FF2B5EF4-FFF2-40B4-BE49-F238E27FC236}">
              <a16:creationId xmlns:a16="http://schemas.microsoft.com/office/drawing/2014/main" id="{3EA345B9-03B0-4870-98A0-B324A06FE27B}"/>
            </a:ext>
          </a:extLst>
        </xdr:cNvPr>
        <xdr:cNvSpPr/>
      </xdr:nvSpPr>
      <xdr:spPr>
        <a:xfrm>
          <a:off x="14325600" y="61829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a:extLst>
            <a:ext uri="{FF2B5EF4-FFF2-40B4-BE49-F238E27FC236}">
              <a16:creationId xmlns:a16="http://schemas.microsoft.com/office/drawing/2014/main" id="{07FD380A-54CC-41DB-B06E-9479E497B63C}"/>
            </a:ext>
          </a:extLst>
        </xdr:cNvPr>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a:extLst>
            <a:ext uri="{FF2B5EF4-FFF2-40B4-BE49-F238E27FC236}">
              <a16:creationId xmlns:a16="http://schemas.microsoft.com/office/drawing/2014/main" id="{9952A346-3490-4FBD-AC10-1790229617F7}"/>
            </a:ext>
          </a:extLst>
        </xdr:cNvPr>
        <xdr:cNvSpPr/>
      </xdr:nvSpPr>
      <xdr:spPr>
        <a:xfrm>
          <a:off x="12804140" y="6127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a:extLst>
            <a:ext uri="{FF2B5EF4-FFF2-40B4-BE49-F238E27FC236}">
              <a16:creationId xmlns:a16="http://schemas.microsoft.com/office/drawing/2014/main" id="{51A00A9C-05E3-4C27-9BFD-521B4E3328F5}"/>
            </a:ext>
          </a:extLst>
        </xdr:cNvPr>
        <xdr:cNvSpPr/>
      </xdr:nvSpPr>
      <xdr:spPr>
        <a:xfrm>
          <a:off x="12029440" y="610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EBB70230-302C-43DA-98C7-26907AD29E1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55D05C9F-85D4-40E8-83D9-6C1AB3A5DC3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F08E31B8-D84C-4239-ABAE-86F74EC09E2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5F4AF76A-A508-4281-A204-DE79C7836EA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1A58B79-0B2E-47E1-8DBD-927A9C0018C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108676</xdr:rowOff>
    </xdr:from>
    <xdr:to>
      <xdr:col>85</xdr:col>
      <xdr:colOff>177800</xdr:colOff>
      <xdr:row>35</xdr:row>
      <xdr:rowOff>38826</xdr:rowOff>
    </xdr:to>
    <xdr:sp macro="" textlink="">
      <xdr:nvSpPr>
        <xdr:cNvPr id="469" name="楕円 468">
          <a:extLst>
            <a:ext uri="{FF2B5EF4-FFF2-40B4-BE49-F238E27FC236}">
              <a16:creationId xmlns:a16="http://schemas.microsoft.com/office/drawing/2014/main" id="{F6A3AC15-AAF2-44AC-A732-D53000B97431}"/>
            </a:ext>
          </a:extLst>
        </xdr:cNvPr>
        <xdr:cNvSpPr/>
      </xdr:nvSpPr>
      <xdr:spPr>
        <a:xfrm>
          <a:off x="14325600" y="58084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131553</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id="{844E5854-7A38-47A7-AE65-701BA53DC3A1}"/>
            </a:ext>
          </a:extLst>
        </xdr:cNvPr>
        <xdr:cNvSpPr txBox="1"/>
      </xdr:nvSpPr>
      <xdr:spPr>
        <a:xfrm>
          <a:off x="14414500" y="566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107043</xdr:rowOff>
    </xdr:from>
    <xdr:to>
      <xdr:col>81</xdr:col>
      <xdr:colOff>101600</xdr:colOff>
      <xdr:row>35</xdr:row>
      <xdr:rowOff>37193</xdr:rowOff>
    </xdr:to>
    <xdr:sp macro="" textlink="">
      <xdr:nvSpPr>
        <xdr:cNvPr id="471" name="楕円 470">
          <a:extLst>
            <a:ext uri="{FF2B5EF4-FFF2-40B4-BE49-F238E27FC236}">
              <a16:creationId xmlns:a16="http://schemas.microsoft.com/office/drawing/2014/main" id="{07861B30-9E86-47FB-938B-4D0A42AE4924}"/>
            </a:ext>
          </a:extLst>
        </xdr:cNvPr>
        <xdr:cNvSpPr/>
      </xdr:nvSpPr>
      <xdr:spPr>
        <a:xfrm>
          <a:off x="13578840" y="5806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157843</xdr:rowOff>
    </xdr:from>
    <xdr:to>
      <xdr:col>85</xdr:col>
      <xdr:colOff>127000</xdr:colOff>
      <xdr:row>34</xdr:row>
      <xdr:rowOff>159476</xdr:rowOff>
    </xdr:to>
    <xdr:cxnSp macro="">
      <xdr:nvCxnSpPr>
        <xdr:cNvPr id="472" name="直線コネクタ 471">
          <a:extLst>
            <a:ext uri="{FF2B5EF4-FFF2-40B4-BE49-F238E27FC236}">
              <a16:creationId xmlns:a16="http://schemas.microsoft.com/office/drawing/2014/main" id="{8E5FC5B0-3C29-4430-8645-DD028D640A6A}"/>
            </a:ext>
          </a:extLst>
        </xdr:cNvPr>
        <xdr:cNvCxnSpPr/>
      </xdr:nvCxnSpPr>
      <xdr:spPr>
        <a:xfrm>
          <a:off x="13629640" y="5857603"/>
          <a:ext cx="7467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9072</xdr:rowOff>
    </xdr:from>
    <xdr:to>
      <xdr:col>76</xdr:col>
      <xdr:colOff>165100</xdr:colOff>
      <xdr:row>35</xdr:row>
      <xdr:rowOff>110672</xdr:rowOff>
    </xdr:to>
    <xdr:sp macro="" textlink="">
      <xdr:nvSpPr>
        <xdr:cNvPr id="473" name="楕円 472">
          <a:extLst>
            <a:ext uri="{FF2B5EF4-FFF2-40B4-BE49-F238E27FC236}">
              <a16:creationId xmlns:a16="http://schemas.microsoft.com/office/drawing/2014/main" id="{1E888532-CF43-4378-99DA-5A9DC07B852A}"/>
            </a:ext>
          </a:extLst>
        </xdr:cNvPr>
        <xdr:cNvSpPr/>
      </xdr:nvSpPr>
      <xdr:spPr>
        <a:xfrm>
          <a:off x="12804140" y="58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157843</xdr:rowOff>
    </xdr:from>
    <xdr:to>
      <xdr:col>81</xdr:col>
      <xdr:colOff>50800</xdr:colOff>
      <xdr:row>35</xdr:row>
      <xdr:rowOff>59872</xdr:rowOff>
    </xdr:to>
    <xdr:cxnSp macro="">
      <xdr:nvCxnSpPr>
        <xdr:cNvPr id="474" name="直線コネクタ 473">
          <a:extLst>
            <a:ext uri="{FF2B5EF4-FFF2-40B4-BE49-F238E27FC236}">
              <a16:creationId xmlns:a16="http://schemas.microsoft.com/office/drawing/2014/main" id="{7BEE1AEF-55E2-40E5-9838-813CAB8B51E4}"/>
            </a:ext>
          </a:extLst>
        </xdr:cNvPr>
        <xdr:cNvCxnSpPr/>
      </xdr:nvCxnSpPr>
      <xdr:spPr>
        <a:xfrm flipV="1">
          <a:off x="12854940" y="5857603"/>
          <a:ext cx="7747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5" name="n_1aveValue【認定こども園・幼稚園・保育所】&#10;有形固定資産減価償却率">
          <a:extLst>
            <a:ext uri="{FF2B5EF4-FFF2-40B4-BE49-F238E27FC236}">
              <a16:creationId xmlns:a16="http://schemas.microsoft.com/office/drawing/2014/main" id="{D12EFB0D-287E-4308-BC44-845613BA59C0}"/>
            </a:ext>
          </a:extLst>
        </xdr:cNvPr>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6" name="n_2aveValue【認定こども園・幼稚園・保育所】&#10;有形固定資産減価償却率">
          <a:extLst>
            <a:ext uri="{FF2B5EF4-FFF2-40B4-BE49-F238E27FC236}">
              <a16:creationId xmlns:a16="http://schemas.microsoft.com/office/drawing/2014/main" id="{FFA9984C-B2E5-4C27-BF26-796C16802DC6}"/>
            </a:ext>
          </a:extLst>
        </xdr:cNvPr>
        <xdr:cNvSpPr txBox="1"/>
      </xdr:nvSpPr>
      <xdr:spPr>
        <a:xfrm>
          <a:off x="126752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7" name="n_3aveValue【認定こども園・幼稚園・保育所】&#10;有形固定資産減価償却率">
          <a:extLst>
            <a:ext uri="{FF2B5EF4-FFF2-40B4-BE49-F238E27FC236}">
              <a16:creationId xmlns:a16="http://schemas.microsoft.com/office/drawing/2014/main" id="{59DD0F34-4E23-4EE3-998F-921C5543FFEA}"/>
            </a:ext>
          </a:extLst>
        </xdr:cNvPr>
        <xdr:cNvSpPr txBox="1"/>
      </xdr:nvSpPr>
      <xdr:spPr>
        <a:xfrm>
          <a:off x="11900544" y="58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53720</xdr:rowOff>
    </xdr:from>
    <xdr:ext cx="405111" cy="259045"/>
    <xdr:sp macro="" textlink="">
      <xdr:nvSpPr>
        <xdr:cNvPr id="478" name="n_1mainValue【認定こども園・幼稚園・保育所】&#10;有形固定資産減価償却率">
          <a:extLst>
            <a:ext uri="{FF2B5EF4-FFF2-40B4-BE49-F238E27FC236}">
              <a16:creationId xmlns:a16="http://schemas.microsoft.com/office/drawing/2014/main" id="{8671C394-02AE-42A3-9A81-D1FF6D69B9A5}"/>
            </a:ext>
          </a:extLst>
        </xdr:cNvPr>
        <xdr:cNvSpPr txBox="1"/>
      </xdr:nvSpPr>
      <xdr:spPr>
        <a:xfrm>
          <a:off x="134372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127199</xdr:rowOff>
    </xdr:from>
    <xdr:ext cx="405111" cy="259045"/>
    <xdr:sp macro="" textlink="">
      <xdr:nvSpPr>
        <xdr:cNvPr id="479" name="n_2mainValue【認定こども園・幼稚園・保育所】&#10;有形固定資産減価償却率">
          <a:extLst>
            <a:ext uri="{FF2B5EF4-FFF2-40B4-BE49-F238E27FC236}">
              <a16:creationId xmlns:a16="http://schemas.microsoft.com/office/drawing/2014/main" id="{8918A2D2-7BB9-4FA7-9B0F-632897E22EDE}"/>
            </a:ext>
          </a:extLst>
        </xdr:cNvPr>
        <xdr:cNvSpPr txBox="1"/>
      </xdr:nvSpPr>
      <xdr:spPr>
        <a:xfrm>
          <a:off x="126752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7713AF16-F41E-48E2-ADD3-1CE3DED6352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5AA21B6E-7A6B-4C32-9A1A-EF93E99D127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E03A2690-CC3D-4F19-A448-13E59A655EF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A6271642-D1FB-49E4-AE3D-25A69CA073F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7246B603-5A96-4262-B316-966553EFC58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93EF0C9E-877B-4386-B0B4-398C52B1618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40A99043-C706-45DD-9677-492272A09F4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96564311-DD54-4115-AC20-BB9ED6723B6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B32460F5-1ED5-4C50-B096-551E606F34A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186C9280-44CF-44FD-9773-176D7796F63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a:extLst>
            <a:ext uri="{FF2B5EF4-FFF2-40B4-BE49-F238E27FC236}">
              <a16:creationId xmlns:a16="http://schemas.microsoft.com/office/drawing/2014/main" id="{3ACC5214-C91B-4CDE-A1D2-5C968F949CDE}"/>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a:extLst>
            <a:ext uri="{FF2B5EF4-FFF2-40B4-BE49-F238E27FC236}">
              <a16:creationId xmlns:a16="http://schemas.microsoft.com/office/drawing/2014/main" id="{7CF09CF4-8B7C-4045-AE76-0C8DED49D9A9}"/>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a:extLst>
            <a:ext uri="{FF2B5EF4-FFF2-40B4-BE49-F238E27FC236}">
              <a16:creationId xmlns:a16="http://schemas.microsoft.com/office/drawing/2014/main" id="{98876570-8695-49B1-839A-EA001E4591C8}"/>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a:extLst>
            <a:ext uri="{FF2B5EF4-FFF2-40B4-BE49-F238E27FC236}">
              <a16:creationId xmlns:a16="http://schemas.microsoft.com/office/drawing/2014/main" id="{9F4B0A1C-46DE-4252-83BA-F393EA081EE7}"/>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a:extLst>
            <a:ext uri="{FF2B5EF4-FFF2-40B4-BE49-F238E27FC236}">
              <a16:creationId xmlns:a16="http://schemas.microsoft.com/office/drawing/2014/main" id="{7A9F788E-BC98-4594-AC03-7DD2CF9E56A4}"/>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a:extLst>
            <a:ext uri="{FF2B5EF4-FFF2-40B4-BE49-F238E27FC236}">
              <a16:creationId xmlns:a16="http://schemas.microsoft.com/office/drawing/2014/main" id="{0611EFE0-5E1A-489D-87BB-ADA35BA9A883}"/>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a:extLst>
            <a:ext uri="{FF2B5EF4-FFF2-40B4-BE49-F238E27FC236}">
              <a16:creationId xmlns:a16="http://schemas.microsoft.com/office/drawing/2014/main" id="{CB9F0471-4463-4B24-8836-3248768EA2AF}"/>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a:extLst>
            <a:ext uri="{FF2B5EF4-FFF2-40B4-BE49-F238E27FC236}">
              <a16:creationId xmlns:a16="http://schemas.microsoft.com/office/drawing/2014/main" id="{D7FA02B0-8FBA-4DA1-9915-D11EA97FB6EE}"/>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E4F22597-8482-4E8D-BA18-E2670BF2634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a:extLst>
            <a:ext uri="{FF2B5EF4-FFF2-40B4-BE49-F238E27FC236}">
              <a16:creationId xmlns:a16="http://schemas.microsoft.com/office/drawing/2014/main" id="{B79256A0-74EA-469C-9ECD-9A9E367C7BF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a:extLst>
            <a:ext uri="{FF2B5EF4-FFF2-40B4-BE49-F238E27FC236}">
              <a16:creationId xmlns:a16="http://schemas.microsoft.com/office/drawing/2014/main" id="{1BA71ED6-C472-4093-BC13-B279F8CBBD8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a:extLst>
            <a:ext uri="{FF2B5EF4-FFF2-40B4-BE49-F238E27FC236}">
              <a16:creationId xmlns:a16="http://schemas.microsoft.com/office/drawing/2014/main" id="{1A084EC3-3F21-4CED-9708-35FECD6AC67F}"/>
            </a:ext>
          </a:extLst>
        </xdr:cNvPr>
        <xdr:cNvCxnSpPr/>
      </xdr:nvCxnSpPr>
      <xdr:spPr>
        <a:xfrm flipV="1">
          <a:off x="19509104" y="575081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a:extLst>
            <a:ext uri="{FF2B5EF4-FFF2-40B4-BE49-F238E27FC236}">
              <a16:creationId xmlns:a16="http://schemas.microsoft.com/office/drawing/2014/main" id="{405286C9-B749-48A6-93F2-63B957C67F40}"/>
            </a:ext>
          </a:extLst>
        </xdr:cNvPr>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a:extLst>
            <a:ext uri="{FF2B5EF4-FFF2-40B4-BE49-F238E27FC236}">
              <a16:creationId xmlns:a16="http://schemas.microsoft.com/office/drawing/2014/main" id="{4135BB52-56AA-49D8-8F61-A3C249DD9A77}"/>
            </a:ext>
          </a:extLst>
        </xdr:cNvPr>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a:extLst>
            <a:ext uri="{FF2B5EF4-FFF2-40B4-BE49-F238E27FC236}">
              <a16:creationId xmlns:a16="http://schemas.microsoft.com/office/drawing/2014/main" id="{A8CAFACE-56FF-4CE6-B94B-2232B0529CBC}"/>
            </a:ext>
          </a:extLst>
        </xdr:cNvPr>
        <xdr:cNvSpPr txBox="1"/>
      </xdr:nvSpPr>
      <xdr:spPr>
        <a:xfrm>
          <a:off x="19547840" y="55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a:extLst>
            <a:ext uri="{FF2B5EF4-FFF2-40B4-BE49-F238E27FC236}">
              <a16:creationId xmlns:a16="http://schemas.microsoft.com/office/drawing/2014/main" id="{88AA21CC-CE35-4C82-ACE8-E4FBF7DD6206}"/>
            </a:ext>
          </a:extLst>
        </xdr:cNvPr>
        <xdr:cNvCxnSpPr/>
      </xdr:nvCxnSpPr>
      <xdr:spPr>
        <a:xfrm>
          <a:off x="19443700" y="575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06" name="【認定こども園・幼稚園・保育所】&#10;一人当たり面積平均値テキスト">
          <a:extLst>
            <a:ext uri="{FF2B5EF4-FFF2-40B4-BE49-F238E27FC236}">
              <a16:creationId xmlns:a16="http://schemas.microsoft.com/office/drawing/2014/main" id="{637B0D84-FC1C-48F9-8F6D-9E6D0BAFD562}"/>
            </a:ext>
          </a:extLst>
        </xdr:cNvPr>
        <xdr:cNvSpPr txBox="1"/>
      </xdr:nvSpPr>
      <xdr:spPr>
        <a:xfrm>
          <a:off x="19547840" y="6529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a:extLst>
            <a:ext uri="{FF2B5EF4-FFF2-40B4-BE49-F238E27FC236}">
              <a16:creationId xmlns:a16="http://schemas.microsoft.com/office/drawing/2014/main" id="{DD9013CB-454B-4BAE-9E16-D31EED3A4003}"/>
            </a:ext>
          </a:extLst>
        </xdr:cNvPr>
        <xdr:cNvSpPr/>
      </xdr:nvSpPr>
      <xdr:spPr>
        <a:xfrm>
          <a:off x="1945894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a:extLst>
            <a:ext uri="{FF2B5EF4-FFF2-40B4-BE49-F238E27FC236}">
              <a16:creationId xmlns:a16="http://schemas.microsoft.com/office/drawing/2014/main" id="{3515998E-0C67-47F2-89DE-533DE5937690}"/>
            </a:ext>
          </a:extLst>
        </xdr:cNvPr>
        <xdr:cNvSpPr/>
      </xdr:nvSpPr>
      <xdr:spPr>
        <a:xfrm>
          <a:off x="1873504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a:extLst>
            <a:ext uri="{FF2B5EF4-FFF2-40B4-BE49-F238E27FC236}">
              <a16:creationId xmlns:a16="http://schemas.microsoft.com/office/drawing/2014/main" id="{D36DD00E-F76E-44E1-9943-72442ACDBD4C}"/>
            </a:ext>
          </a:extLst>
        </xdr:cNvPr>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a:extLst>
            <a:ext uri="{FF2B5EF4-FFF2-40B4-BE49-F238E27FC236}">
              <a16:creationId xmlns:a16="http://schemas.microsoft.com/office/drawing/2014/main" id="{9E26C5C9-F040-41BB-9AF0-8C15660F8649}"/>
            </a:ext>
          </a:extLst>
        </xdr:cNvPr>
        <xdr:cNvSpPr/>
      </xdr:nvSpPr>
      <xdr:spPr>
        <a:xfrm>
          <a:off x="171627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9AD7307D-6F12-4E97-8EEE-FA17A9D0495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6392078E-E85E-430A-B9DE-2F19A32A7FB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6CE045CC-DD6A-4DEC-A9D6-4C641627CA4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EAC4F29D-0559-4C3D-BEB9-406D3D74FDB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9FC712C0-66D7-457F-9102-0AB811D08FC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80264</xdr:rowOff>
    </xdr:from>
    <xdr:to>
      <xdr:col>116</xdr:col>
      <xdr:colOff>114300</xdr:colOff>
      <xdr:row>39</xdr:row>
      <xdr:rowOff>10414</xdr:rowOff>
    </xdr:to>
    <xdr:sp macro="" textlink="">
      <xdr:nvSpPr>
        <xdr:cNvPr id="516" name="楕円 515">
          <a:extLst>
            <a:ext uri="{FF2B5EF4-FFF2-40B4-BE49-F238E27FC236}">
              <a16:creationId xmlns:a16="http://schemas.microsoft.com/office/drawing/2014/main" id="{6D717ECB-AF1A-47C8-96EC-3773619906C7}"/>
            </a:ext>
          </a:extLst>
        </xdr:cNvPr>
        <xdr:cNvSpPr/>
      </xdr:nvSpPr>
      <xdr:spPr>
        <a:xfrm>
          <a:off x="19458940" y="6450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103141</xdr:rowOff>
    </xdr:from>
    <xdr:ext cx="469744" cy="259045"/>
    <xdr:sp macro="" textlink="">
      <xdr:nvSpPr>
        <xdr:cNvPr id="517" name="【認定こども園・幼稚園・保育所】&#10;一人当たり面積該当値テキスト">
          <a:extLst>
            <a:ext uri="{FF2B5EF4-FFF2-40B4-BE49-F238E27FC236}">
              <a16:creationId xmlns:a16="http://schemas.microsoft.com/office/drawing/2014/main" id="{563AFD1A-0741-4F07-8B20-0BFAE2822E26}"/>
            </a:ext>
          </a:extLst>
        </xdr:cNvPr>
        <xdr:cNvSpPr txBox="1"/>
      </xdr:nvSpPr>
      <xdr:spPr>
        <a:xfrm>
          <a:off x="19547840"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518" name="楕円 517">
          <a:extLst>
            <a:ext uri="{FF2B5EF4-FFF2-40B4-BE49-F238E27FC236}">
              <a16:creationId xmlns:a16="http://schemas.microsoft.com/office/drawing/2014/main" id="{BBE77487-07CD-4E81-8FFF-DA12B6542A0E}"/>
            </a:ext>
          </a:extLst>
        </xdr:cNvPr>
        <xdr:cNvSpPr/>
      </xdr:nvSpPr>
      <xdr:spPr>
        <a:xfrm>
          <a:off x="18735040" y="6459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131064</xdr:rowOff>
    </xdr:from>
    <xdr:to>
      <xdr:col>116</xdr:col>
      <xdr:colOff>63500</xdr:colOff>
      <xdr:row>38</xdr:row>
      <xdr:rowOff>140208</xdr:rowOff>
    </xdr:to>
    <xdr:cxnSp macro="">
      <xdr:nvCxnSpPr>
        <xdr:cNvPr id="519" name="直線コネクタ 518">
          <a:extLst>
            <a:ext uri="{FF2B5EF4-FFF2-40B4-BE49-F238E27FC236}">
              <a16:creationId xmlns:a16="http://schemas.microsoft.com/office/drawing/2014/main" id="{FD96241F-5833-4197-BAAC-CBA539977AFD}"/>
            </a:ext>
          </a:extLst>
        </xdr:cNvPr>
        <xdr:cNvCxnSpPr/>
      </xdr:nvCxnSpPr>
      <xdr:spPr>
        <a:xfrm flipV="1">
          <a:off x="18778220" y="6501384"/>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32258</xdr:rowOff>
    </xdr:from>
    <xdr:to>
      <xdr:col>107</xdr:col>
      <xdr:colOff>101600</xdr:colOff>
      <xdr:row>38</xdr:row>
      <xdr:rowOff>133858</xdr:rowOff>
    </xdr:to>
    <xdr:sp macro="" textlink="">
      <xdr:nvSpPr>
        <xdr:cNvPr id="520" name="楕円 519">
          <a:extLst>
            <a:ext uri="{FF2B5EF4-FFF2-40B4-BE49-F238E27FC236}">
              <a16:creationId xmlns:a16="http://schemas.microsoft.com/office/drawing/2014/main" id="{66BA4B52-FD60-43F6-8F81-DC734E86D123}"/>
            </a:ext>
          </a:extLst>
        </xdr:cNvPr>
        <xdr:cNvSpPr/>
      </xdr:nvSpPr>
      <xdr:spPr>
        <a:xfrm>
          <a:off x="17937480" y="64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83058</xdr:rowOff>
    </xdr:from>
    <xdr:to>
      <xdr:col>111</xdr:col>
      <xdr:colOff>177800</xdr:colOff>
      <xdr:row>38</xdr:row>
      <xdr:rowOff>140208</xdr:rowOff>
    </xdr:to>
    <xdr:cxnSp macro="">
      <xdr:nvCxnSpPr>
        <xdr:cNvPr id="521" name="直線コネクタ 520">
          <a:extLst>
            <a:ext uri="{FF2B5EF4-FFF2-40B4-BE49-F238E27FC236}">
              <a16:creationId xmlns:a16="http://schemas.microsoft.com/office/drawing/2014/main" id="{06D3B037-8D98-4CA9-B1B7-1D4F9ECCE1D5}"/>
            </a:ext>
          </a:extLst>
        </xdr:cNvPr>
        <xdr:cNvCxnSpPr/>
      </xdr:nvCxnSpPr>
      <xdr:spPr>
        <a:xfrm>
          <a:off x="17988280" y="6453378"/>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22" name="n_1aveValue【認定こども園・幼稚園・保育所】&#10;一人当たり面積">
          <a:extLst>
            <a:ext uri="{FF2B5EF4-FFF2-40B4-BE49-F238E27FC236}">
              <a16:creationId xmlns:a16="http://schemas.microsoft.com/office/drawing/2014/main" id="{FA3A6E0B-DF5C-499C-842A-84DED7A8C506}"/>
            </a:ext>
          </a:extLst>
        </xdr:cNvPr>
        <xdr:cNvSpPr txBox="1"/>
      </xdr:nvSpPr>
      <xdr:spPr>
        <a:xfrm>
          <a:off x="185611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23" name="n_2aveValue【認定こども園・幼稚園・保育所】&#10;一人当たり面積">
          <a:extLst>
            <a:ext uri="{FF2B5EF4-FFF2-40B4-BE49-F238E27FC236}">
              <a16:creationId xmlns:a16="http://schemas.microsoft.com/office/drawing/2014/main" id="{B29449A6-4E99-44C8-911C-DBB0D62ABC85}"/>
            </a:ext>
          </a:extLst>
        </xdr:cNvPr>
        <xdr:cNvSpPr txBox="1"/>
      </xdr:nvSpPr>
      <xdr:spPr>
        <a:xfrm>
          <a:off x="1777626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4" name="n_3aveValue【認定こども園・幼稚園・保育所】&#10;一人当たり面積">
          <a:extLst>
            <a:ext uri="{FF2B5EF4-FFF2-40B4-BE49-F238E27FC236}">
              <a16:creationId xmlns:a16="http://schemas.microsoft.com/office/drawing/2014/main" id="{20FD48CB-01A9-41B7-952D-03AB7F5DEE01}"/>
            </a:ext>
          </a:extLst>
        </xdr:cNvPr>
        <xdr:cNvSpPr txBox="1"/>
      </xdr:nvSpPr>
      <xdr:spPr>
        <a:xfrm>
          <a:off x="170015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525" name="n_1mainValue【認定こども園・幼稚園・保育所】&#10;一人当たり面積">
          <a:extLst>
            <a:ext uri="{FF2B5EF4-FFF2-40B4-BE49-F238E27FC236}">
              <a16:creationId xmlns:a16="http://schemas.microsoft.com/office/drawing/2014/main" id="{3A703BE2-5295-4D46-BDD9-70E4AA79B8BE}"/>
            </a:ext>
          </a:extLst>
        </xdr:cNvPr>
        <xdr:cNvSpPr txBox="1"/>
      </xdr:nvSpPr>
      <xdr:spPr>
        <a:xfrm>
          <a:off x="18561127"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150385</xdr:rowOff>
    </xdr:from>
    <xdr:ext cx="469744" cy="259045"/>
    <xdr:sp macro="" textlink="">
      <xdr:nvSpPr>
        <xdr:cNvPr id="526" name="n_2mainValue【認定こども園・幼稚園・保育所】&#10;一人当たり面積">
          <a:extLst>
            <a:ext uri="{FF2B5EF4-FFF2-40B4-BE49-F238E27FC236}">
              <a16:creationId xmlns:a16="http://schemas.microsoft.com/office/drawing/2014/main" id="{2EA121E2-8047-4A60-9B98-60591298E9E4}"/>
            </a:ext>
          </a:extLst>
        </xdr:cNvPr>
        <xdr:cNvSpPr txBox="1"/>
      </xdr:nvSpPr>
      <xdr:spPr>
        <a:xfrm>
          <a:off x="1777626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a:extLst>
            <a:ext uri="{FF2B5EF4-FFF2-40B4-BE49-F238E27FC236}">
              <a16:creationId xmlns:a16="http://schemas.microsoft.com/office/drawing/2014/main" id="{4329107A-5E36-4CE5-84B9-FAC5B73F987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a:extLst>
            <a:ext uri="{FF2B5EF4-FFF2-40B4-BE49-F238E27FC236}">
              <a16:creationId xmlns:a16="http://schemas.microsoft.com/office/drawing/2014/main" id="{0F00F034-8126-4AA6-82EA-ECF1A85B94F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a:extLst>
            <a:ext uri="{FF2B5EF4-FFF2-40B4-BE49-F238E27FC236}">
              <a16:creationId xmlns:a16="http://schemas.microsoft.com/office/drawing/2014/main" id="{01BC60C3-8706-4416-AC53-E23F0AE2BEF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a:extLst>
            <a:ext uri="{FF2B5EF4-FFF2-40B4-BE49-F238E27FC236}">
              <a16:creationId xmlns:a16="http://schemas.microsoft.com/office/drawing/2014/main" id="{6456C823-7DF2-409C-BAE7-306F811B748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a:extLst>
            <a:ext uri="{FF2B5EF4-FFF2-40B4-BE49-F238E27FC236}">
              <a16:creationId xmlns:a16="http://schemas.microsoft.com/office/drawing/2014/main" id="{CC85554A-2C1F-4415-9658-73460BD86C2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a:extLst>
            <a:ext uri="{FF2B5EF4-FFF2-40B4-BE49-F238E27FC236}">
              <a16:creationId xmlns:a16="http://schemas.microsoft.com/office/drawing/2014/main" id="{37AF8607-0158-4EE9-8D9D-AF092528F57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a:extLst>
            <a:ext uri="{FF2B5EF4-FFF2-40B4-BE49-F238E27FC236}">
              <a16:creationId xmlns:a16="http://schemas.microsoft.com/office/drawing/2014/main" id="{F6542CCA-7CB8-4076-9B49-75AA7ACF0E4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a:extLst>
            <a:ext uri="{FF2B5EF4-FFF2-40B4-BE49-F238E27FC236}">
              <a16:creationId xmlns:a16="http://schemas.microsoft.com/office/drawing/2014/main" id="{3E5AA250-224F-4980-895F-F05D036E16E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a:extLst>
            <a:ext uri="{FF2B5EF4-FFF2-40B4-BE49-F238E27FC236}">
              <a16:creationId xmlns:a16="http://schemas.microsoft.com/office/drawing/2014/main" id="{20C7A3F6-0033-448D-8474-D605113ACA7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a:extLst>
            <a:ext uri="{FF2B5EF4-FFF2-40B4-BE49-F238E27FC236}">
              <a16:creationId xmlns:a16="http://schemas.microsoft.com/office/drawing/2014/main" id="{37F3BE3E-4D2A-4F89-B3EE-DF5B8F4C99E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a:extLst>
            <a:ext uri="{FF2B5EF4-FFF2-40B4-BE49-F238E27FC236}">
              <a16:creationId xmlns:a16="http://schemas.microsoft.com/office/drawing/2014/main" id="{BDCC1F9A-24A9-42D2-B273-43EC077F71BD}"/>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a:extLst>
            <a:ext uri="{FF2B5EF4-FFF2-40B4-BE49-F238E27FC236}">
              <a16:creationId xmlns:a16="http://schemas.microsoft.com/office/drawing/2014/main" id="{9125D45D-EEEE-4D49-BF65-D92541A9B2C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a:extLst>
            <a:ext uri="{FF2B5EF4-FFF2-40B4-BE49-F238E27FC236}">
              <a16:creationId xmlns:a16="http://schemas.microsoft.com/office/drawing/2014/main" id="{8D9ED6A7-FBF9-4F22-83FF-73DED2E10C34}"/>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a:extLst>
            <a:ext uri="{FF2B5EF4-FFF2-40B4-BE49-F238E27FC236}">
              <a16:creationId xmlns:a16="http://schemas.microsoft.com/office/drawing/2014/main" id="{584C754B-FD07-4079-83BE-EBDBB2D5F2A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a:extLst>
            <a:ext uri="{FF2B5EF4-FFF2-40B4-BE49-F238E27FC236}">
              <a16:creationId xmlns:a16="http://schemas.microsoft.com/office/drawing/2014/main" id="{756138E9-DEEB-4A89-8073-90F52C8050D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a:extLst>
            <a:ext uri="{FF2B5EF4-FFF2-40B4-BE49-F238E27FC236}">
              <a16:creationId xmlns:a16="http://schemas.microsoft.com/office/drawing/2014/main" id="{F71AEE2B-9930-4B67-929D-6DD2BFD0472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a:extLst>
            <a:ext uri="{FF2B5EF4-FFF2-40B4-BE49-F238E27FC236}">
              <a16:creationId xmlns:a16="http://schemas.microsoft.com/office/drawing/2014/main" id="{C28D79DC-B86F-44C0-BBD4-B7F8214EBFDC}"/>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a:extLst>
            <a:ext uri="{FF2B5EF4-FFF2-40B4-BE49-F238E27FC236}">
              <a16:creationId xmlns:a16="http://schemas.microsoft.com/office/drawing/2014/main" id="{79769AEE-0105-46E8-BDF1-32BA7392ADAD}"/>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a:extLst>
            <a:ext uri="{FF2B5EF4-FFF2-40B4-BE49-F238E27FC236}">
              <a16:creationId xmlns:a16="http://schemas.microsoft.com/office/drawing/2014/main" id="{84BFCF81-E83D-484D-8E7E-D8D01A2F6666}"/>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a:extLst>
            <a:ext uri="{FF2B5EF4-FFF2-40B4-BE49-F238E27FC236}">
              <a16:creationId xmlns:a16="http://schemas.microsoft.com/office/drawing/2014/main" id="{104CEAD2-D7BB-48DB-9B53-6F5A84CC7D34}"/>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a:extLst>
            <a:ext uri="{FF2B5EF4-FFF2-40B4-BE49-F238E27FC236}">
              <a16:creationId xmlns:a16="http://schemas.microsoft.com/office/drawing/2014/main" id="{A05C76E6-28A4-44D7-9B83-D21399314F6F}"/>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a:extLst>
            <a:ext uri="{FF2B5EF4-FFF2-40B4-BE49-F238E27FC236}">
              <a16:creationId xmlns:a16="http://schemas.microsoft.com/office/drawing/2014/main" id="{F60C06A7-D6CF-4353-BB42-62D71A6512B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B0FDB10A-4048-4BA2-AA0E-C1723323EE7C}"/>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a:extLst>
            <a:ext uri="{FF2B5EF4-FFF2-40B4-BE49-F238E27FC236}">
              <a16:creationId xmlns:a16="http://schemas.microsoft.com/office/drawing/2014/main" id="{AA4AE60D-DFCB-4496-BE3E-C3D282E019D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a:extLst>
            <a:ext uri="{FF2B5EF4-FFF2-40B4-BE49-F238E27FC236}">
              <a16:creationId xmlns:a16="http://schemas.microsoft.com/office/drawing/2014/main" id="{E04D9589-46AD-4C41-9043-1CB94A41076B}"/>
            </a:ext>
          </a:extLst>
        </xdr:cNvPr>
        <xdr:cNvCxnSpPr/>
      </xdr:nvCxnSpPr>
      <xdr:spPr>
        <a:xfrm flipV="1">
          <a:off x="14375764" y="9534525"/>
          <a:ext cx="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a:extLst>
            <a:ext uri="{FF2B5EF4-FFF2-40B4-BE49-F238E27FC236}">
              <a16:creationId xmlns:a16="http://schemas.microsoft.com/office/drawing/2014/main" id="{D614E81A-65BA-4E70-9107-FD3DA633DB02}"/>
            </a:ext>
          </a:extLst>
        </xdr:cNvPr>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a:extLst>
            <a:ext uri="{FF2B5EF4-FFF2-40B4-BE49-F238E27FC236}">
              <a16:creationId xmlns:a16="http://schemas.microsoft.com/office/drawing/2014/main" id="{FCBE592A-A235-49A5-8D08-171C6DD7B302}"/>
            </a:ext>
          </a:extLst>
        </xdr:cNvPr>
        <xdr:cNvCxnSpPr/>
      </xdr:nvCxnSpPr>
      <xdr:spPr>
        <a:xfrm>
          <a:off x="14287500" y="10557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a:extLst>
            <a:ext uri="{FF2B5EF4-FFF2-40B4-BE49-F238E27FC236}">
              <a16:creationId xmlns:a16="http://schemas.microsoft.com/office/drawing/2014/main" id="{1E0BB9E0-FBE6-4151-974F-12699CB818E1}"/>
            </a:ext>
          </a:extLst>
        </xdr:cNvPr>
        <xdr:cNvSpPr txBox="1"/>
      </xdr:nvSpPr>
      <xdr:spPr>
        <a:xfrm>
          <a:off x="144145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a:extLst>
            <a:ext uri="{FF2B5EF4-FFF2-40B4-BE49-F238E27FC236}">
              <a16:creationId xmlns:a16="http://schemas.microsoft.com/office/drawing/2014/main" id="{01885F66-2BBE-4E51-AD78-D5CF0B5F07AC}"/>
            </a:ext>
          </a:extLst>
        </xdr:cNvPr>
        <xdr:cNvCxnSpPr/>
      </xdr:nvCxnSpPr>
      <xdr:spPr>
        <a:xfrm>
          <a:off x="1428750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56" name="【学校施設】&#10;有形固定資産減価償却率平均値テキスト">
          <a:extLst>
            <a:ext uri="{FF2B5EF4-FFF2-40B4-BE49-F238E27FC236}">
              <a16:creationId xmlns:a16="http://schemas.microsoft.com/office/drawing/2014/main" id="{8CDF6580-2803-49F8-9716-C16BE9F7C287}"/>
            </a:ext>
          </a:extLst>
        </xdr:cNvPr>
        <xdr:cNvSpPr txBox="1"/>
      </xdr:nvSpPr>
      <xdr:spPr>
        <a:xfrm>
          <a:off x="14414500" y="9984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a:extLst>
            <a:ext uri="{FF2B5EF4-FFF2-40B4-BE49-F238E27FC236}">
              <a16:creationId xmlns:a16="http://schemas.microsoft.com/office/drawing/2014/main" id="{72B5A1DE-3DE3-45C4-85E3-06E092937DDA}"/>
            </a:ext>
          </a:extLst>
        </xdr:cNvPr>
        <xdr:cNvSpPr/>
      </xdr:nvSpPr>
      <xdr:spPr>
        <a:xfrm>
          <a:off x="14325600" y="100056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a:extLst>
            <a:ext uri="{FF2B5EF4-FFF2-40B4-BE49-F238E27FC236}">
              <a16:creationId xmlns:a16="http://schemas.microsoft.com/office/drawing/2014/main" id="{F1DBA418-57B9-45AB-8A10-1C11A7FF956E}"/>
            </a:ext>
          </a:extLst>
        </xdr:cNvPr>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a:extLst>
            <a:ext uri="{FF2B5EF4-FFF2-40B4-BE49-F238E27FC236}">
              <a16:creationId xmlns:a16="http://schemas.microsoft.com/office/drawing/2014/main" id="{00F97938-1D81-4665-8075-51988A61508D}"/>
            </a:ext>
          </a:extLst>
        </xdr:cNvPr>
        <xdr:cNvSpPr/>
      </xdr:nvSpPr>
      <xdr:spPr>
        <a:xfrm>
          <a:off x="128041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a:extLst>
            <a:ext uri="{FF2B5EF4-FFF2-40B4-BE49-F238E27FC236}">
              <a16:creationId xmlns:a16="http://schemas.microsoft.com/office/drawing/2014/main" id="{DC102F37-B10A-46C8-ABB5-752873231D9E}"/>
            </a:ext>
          </a:extLst>
        </xdr:cNvPr>
        <xdr:cNvSpPr/>
      </xdr:nvSpPr>
      <xdr:spPr>
        <a:xfrm>
          <a:off x="1202944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98F571FC-B532-477E-A54A-BAB478D5435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1FFC69BF-93FD-46D0-8759-F7EDF7C5C38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C049A417-1006-47D9-A708-1199E252F15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E951F2BD-AF65-4E04-9B1C-10999948202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F0836D9F-67D9-49D8-8A29-690B4D11E35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111125</xdr:rowOff>
    </xdr:from>
    <xdr:to>
      <xdr:col>85</xdr:col>
      <xdr:colOff>177800</xdr:colOff>
      <xdr:row>59</xdr:row>
      <xdr:rowOff>41275</xdr:rowOff>
    </xdr:to>
    <xdr:sp macro="" textlink="">
      <xdr:nvSpPr>
        <xdr:cNvPr id="566" name="楕円 565">
          <a:extLst>
            <a:ext uri="{FF2B5EF4-FFF2-40B4-BE49-F238E27FC236}">
              <a16:creationId xmlns:a16="http://schemas.microsoft.com/office/drawing/2014/main" id="{191D916F-5FAE-4677-8823-9C59B8B24645}"/>
            </a:ext>
          </a:extLst>
        </xdr:cNvPr>
        <xdr:cNvSpPr/>
      </xdr:nvSpPr>
      <xdr:spPr>
        <a:xfrm>
          <a:off x="14325600" y="98342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134002</xdr:rowOff>
    </xdr:from>
    <xdr:ext cx="405111" cy="259045"/>
    <xdr:sp macro="" textlink="">
      <xdr:nvSpPr>
        <xdr:cNvPr id="567" name="【学校施設】&#10;有形固定資産減価償却率該当値テキスト">
          <a:extLst>
            <a:ext uri="{FF2B5EF4-FFF2-40B4-BE49-F238E27FC236}">
              <a16:creationId xmlns:a16="http://schemas.microsoft.com/office/drawing/2014/main" id="{D3ACB381-C5E6-43C1-BFE4-FE1C7FDAD604}"/>
            </a:ext>
          </a:extLst>
        </xdr:cNvPr>
        <xdr:cNvSpPr txBox="1"/>
      </xdr:nvSpPr>
      <xdr:spPr>
        <a:xfrm>
          <a:off x="144145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68" name="楕円 567">
          <a:extLst>
            <a:ext uri="{FF2B5EF4-FFF2-40B4-BE49-F238E27FC236}">
              <a16:creationId xmlns:a16="http://schemas.microsoft.com/office/drawing/2014/main" id="{0001DEC0-7B85-4D66-A743-6EA9473CC4E2}"/>
            </a:ext>
          </a:extLst>
        </xdr:cNvPr>
        <xdr:cNvSpPr/>
      </xdr:nvSpPr>
      <xdr:spPr>
        <a:xfrm>
          <a:off x="13578840" y="983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58</xdr:row>
      <xdr:rowOff>161925</xdr:rowOff>
    </xdr:to>
    <xdr:cxnSp macro="">
      <xdr:nvCxnSpPr>
        <xdr:cNvPr id="569" name="直線コネクタ 568">
          <a:extLst>
            <a:ext uri="{FF2B5EF4-FFF2-40B4-BE49-F238E27FC236}">
              <a16:creationId xmlns:a16="http://schemas.microsoft.com/office/drawing/2014/main" id="{04EAD2FD-42E5-413C-852F-9A9278AD7C12}"/>
            </a:ext>
          </a:extLst>
        </xdr:cNvPr>
        <xdr:cNvCxnSpPr/>
      </xdr:nvCxnSpPr>
      <xdr:spPr>
        <a:xfrm>
          <a:off x="13629640" y="9883140"/>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570" name="楕円 569">
          <a:extLst>
            <a:ext uri="{FF2B5EF4-FFF2-40B4-BE49-F238E27FC236}">
              <a16:creationId xmlns:a16="http://schemas.microsoft.com/office/drawing/2014/main" id="{7A3B7E68-C5FD-4FC4-B698-61A848DDDC85}"/>
            </a:ext>
          </a:extLst>
        </xdr:cNvPr>
        <xdr:cNvSpPr/>
      </xdr:nvSpPr>
      <xdr:spPr>
        <a:xfrm>
          <a:off x="12804140" y="987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26670</xdr:rowOff>
    </xdr:to>
    <xdr:cxnSp macro="">
      <xdr:nvCxnSpPr>
        <xdr:cNvPr id="571" name="直線コネクタ 570">
          <a:extLst>
            <a:ext uri="{FF2B5EF4-FFF2-40B4-BE49-F238E27FC236}">
              <a16:creationId xmlns:a16="http://schemas.microsoft.com/office/drawing/2014/main" id="{7252F6E5-ADD1-4FE0-998D-F0F66A975ABF}"/>
            </a:ext>
          </a:extLst>
        </xdr:cNvPr>
        <xdr:cNvCxnSpPr/>
      </xdr:nvCxnSpPr>
      <xdr:spPr>
        <a:xfrm flipV="1">
          <a:off x="12854940" y="988314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72" name="n_1aveValue【学校施設】&#10;有形固定資産減価償却率">
          <a:extLst>
            <a:ext uri="{FF2B5EF4-FFF2-40B4-BE49-F238E27FC236}">
              <a16:creationId xmlns:a16="http://schemas.microsoft.com/office/drawing/2014/main" id="{DDA84140-0448-4EB2-9848-3CB505EE68EC}"/>
            </a:ext>
          </a:extLst>
        </xdr:cNvPr>
        <xdr:cNvSpPr txBox="1"/>
      </xdr:nvSpPr>
      <xdr:spPr>
        <a:xfrm>
          <a:off x="134372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73" name="n_2aveValue【学校施設】&#10;有形固定資産減価償却率">
          <a:extLst>
            <a:ext uri="{FF2B5EF4-FFF2-40B4-BE49-F238E27FC236}">
              <a16:creationId xmlns:a16="http://schemas.microsoft.com/office/drawing/2014/main" id="{7ACD7E96-1F04-4CB3-9B8D-204CB06F7B90}"/>
            </a:ext>
          </a:extLst>
        </xdr:cNvPr>
        <xdr:cNvSpPr txBox="1"/>
      </xdr:nvSpPr>
      <xdr:spPr>
        <a:xfrm>
          <a:off x="126752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4" name="n_3aveValue【学校施設】&#10;有形固定資産減価償却率">
          <a:extLst>
            <a:ext uri="{FF2B5EF4-FFF2-40B4-BE49-F238E27FC236}">
              <a16:creationId xmlns:a16="http://schemas.microsoft.com/office/drawing/2014/main" id="{1EF7D29F-AC12-4700-A302-07605293A30C}"/>
            </a:ext>
          </a:extLst>
        </xdr:cNvPr>
        <xdr:cNvSpPr txBox="1"/>
      </xdr:nvSpPr>
      <xdr:spPr>
        <a:xfrm>
          <a:off x="119005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75" name="n_1mainValue【学校施設】&#10;有形固定資産減価償却率">
          <a:extLst>
            <a:ext uri="{FF2B5EF4-FFF2-40B4-BE49-F238E27FC236}">
              <a16:creationId xmlns:a16="http://schemas.microsoft.com/office/drawing/2014/main" id="{389F4665-02FE-4AA0-ABA3-A74884DDFB57}"/>
            </a:ext>
          </a:extLst>
        </xdr:cNvPr>
        <xdr:cNvSpPr txBox="1"/>
      </xdr:nvSpPr>
      <xdr:spPr>
        <a:xfrm>
          <a:off x="134372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576" name="n_2mainValue【学校施設】&#10;有形固定資産減価償却率">
          <a:extLst>
            <a:ext uri="{FF2B5EF4-FFF2-40B4-BE49-F238E27FC236}">
              <a16:creationId xmlns:a16="http://schemas.microsoft.com/office/drawing/2014/main" id="{314F97AA-2C93-4A8A-B50D-D4A0B7F7FF51}"/>
            </a:ext>
          </a:extLst>
        </xdr:cNvPr>
        <xdr:cNvSpPr txBox="1"/>
      </xdr:nvSpPr>
      <xdr:spPr>
        <a:xfrm>
          <a:off x="126752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a:extLst>
            <a:ext uri="{FF2B5EF4-FFF2-40B4-BE49-F238E27FC236}">
              <a16:creationId xmlns:a16="http://schemas.microsoft.com/office/drawing/2014/main" id="{B74E226E-B3C4-4158-BD90-F9B39660A58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a:extLst>
            <a:ext uri="{FF2B5EF4-FFF2-40B4-BE49-F238E27FC236}">
              <a16:creationId xmlns:a16="http://schemas.microsoft.com/office/drawing/2014/main" id="{2F479A11-BC77-4219-86F8-81F2F0B5E68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a:extLst>
            <a:ext uri="{FF2B5EF4-FFF2-40B4-BE49-F238E27FC236}">
              <a16:creationId xmlns:a16="http://schemas.microsoft.com/office/drawing/2014/main" id="{AD1C206A-CE76-4E15-A182-B40360B199B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a:extLst>
            <a:ext uri="{FF2B5EF4-FFF2-40B4-BE49-F238E27FC236}">
              <a16:creationId xmlns:a16="http://schemas.microsoft.com/office/drawing/2014/main" id="{23FD6C2D-F396-4271-89BF-1868D64D8C3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a:extLst>
            <a:ext uri="{FF2B5EF4-FFF2-40B4-BE49-F238E27FC236}">
              <a16:creationId xmlns:a16="http://schemas.microsoft.com/office/drawing/2014/main" id="{C5E2C3B7-EFE9-46D8-B14D-5CA5F09C613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a:extLst>
            <a:ext uri="{FF2B5EF4-FFF2-40B4-BE49-F238E27FC236}">
              <a16:creationId xmlns:a16="http://schemas.microsoft.com/office/drawing/2014/main" id="{5BFF612C-2900-4992-B786-11755615B6D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a:extLst>
            <a:ext uri="{FF2B5EF4-FFF2-40B4-BE49-F238E27FC236}">
              <a16:creationId xmlns:a16="http://schemas.microsoft.com/office/drawing/2014/main" id="{191B19AB-4FEC-4CA9-B561-6C1E90AF877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a:extLst>
            <a:ext uri="{FF2B5EF4-FFF2-40B4-BE49-F238E27FC236}">
              <a16:creationId xmlns:a16="http://schemas.microsoft.com/office/drawing/2014/main" id="{FF02138D-4B0B-4D02-853F-9FB366787D7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a:extLst>
            <a:ext uri="{FF2B5EF4-FFF2-40B4-BE49-F238E27FC236}">
              <a16:creationId xmlns:a16="http://schemas.microsoft.com/office/drawing/2014/main" id="{7260983C-4375-4C9B-BF6C-6E5B12B9729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a:extLst>
            <a:ext uri="{FF2B5EF4-FFF2-40B4-BE49-F238E27FC236}">
              <a16:creationId xmlns:a16="http://schemas.microsoft.com/office/drawing/2014/main" id="{4328FEB2-851C-4CD2-A423-FF1ED66A042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a:extLst>
            <a:ext uri="{FF2B5EF4-FFF2-40B4-BE49-F238E27FC236}">
              <a16:creationId xmlns:a16="http://schemas.microsoft.com/office/drawing/2014/main" id="{0F76DD21-8A85-4F0B-9F4A-5AD12194A373}"/>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a:extLst>
            <a:ext uri="{FF2B5EF4-FFF2-40B4-BE49-F238E27FC236}">
              <a16:creationId xmlns:a16="http://schemas.microsoft.com/office/drawing/2014/main" id="{35CA7318-8273-42E7-9503-C978489B718B}"/>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a:extLst>
            <a:ext uri="{FF2B5EF4-FFF2-40B4-BE49-F238E27FC236}">
              <a16:creationId xmlns:a16="http://schemas.microsoft.com/office/drawing/2014/main" id="{FA60E069-6314-49C0-A01B-6FC90812374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a:extLst>
            <a:ext uri="{FF2B5EF4-FFF2-40B4-BE49-F238E27FC236}">
              <a16:creationId xmlns:a16="http://schemas.microsoft.com/office/drawing/2014/main" id="{E3C5B703-152B-4DA5-8575-B9BB579F3B5C}"/>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a:extLst>
            <a:ext uri="{FF2B5EF4-FFF2-40B4-BE49-F238E27FC236}">
              <a16:creationId xmlns:a16="http://schemas.microsoft.com/office/drawing/2014/main" id="{1CC6B4C5-E45E-4402-9221-01B7F7FEBD52}"/>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a:extLst>
            <a:ext uri="{FF2B5EF4-FFF2-40B4-BE49-F238E27FC236}">
              <a16:creationId xmlns:a16="http://schemas.microsoft.com/office/drawing/2014/main" id="{AD9BAD48-3D89-46ED-91EE-5F3886900B1E}"/>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a:extLst>
            <a:ext uri="{FF2B5EF4-FFF2-40B4-BE49-F238E27FC236}">
              <a16:creationId xmlns:a16="http://schemas.microsoft.com/office/drawing/2014/main" id="{131F9D8C-84A0-4649-8758-6F668929E5DB}"/>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a:extLst>
            <a:ext uri="{FF2B5EF4-FFF2-40B4-BE49-F238E27FC236}">
              <a16:creationId xmlns:a16="http://schemas.microsoft.com/office/drawing/2014/main" id="{95C70959-7802-4593-BD66-15C3D917FD00}"/>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D8CE1411-94C6-4597-A14F-80FC2364D37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B2BE8F8A-3559-4857-AC60-8967D6B6786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89007AC-9A77-4D1F-BF3D-AFFA718EFC0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a:extLst>
            <a:ext uri="{FF2B5EF4-FFF2-40B4-BE49-F238E27FC236}">
              <a16:creationId xmlns:a16="http://schemas.microsoft.com/office/drawing/2014/main" id="{AAB2712D-C0CE-4C1F-BD54-B496695BA62F}"/>
            </a:ext>
          </a:extLst>
        </xdr:cNvPr>
        <xdr:cNvCxnSpPr/>
      </xdr:nvCxnSpPr>
      <xdr:spPr>
        <a:xfrm flipV="1">
          <a:off x="19509104" y="9677049"/>
          <a:ext cx="0" cy="992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a:extLst>
            <a:ext uri="{FF2B5EF4-FFF2-40B4-BE49-F238E27FC236}">
              <a16:creationId xmlns:a16="http://schemas.microsoft.com/office/drawing/2014/main" id="{7A35981D-018E-4AA3-A407-28D27D52F3D9}"/>
            </a:ext>
          </a:extLst>
        </xdr:cNvPr>
        <xdr:cNvSpPr txBox="1"/>
      </xdr:nvSpPr>
      <xdr:spPr>
        <a:xfrm>
          <a:off x="19547840" y="106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a:extLst>
            <a:ext uri="{FF2B5EF4-FFF2-40B4-BE49-F238E27FC236}">
              <a16:creationId xmlns:a16="http://schemas.microsoft.com/office/drawing/2014/main" id="{59AFFE7A-B93B-4CDE-8024-CD15DE1913AF}"/>
            </a:ext>
          </a:extLst>
        </xdr:cNvPr>
        <xdr:cNvCxnSpPr/>
      </xdr:nvCxnSpPr>
      <xdr:spPr>
        <a:xfrm>
          <a:off x="19443700" y="106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a:extLst>
            <a:ext uri="{FF2B5EF4-FFF2-40B4-BE49-F238E27FC236}">
              <a16:creationId xmlns:a16="http://schemas.microsoft.com/office/drawing/2014/main" id="{919D0D46-EE1C-4B88-8089-549E8BF50E95}"/>
            </a:ext>
          </a:extLst>
        </xdr:cNvPr>
        <xdr:cNvSpPr txBox="1"/>
      </xdr:nvSpPr>
      <xdr:spPr>
        <a:xfrm>
          <a:off x="19547840" y="94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a:extLst>
            <a:ext uri="{FF2B5EF4-FFF2-40B4-BE49-F238E27FC236}">
              <a16:creationId xmlns:a16="http://schemas.microsoft.com/office/drawing/2014/main" id="{1A154012-ACBC-45F1-84E3-A0FA646E14A8}"/>
            </a:ext>
          </a:extLst>
        </xdr:cNvPr>
        <xdr:cNvCxnSpPr/>
      </xdr:nvCxnSpPr>
      <xdr:spPr>
        <a:xfrm>
          <a:off x="19443700" y="967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03" name="【学校施設】&#10;一人当たり面積平均値テキスト">
          <a:extLst>
            <a:ext uri="{FF2B5EF4-FFF2-40B4-BE49-F238E27FC236}">
              <a16:creationId xmlns:a16="http://schemas.microsoft.com/office/drawing/2014/main" id="{639523B5-CBD4-40C4-B2AF-D6084F708817}"/>
            </a:ext>
          </a:extLst>
        </xdr:cNvPr>
        <xdr:cNvSpPr txBox="1"/>
      </xdr:nvSpPr>
      <xdr:spPr>
        <a:xfrm>
          <a:off x="19547840" y="10557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a:extLst>
            <a:ext uri="{FF2B5EF4-FFF2-40B4-BE49-F238E27FC236}">
              <a16:creationId xmlns:a16="http://schemas.microsoft.com/office/drawing/2014/main" id="{726B31E4-51DD-4C74-A45D-69F619C91284}"/>
            </a:ext>
          </a:extLst>
        </xdr:cNvPr>
        <xdr:cNvSpPr/>
      </xdr:nvSpPr>
      <xdr:spPr>
        <a:xfrm>
          <a:off x="19458940" y="105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a:extLst>
            <a:ext uri="{FF2B5EF4-FFF2-40B4-BE49-F238E27FC236}">
              <a16:creationId xmlns:a16="http://schemas.microsoft.com/office/drawing/2014/main" id="{B9CC981B-26BF-4362-9057-1D45F2B7CFDC}"/>
            </a:ext>
          </a:extLst>
        </xdr:cNvPr>
        <xdr:cNvSpPr/>
      </xdr:nvSpPr>
      <xdr:spPr>
        <a:xfrm>
          <a:off x="18735040" y="1057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a:extLst>
            <a:ext uri="{FF2B5EF4-FFF2-40B4-BE49-F238E27FC236}">
              <a16:creationId xmlns:a16="http://schemas.microsoft.com/office/drawing/2014/main" id="{EDF2D41C-FBE7-4B14-B9E3-A70279FA38C2}"/>
            </a:ext>
          </a:extLst>
        </xdr:cNvPr>
        <xdr:cNvSpPr/>
      </xdr:nvSpPr>
      <xdr:spPr>
        <a:xfrm>
          <a:off x="17937480" y="105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a:extLst>
            <a:ext uri="{FF2B5EF4-FFF2-40B4-BE49-F238E27FC236}">
              <a16:creationId xmlns:a16="http://schemas.microsoft.com/office/drawing/2014/main" id="{5C7F7253-4DC9-4EAA-922B-162F8D682B67}"/>
            </a:ext>
          </a:extLst>
        </xdr:cNvPr>
        <xdr:cNvSpPr/>
      </xdr:nvSpPr>
      <xdr:spPr>
        <a:xfrm>
          <a:off x="17162780" y="1057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EFB9CD1-9085-445E-82B0-72C49A00105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F403E4C-1718-4605-9241-5ADB7FE14E1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90C18E18-7C22-4230-987D-86E7E753168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A03FFE8-8C7D-442E-9386-78B51FBA346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0D16564-FCD1-4B10-AA11-5D5622AB86E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xdr:rowOff>
    </xdr:from>
    <xdr:to>
      <xdr:col>116</xdr:col>
      <xdr:colOff>114300</xdr:colOff>
      <xdr:row>63</xdr:row>
      <xdr:rowOff>105435</xdr:rowOff>
    </xdr:to>
    <xdr:sp macro="" textlink="">
      <xdr:nvSpPr>
        <xdr:cNvPr id="613" name="楕円 612">
          <a:extLst>
            <a:ext uri="{FF2B5EF4-FFF2-40B4-BE49-F238E27FC236}">
              <a16:creationId xmlns:a16="http://schemas.microsoft.com/office/drawing/2014/main" id="{BC7FB926-3E95-41CC-82E3-5342208226C4}"/>
            </a:ext>
          </a:extLst>
        </xdr:cNvPr>
        <xdr:cNvSpPr/>
      </xdr:nvSpPr>
      <xdr:spPr>
        <a:xfrm>
          <a:off x="19458940" y="105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134662</xdr:rowOff>
    </xdr:from>
    <xdr:ext cx="469744" cy="259045"/>
    <xdr:sp macro="" textlink="">
      <xdr:nvSpPr>
        <xdr:cNvPr id="614" name="【学校施設】&#10;一人当たり面積該当値テキスト">
          <a:extLst>
            <a:ext uri="{FF2B5EF4-FFF2-40B4-BE49-F238E27FC236}">
              <a16:creationId xmlns:a16="http://schemas.microsoft.com/office/drawing/2014/main" id="{E0B7E68B-8BAB-45BA-B0E9-A3F980F359DD}"/>
            </a:ext>
          </a:extLst>
        </xdr:cNvPr>
        <xdr:cNvSpPr txBox="1"/>
      </xdr:nvSpPr>
      <xdr:spPr>
        <a:xfrm>
          <a:off x="19547840" y="1036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5938</xdr:rowOff>
    </xdr:from>
    <xdr:to>
      <xdr:col>112</xdr:col>
      <xdr:colOff>38100</xdr:colOff>
      <xdr:row>63</xdr:row>
      <xdr:rowOff>107538</xdr:rowOff>
    </xdr:to>
    <xdr:sp macro="" textlink="">
      <xdr:nvSpPr>
        <xdr:cNvPr id="615" name="楕円 614">
          <a:extLst>
            <a:ext uri="{FF2B5EF4-FFF2-40B4-BE49-F238E27FC236}">
              <a16:creationId xmlns:a16="http://schemas.microsoft.com/office/drawing/2014/main" id="{D4540DBD-1A54-4D0F-A8A6-A3C9D0B454D6}"/>
            </a:ext>
          </a:extLst>
        </xdr:cNvPr>
        <xdr:cNvSpPr/>
      </xdr:nvSpPr>
      <xdr:spPr>
        <a:xfrm>
          <a:off x="18735040" y="105672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54635</xdr:rowOff>
    </xdr:from>
    <xdr:to>
      <xdr:col>116</xdr:col>
      <xdr:colOff>63500</xdr:colOff>
      <xdr:row>63</xdr:row>
      <xdr:rowOff>56738</xdr:rowOff>
    </xdr:to>
    <xdr:cxnSp macro="">
      <xdr:nvCxnSpPr>
        <xdr:cNvPr id="616" name="直線コネクタ 615">
          <a:extLst>
            <a:ext uri="{FF2B5EF4-FFF2-40B4-BE49-F238E27FC236}">
              <a16:creationId xmlns:a16="http://schemas.microsoft.com/office/drawing/2014/main" id="{4BACAE37-F6A1-4675-AE6E-6189771EB0AF}"/>
            </a:ext>
          </a:extLst>
        </xdr:cNvPr>
        <xdr:cNvCxnSpPr/>
      </xdr:nvCxnSpPr>
      <xdr:spPr>
        <a:xfrm flipV="1">
          <a:off x="18778220" y="10615955"/>
          <a:ext cx="73152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7676</xdr:rowOff>
    </xdr:from>
    <xdr:to>
      <xdr:col>107</xdr:col>
      <xdr:colOff>101600</xdr:colOff>
      <xdr:row>63</xdr:row>
      <xdr:rowOff>109276</xdr:rowOff>
    </xdr:to>
    <xdr:sp macro="" textlink="">
      <xdr:nvSpPr>
        <xdr:cNvPr id="617" name="楕円 616">
          <a:extLst>
            <a:ext uri="{FF2B5EF4-FFF2-40B4-BE49-F238E27FC236}">
              <a16:creationId xmlns:a16="http://schemas.microsoft.com/office/drawing/2014/main" id="{7DD4AE0F-4E2A-409B-BDF4-7DEC7755DCF3}"/>
            </a:ext>
          </a:extLst>
        </xdr:cNvPr>
        <xdr:cNvSpPr/>
      </xdr:nvSpPr>
      <xdr:spPr>
        <a:xfrm>
          <a:off x="17937480" y="105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56738</xdr:rowOff>
    </xdr:from>
    <xdr:to>
      <xdr:col>111</xdr:col>
      <xdr:colOff>177800</xdr:colOff>
      <xdr:row>63</xdr:row>
      <xdr:rowOff>58476</xdr:rowOff>
    </xdr:to>
    <xdr:cxnSp macro="">
      <xdr:nvCxnSpPr>
        <xdr:cNvPr id="618" name="直線コネクタ 617">
          <a:extLst>
            <a:ext uri="{FF2B5EF4-FFF2-40B4-BE49-F238E27FC236}">
              <a16:creationId xmlns:a16="http://schemas.microsoft.com/office/drawing/2014/main" id="{348211C6-C0A0-4791-A347-0C13A5A6E73F}"/>
            </a:ext>
          </a:extLst>
        </xdr:cNvPr>
        <xdr:cNvCxnSpPr/>
      </xdr:nvCxnSpPr>
      <xdr:spPr>
        <a:xfrm flipV="1">
          <a:off x="17988280" y="10618058"/>
          <a:ext cx="78994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19" name="n_1aveValue【学校施設】&#10;一人当たり面積">
          <a:extLst>
            <a:ext uri="{FF2B5EF4-FFF2-40B4-BE49-F238E27FC236}">
              <a16:creationId xmlns:a16="http://schemas.microsoft.com/office/drawing/2014/main" id="{3E4E9F03-8F9F-4FD4-80A4-90BDE3C2B507}"/>
            </a:ext>
          </a:extLst>
        </xdr:cNvPr>
        <xdr:cNvSpPr txBox="1"/>
      </xdr:nvSpPr>
      <xdr:spPr>
        <a:xfrm>
          <a:off x="18561127" y="1066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20" name="n_2aveValue【学校施設】&#10;一人当たり面積">
          <a:extLst>
            <a:ext uri="{FF2B5EF4-FFF2-40B4-BE49-F238E27FC236}">
              <a16:creationId xmlns:a16="http://schemas.microsoft.com/office/drawing/2014/main" id="{F468828D-668B-4B37-AAFE-A7109D0C3A5E}"/>
            </a:ext>
          </a:extLst>
        </xdr:cNvPr>
        <xdr:cNvSpPr txBox="1"/>
      </xdr:nvSpPr>
      <xdr:spPr>
        <a:xfrm>
          <a:off x="17776267" y="106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21" name="n_3aveValue【学校施設】&#10;一人当たり面積">
          <a:extLst>
            <a:ext uri="{FF2B5EF4-FFF2-40B4-BE49-F238E27FC236}">
              <a16:creationId xmlns:a16="http://schemas.microsoft.com/office/drawing/2014/main" id="{91F32050-9BD9-4765-91E3-1ACE95BF91A1}"/>
            </a:ext>
          </a:extLst>
        </xdr:cNvPr>
        <xdr:cNvSpPr txBox="1"/>
      </xdr:nvSpPr>
      <xdr:spPr>
        <a:xfrm>
          <a:off x="17001567" y="103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124065</xdr:rowOff>
    </xdr:from>
    <xdr:ext cx="469744" cy="259045"/>
    <xdr:sp macro="" textlink="">
      <xdr:nvSpPr>
        <xdr:cNvPr id="622" name="n_1mainValue【学校施設】&#10;一人当たり面積">
          <a:extLst>
            <a:ext uri="{FF2B5EF4-FFF2-40B4-BE49-F238E27FC236}">
              <a16:creationId xmlns:a16="http://schemas.microsoft.com/office/drawing/2014/main" id="{54A42B52-F721-4C78-8198-1D3A5D1383E3}"/>
            </a:ext>
          </a:extLst>
        </xdr:cNvPr>
        <xdr:cNvSpPr txBox="1"/>
      </xdr:nvSpPr>
      <xdr:spPr>
        <a:xfrm>
          <a:off x="18561127" y="103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125803</xdr:rowOff>
    </xdr:from>
    <xdr:ext cx="469744" cy="259045"/>
    <xdr:sp macro="" textlink="">
      <xdr:nvSpPr>
        <xdr:cNvPr id="623" name="n_2mainValue【学校施設】&#10;一人当たり面積">
          <a:extLst>
            <a:ext uri="{FF2B5EF4-FFF2-40B4-BE49-F238E27FC236}">
              <a16:creationId xmlns:a16="http://schemas.microsoft.com/office/drawing/2014/main" id="{406DC72C-7CA6-47F7-B83B-F3B4FDBF1FE8}"/>
            </a:ext>
          </a:extLst>
        </xdr:cNvPr>
        <xdr:cNvSpPr txBox="1"/>
      </xdr:nvSpPr>
      <xdr:spPr>
        <a:xfrm>
          <a:off x="17776267" y="103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C386009F-6063-4A34-9966-B3ABD979C6BD}"/>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D35D0E0-C55C-4274-BF2A-97C5C92988B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38BE4EB-C7D8-44D2-8872-D59A3995D45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B880B2C6-50D0-411A-B2FA-218ADC2B8B2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F682DA63-7060-4198-B6B9-C74A28C2EA2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D9F91088-79E5-4BF6-99D7-67D11EFEDFB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6B6E1AD-FF42-4930-8E42-EFE7E8EF56C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A838E7BB-7FC0-4BF5-8FD1-804674A99C8A}"/>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2B064273-5158-497F-B5A7-9EC59F97ED1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167D74C6-4184-4F47-951E-FDB7857D6F5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D24ACFB6-3F5C-4790-92A0-8FD3E80290D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10CA2146-4254-4F83-8D7A-D358FBD2B92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FC97641E-4763-4BF7-847A-69F208E7E4B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CFFBB7EE-5C90-4B58-B40A-FB43279FF85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70D8C154-4DEF-428F-A36D-567302C234E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A4C78CB8-D1D5-4415-A665-46C81984977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41B95674-675D-4EB4-9E14-E850463E65A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7AA0A1B9-390C-45B2-AFA8-7AFB41D1DFC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384DD552-AEDE-411C-916D-3704BA60CED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115A0EB-701F-4BB4-B5B9-3849685D8B8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551CEA09-2A45-4EED-803F-C9099F49964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B9C30D15-4E80-452D-8D6C-08A7AE25B55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3B171FD7-7C62-481A-94CB-24B75F5E9B3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2947F866-426B-4036-BD0F-5C70BE22EF8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7710CFA0-75D6-4F0A-BA02-6FD437CB3E5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A9F18146-C28C-4A26-8B02-84F0F8C4C9D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384DB453-96CE-49E0-89AC-B1C2AE9527A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C81D1F8B-94D7-4EB1-8619-29978304DB82}"/>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AFB7CC78-8821-4CC5-93EF-27A935DF2C6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17D1DBC6-08C1-4501-9F00-52E8BFEBC29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572895E-0ED1-4E94-9FFE-DCD483C2DC8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73286B27-86E8-46BA-BEC1-323141706B6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EA04709F-1F83-4DF9-A44A-2DD3B4DFEE7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A4DBE041-5723-4C00-8BEA-A4FA87CEBEA5}"/>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E2D18D3E-4292-4815-B54A-83451EADB33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51A449F2-9344-4C0F-B60F-52C3E66963B1}"/>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E6DD98AA-BEB9-4C74-9443-89671714765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FCF83E95-C0AD-4374-8ABB-E1FF28A6E57B}"/>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BEE12504-E95C-4F45-BD7D-6454D5199F2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4B3D9FDD-23CB-46EA-B6B2-00F511102D29}"/>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E67A7269-DF76-41E4-9914-FCEF46FE208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5" name="直線コネクタ 664">
          <a:extLst>
            <a:ext uri="{FF2B5EF4-FFF2-40B4-BE49-F238E27FC236}">
              <a16:creationId xmlns:a16="http://schemas.microsoft.com/office/drawing/2014/main" id="{A0491FB3-85B6-4D18-8C9F-4AEE7C5CF867}"/>
            </a:ext>
          </a:extLst>
        </xdr:cNvPr>
        <xdr:cNvCxnSpPr/>
      </xdr:nvCxnSpPr>
      <xdr:spPr>
        <a:xfrm flipV="1">
          <a:off x="14375764" y="1671338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66" name="【公民館】&#10;有形固定資産減価償却率最小値テキスト">
          <a:extLst>
            <a:ext uri="{FF2B5EF4-FFF2-40B4-BE49-F238E27FC236}">
              <a16:creationId xmlns:a16="http://schemas.microsoft.com/office/drawing/2014/main" id="{1EF7A63B-384C-4D8C-A31A-44CC7E1C643E}"/>
            </a:ext>
          </a:extLst>
        </xdr:cNvPr>
        <xdr:cNvSpPr txBox="1"/>
      </xdr:nvSpPr>
      <xdr:spPr>
        <a:xfrm>
          <a:off x="14414500" y="181688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67" name="直線コネクタ 666">
          <a:extLst>
            <a:ext uri="{FF2B5EF4-FFF2-40B4-BE49-F238E27FC236}">
              <a16:creationId xmlns:a16="http://schemas.microsoft.com/office/drawing/2014/main" id="{8C0C223C-4E96-4E7E-9F5F-152041E159E8}"/>
            </a:ext>
          </a:extLst>
        </xdr:cNvPr>
        <xdr:cNvCxnSpPr/>
      </xdr:nvCxnSpPr>
      <xdr:spPr>
        <a:xfrm>
          <a:off x="14287500" y="18164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a:extLst>
            <a:ext uri="{FF2B5EF4-FFF2-40B4-BE49-F238E27FC236}">
              <a16:creationId xmlns:a16="http://schemas.microsoft.com/office/drawing/2014/main" id="{A539AF10-7931-4656-BDDE-7AA70E014A21}"/>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116E6AEC-C48E-48BD-960E-82614A4817CC}"/>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0" name="【公民館】&#10;有形固定資産減価償却率平均値テキスト">
          <a:extLst>
            <a:ext uri="{FF2B5EF4-FFF2-40B4-BE49-F238E27FC236}">
              <a16:creationId xmlns:a16="http://schemas.microsoft.com/office/drawing/2014/main" id="{564EE0B5-B110-411B-9EC2-B9B6D3F6374C}"/>
            </a:ext>
          </a:extLst>
        </xdr:cNvPr>
        <xdr:cNvSpPr txBox="1"/>
      </xdr:nvSpPr>
      <xdr:spPr>
        <a:xfrm>
          <a:off x="14414500" y="172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1" name="フローチャート: 判断 670">
          <a:extLst>
            <a:ext uri="{FF2B5EF4-FFF2-40B4-BE49-F238E27FC236}">
              <a16:creationId xmlns:a16="http://schemas.microsoft.com/office/drawing/2014/main" id="{B761BC68-0C60-4045-B854-9A76F4F2D585}"/>
            </a:ext>
          </a:extLst>
        </xdr:cNvPr>
        <xdr:cNvSpPr/>
      </xdr:nvSpPr>
      <xdr:spPr>
        <a:xfrm>
          <a:off x="14325600" y="17240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2" name="フローチャート: 判断 671">
          <a:extLst>
            <a:ext uri="{FF2B5EF4-FFF2-40B4-BE49-F238E27FC236}">
              <a16:creationId xmlns:a16="http://schemas.microsoft.com/office/drawing/2014/main" id="{A39DA060-9F2D-489E-AC66-A3C522F64524}"/>
            </a:ext>
          </a:extLst>
        </xdr:cNvPr>
        <xdr:cNvSpPr/>
      </xdr:nvSpPr>
      <xdr:spPr>
        <a:xfrm>
          <a:off x="13578840" y="17225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3" name="フローチャート: 判断 672">
          <a:extLst>
            <a:ext uri="{FF2B5EF4-FFF2-40B4-BE49-F238E27FC236}">
              <a16:creationId xmlns:a16="http://schemas.microsoft.com/office/drawing/2014/main" id="{6317D7AA-67C1-4D8A-AD73-0494172B8A8B}"/>
            </a:ext>
          </a:extLst>
        </xdr:cNvPr>
        <xdr:cNvSpPr/>
      </xdr:nvSpPr>
      <xdr:spPr>
        <a:xfrm>
          <a:off x="12804140" y="1724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4" name="フローチャート: 判断 673">
          <a:extLst>
            <a:ext uri="{FF2B5EF4-FFF2-40B4-BE49-F238E27FC236}">
              <a16:creationId xmlns:a16="http://schemas.microsoft.com/office/drawing/2014/main" id="{B30BFC9D-7E3A-4560-B836-E61605E7F5DC}"/>
            </a:ext>
          </a:extLst>
        </xdr:cNvPr>
        <xdr:cNvSpPr/>
      </xdr:nvSpPr>
      <xdr:spPr>
        <a:xfrm>
          <a:off x="12029440" y="17247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51CF7FD-4F33-4FDB-AA2C-522619867A7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9186C0D-5D03-4BB8-BA0D-EBBC890A274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10FD6B3-7167-4ED8-A8B2-3B55751F833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962A3E4-6FAD-40C7-9623-4AE62522B45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62EFC65-BD2E-4969-A87C-BD88E7255E5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680" name="楕円 679">
          <a:extLst>
            <a:ext uri="{FF2B5EF4-FFF2-40B4-BE49-F238E27FC236}">
              <a16:creationId xmlns:a16="http://schemas.microsoft.com/office/drawing/2014/main" id="{91542552-ADDA-44A9-9903-90E4B5A2DF16}"/>
            </a:ext>
          </a:extLst>
        </xdr:cNvPr>
        <xdr:cNvSpPr/>
      </xdr:nvSpPr>
      <xdr:spPr>
        <a:xfrm>
          <a:off x="14325600" y="168383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97263</xdr:rowOff>
    </xdr:from>
    <xdr:ext cx="405111" cy="259045"/>
    <xdr:sp macro="" textlink="">
      <xdr:nvSpPr>
        <xdr:cNvPr id="681" name="【公民館】&#10;有形固定資産減価償却率該当値テキスト">
          <a:extLst>
            <a:ext uri="{FF2B5EF4-FFF2-40B4-BE49-F238E27FC236}">
              <a16:creationId xmlns:a16="http://schemas.microsoft.com/office/drawing/2014/main" id="{6BB9EC4D-CA5B-4A45-83E7-4D2D389EF2ED}"/>
            </a:ext>
          </a:extLst>
        </xdr:cNvPr>
        <xdr:cNvSpPr txBox="1"/>
      </xdr:nvSpPr>
      <xdr:spPr>
        <a:xfrm>
          <a:off x="14414500" y="1669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56424</xdr:rowOff>
    </xdr:from>
    <xdr:to>
      <xdr:col>81</xdr:col>
      <xdr:colOff>101600</xdr:colOff>
      <xdr:row>100</xdr:row>
      <xdr:rowOff>158024</xdr:rowOff>
    </xdr:to>
    <xdr:sp macro="" textlink="">
      <xdr:nvSpPr>
        <xdr:cNvPr id="682" name="楕円 681">
          <a:extLst>
            <a:ext uri="{FF2B5EF4-FFF2-40B4-BE49-F238E27FC236}">
              <a16:creationId xmlns:a16="http://schemas.microsoft.com/office/drawing/2014/main" id="{5B82F0BE-8853-48FE-BB31-DBF43FE081DB}"/>
            </a:ext>
          </a:extLst>
        </xdr:cNvPr>
        <xdr:cNvSpPr/>
      </xdr:nvSpPr>
      <xdr:spPr>
        <a:xfrm>
          <a:off x="13578840" y="168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107224</xdr:rowOff>
    </xdr:from>
    <xdr:to>
      <xdr:col>85</xdr:col>
      <xdr:colOff>127000</xdr:colOff>
      <xdr:row>100</xdr:row>
      <xdr:rowOff>125186</xdr:rowOff>
    </xdr:to>
    <xdr:cxnSp macro="">
      <xdr:nvCxnSpPr>
        <xdr:cNvPr id="683" name="直線コネクタ 682">
          <a:extLst>
            <a:ext uri="{FF2B5EF4-FFF2-40B4-BE49-F238E27FC236}">
              <a16:creationId xmlns:a16="http://schemas.microsoft.com/office/drawing/2014/main" id="{EE7CB9FF-B822-40C2-805F-5E9C3EFCBF29}"/>
            </a:ext>
          </a:extLst>
        </xdr:cNvPr>
        <xdr:cNvCxnSpPr/>
      </xdr:nvCxnSpPr>
      <xdr:spPr>
        <a:xfrm>
          <a:off x="13629640" y="16871224"/>
          <a:ext cx="74676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684" name="楕円 683">
          <a:extLst>
            <a:ext uri="{FF2B5EF4-FFF2-40B4-BE49-F238E27FC236}">
              <a16:creationId xmlns:a16="http://schemas.microsoft.com/office/drawing/2014/main" id="{5AE9C212-44F1-4456-9835-B8002A28382B}"/>
            </a:ext>
          </a:extLst>
        </xdr:cNvPr>
        <xdr:cNvSpPr/>
      </xdr:nvSpPr>
      <xdr:spPr>
        <a:xfrm>
          <a:off x="12804140" y="16838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107224</xdr:rowOff>
    </xdr:from>
    <xdr:to>
      <xdr:col>81</xdr:col>
      <xdr:colOff>50800</xdr:colOff>
      <xdr:row>100</xdr:row>
      <xdr:rowOff>125186</xdr:rowOff>
    </xdr:to>
    <xdr:cxnSp macro="">
      <xdr:nvCxnSpPr>
        <xdr:cNvPr id="685" name="直線コネクタ 684">
          <a:extLst>
            <a:ext uri="{FF2B5EF4-FFF2-40B4-BE49-F238E27FC236}">
              <a16:creationId xmlns:a16="http://schemas.microsoft.com/office/drawing/2014/main" id="{F4BF9349-6081-4870-B062-9B621AECC8FE}"/>
            </a:ext>
          </a:extLst>
        </xdr:cNvPr>
        <xdr:cNvCxnSpPr/>
      </xdr:nvCxnSpPr>
      <xdr:spPr>
        <a:xfrm flipV="1">
          <a:off x="12854940" y="16871224"/>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86" name="n_1aveValue【公民館】&#10;有形固定資産減価償却率">
          <a:extLst>
            <a:ext uri="{FF2B5EF4-FFF2-40B4-BE49-F238E27FC236}">
              <a16:creationId xmlns:a16="http://schemas.microsoft.com/office/drawing/2014/main" id="{25099A16-5346-45EB-861A-193B450D054D}"/>
            </a:ext>
          </a:extLst>
        </xdr:cNvPr>
        <xdr:cNvSpPr txBox="1"/>
      </xdr:nvSpPr>
      <xdr:spPr>
        <a:xfrm>
          <a:off x="13437244" y="1731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87" name="n_2aveValue【公民館】&#10;有形固定資産減価償却率">
          <a:extLst>
            <a:ext uri="{FF2B5EF4-FFF2-40B4-BE49-F238E27FC236}">
              <a16:creationId xmlns:a16="http://schemas.microsoft.com/office/drawing/2014/main" id="{B2356855-5458-4285-A4E9-62ED092548D6}"/>
            </a:ext>
          </a:extLst>
        </xdr:cNvPr>
        <xdr:cNvSpPr txBox="1"/>
      </xdr:nvSpPr>
      <xdr:spPr>
        <a:xfrm>
          <a:off x="12675244" y="173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88" name="n_3aveValue【公民館】&#10;有形固定資産減価償却率">
          <a:extLst>
            <a:ext uri="{FF2B5EF4-FFF2-40B4-BE49-F238E27FC236}">
              <a16:creationId xmlns:a16="http://schemas.microsoft.com/office/drawing/2014/main" id="{4990ED21-0583-4CFD-9CA2-8948D58D93D4}"/>
            </a:ext>
          </a:extLst>
        </xdr:cNvPr>
        <xdr:cNvSpPr txBox="1"/>
      </xdr:nvSpPr>
      <xdr:spPr>
        <a:xfrm>
          <a:off x="11900544" y="1702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3101</xdr:rowOff>
    </xdr:from>
    <xdr:ext cx="405111" cy="259045"/>
    <xdr:sp macro="" textlink="">
      <xdr:nvSpPr>
        <xdr:cNvPr id="689" name="n_1mainValue【公民館】&#10;有形固定資産減価償却率">
          <a:extLst>
            <a:ext uri="{FF2B5EF4-FFF2-40B4-BE49-F238E27FC236}">
              <a16:creationId xmlns:a16="http://schemas.microsoft.com/office/drawing/2014/main" id="{F1199DE1-3FEE-4BAF-A4C1-3C4EF425CEC7}"/>
            </a:ext>
          </a:extLst>
        </xdr:cNvPr>
        <xdr:cNvSpPr txBox="1"/>
      </xdr:nvSpPr>
      <xdr:spPr>
        <a:xfrm>
          <a:off x="13437244" y="1659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690" name="n_2mainValue【公民館】&#10;有形固定資産減価償却率">
          <a:extLst>
            <a:ext uri="{FF2B5EF4-FFF2-40B4-BE49-F238E27FC236}">
              <a16:creationId xmlns:a16="http://schemas.microsoft.com/office/drawing/2014/main" id="{32D146C9-2922-466E-AEB5-B6FC42A58F43}"/>
            </a:ext>
          </a:extLst>
        </xdr:cNvPr>
        <xdr:cNvSpPr txBox="1"/>
      </xdr:nvSpPr>
      <xdr:spPr>
        <a:xfrm>
          <a:off x="12675244" y="1661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2CB50D53-A2CC-4735-A321-E7089B82CA9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A76E7D39-9E62-494C-A14F-ACFF90E0A02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5E75ED63-A27F-4A12-8B9B-067E811156F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82664A38-E664-4A95-AABD-EA186F19B52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E1D764C3-7990-4829-A93B-AFEC78E6F97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3600CE26-A759-4276-A7D1-1A2066F2448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06D8901F-91BD-43EC-93AC-84AAF1F34A7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35C38826-B6FF-42E6-BBB2-871A6B88E7E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F51339AB-07C5-4192-8BEF-2E77127C415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A10F59A3-76FA-481F-B216-B6302251A20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0C1F2872-F3C6-4034-BCFD-FC8B9EDBEE8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717586B9-3DC6-47C3-B3AB-8A715F5C97F3}"/>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A37CE286-14E9-4B00-8821-09FFC2711256}"/>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EC154889-99C9-4230-91FB-D7491B75E7F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90883361-4C39-42DA-94E5-C38F3BD42873}"/>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0B8DACC7-22D8-4E2E-B060-0BE487200ED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C795A88F-F59F-4AC1-87E4-E6B45824122C}"/>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451BAF7B-DF13-4F77-867C-326CCB5C2161}"/>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18A83646-36A5-45DA-86AC-A4BB746F649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E34E6CEF-16D3-4341-8E0E-232296CE1738}"/>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E3660ADD-209F-4435-844A-AF354281BB3D}"/>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a:extLst>
            <a:ext uri="{FF2B5EF4-FFF2-40B4-BE49-F238E27FC236}">
              <a16:creationId xmlns:a16="http://schemas.microsoft.com/office/drawing/2014/main" id="{EC7F2884-7693-45B2-8A40-65D590897A6C}"/>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BAFFAEEE-4F79-4962-BC44-1BF33FD50A3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ADBFA140-248C-4883-87F6-015AA030500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230993E1-1D3E-4C23-A19C-9A812E09677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16" name="直線コネクタ 715">
          <a:extLst>
            <a:ext uri="{FF2B5EF4-FFF2-40B4-BE49-F238E27FC236}">
              <a16:creationId xmlns:a16="http://schemas.microsoft.com/office/drawing/2014/main" id="{7340817A-3A04-4126-899E-7F4E3DA39DE7}"/>
            </a:ext>
          </a:extLst>
        </xdr:cNvPr>
        <xdr:cNvCxnSpPr/>
      </xdr:nvCxnSpPr>
      <xdr:spPr>
        <a:xfrm flipV="1">
          <a:off x="19509104" y="167863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7" name="【公民館】&#10;一人当たり面積最小値テキスト">
          <a:extLst>
            <a:ext uri="{FF2B5EF4-FFF2-40B4-BE49-F238E27FC236}">
              <a16:creationId xmlns:a16="http://schemas.microsoft.com/office/drawing/2014/main" id="{C3C58D77-88A6-4A96-87E7-E8538A0FB469}"/>
            </a:ext>
          </a:extLst>
        </xdr:cNvPr>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8" name="直線コネクタ 717">
          <a:extLst>
            <a:ext uri="{FF2B5EF4-FFF2-40B4-BE49-F238E27FC236}">
              <a16:creationId xmlns:a16="http://schemas.microsoft.com/office/drawing/2014/main" id="{48AB7DD0-3665-4938-8A8E-250760463E82}"/>
            </a:ext>
          </a:extLst>
        </xdr:cNvPr>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19" name="【公民館】&#10;一人当たり面積最大値テキスト">
          <a:extLst>
            <a:ext uri="{FF2B5EF4-FFF2-40B4-BE49-F238E27FC236}">
              <a16:creationId xmlns:a16="http://schemas.microsoft.com/office/drawing/2014/main" id="{6ED1813C-6BD5-480E-B44B-ADA8BCAA88BF}"/>
            </a:ext>
          </a:extLst>
        </xdr:cNvPr>
        <xdr:cNvSpPr txBox="1"/>
      </xdr:nvSpPr>
      <xdr:spPr>
        <a:xfrm>
          <a:off x="19547840" y="1656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0" name="直線コネクタ 719">
          <a:extLst>
            <a:ext uri="{FF2B5EF4-FFF2-40B4-BE49-F238E27FC236}">
              <a16:creationId xmlns:a16="http://schemas.microsoft.com/office/drawing/2014/main" id="{8446CDC3-2A62-4CC8-A124-5F3BB1FF20CF}"/>
            </a:ext>
          </a:extLst>
        </xdr:cNvPr>
        <xdr:cNvCxnSpPr/>
      </xdr:nvCxnSpPr>
      <xdr:spPr>
        <a:xfrm>
          <a:off x="19443700" y="167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1" name="【公民館】&#10;一人当たり面積平均値テキスト">
          <a:extLst>
            <a:ext uri="{FF2B5EF4-FFF2-40B4-BE49-F238E27FC236}">
              <a16:creationId xmlns:a16="http://schemas.microsoft.com/office/drawing/2014/main" id="{0E4E42ED-0378-4F96-8C7C-B5201F6922DD}"/>
            </a:ext>
          </a:extLst>
        </xdr:cNvPr>
        <xdr:cNvSpPr txBox="1"/>
      </xdr:nvSpPr>
      <xdr:spPr>
        <a:xfrm>
          <a:off x="1954784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2" name="フローチャート: 判断 721">
          <a:extLst>
            <a:ext uri="{FF2B5EF4-FFF2-40B4-BE49-F238E27FC236}">
              <a16:creationId xmlns:a16="http://schemas.microsoft.com/office/drawing/2014/main" id="{6E8AADA2-2DF0-4A38-8114-904BBFD575CD}"/>
            </a:ext>
          </a:extLst>
        </xdr:cNvPr>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3" name="フローチャート: 判断 722">
          <a:extLst>
            <a:ext uri="{FF2B5EF4-FFF2-40B4-BE49-F238E27FC236}">
              <a16:creationId xmlns:a16="http://schemas.microsoft.com/office/drawing/2014/main" id="{5ED2B071-5A1E-442F-9E91-3C35D6F611CB}"/>
            </a:ext>
          </a:extLst>
        </xdr:cNvPr>
        <xdr:cNvSpPr/>
      </xdr:nvSpPr>
      <xdr:spPr>
        <a:xfrm>
          <a:off x="18735040" y="1792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4" name="フローチャート: 判断 723">
          <a:extLst>
            <a:ext uri="{FF2B5EF4-FFF2-40B4-BE49-F238E27FC236}">
              <a16:creationId xmlns:a16="http://schemas.microsoft.com/office/drawing/2014/main" id="{FE11CAE7-1B10-42E6-93DE-16B85C0E154F}"/>
            </a:ext>
          </a:extLst>
        </xdr:cNvPr>
        <xdr:cNvSpPr/>
      </xdr:nvSpPr>
      <xdr:spPr>
        <a:xfrm>
          <a:off x="179374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5" name="フローチャート: 判断 724">
          <a:extLst>
            <a:ext uri="{FF2B5EF4-FFF2-40B4-BE49-F238E27FC236}">
              <a16:creationId xmlns:a16="http://schemas.microsoft.com/office/drawing/2014/main" id="{8F14DA2A-F9E9-4163-B82D-701B7426D9F1}"/>
            </a:ext>
          </a:extLst>
        </xdr:cNvPr>
        <xdr:cNvSpPr/>
      </xdr:nvSpPr>
      <xdr:spPr>
        <a:xfrm>
          <a:off x="17162780" y="179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6E96CD65-8016-4D94-B2CB-72C487C57F5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8E6ECB52-FB12-40AB-9EA7-8E8E196EBF6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F7A3E2B-CD95-4616-9680-2444174ACE4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4A476236-BD45-4AD1-B35A-8EE6EC5289E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C85B397-B410-41EE-B7AD-80FEB30C7EC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31" name="楕円 730">
          <a:extLst>
            <a:ext uri="{FF2B5EF4-FFF2-40B4-BE49-F238E27FC236}">
              <a16:creationId xmlns:a16="http://schemas.microsoft.com/office/drawing/2014/main" id="{D43F38E0-9B88-4193-BE34-E7FADE8B2F27}"/>
            </a:ext>
          </a:extLst>
        </xdr:cNvPr>
        <xdr:cNvSpPr/>
      </xdr:nvSpPr>
      <xdr:spPr>
        <a:xfrm>
          <a:off x="19458940" y="1806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109963</xdr:rowOff>
    </xdr:from>
    <xdr:ext cx="469744" cy="259045"/>
    <xdr:sp macro="" textlink="">
      <xdr:nvSpPr>
        <xdr:cNvPr id="732" name="【公民館】&#10;一人当たり面積該当値テキスト">
          <a:extLst>
            <a:ext uri="{FF2B5EF4-FFF2-40B4-BE49-F238E27FC236}">
              <a16:creationId xmlns:a16="http://schemas.microsoft.com/office/drawing/2014/main" id="{274F878C-BA9A-480C-B5CD-11395D640324}"/>
            </a:ext>
          </a:extLst>
        </xdr:cNvPr>
        <xdr:cNvSpPr txBox="1"/>
      </xdr:nvSpPr>
      <xdr:spPr>
        <a:xfrm>
          <a:off x="19547840" y="18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733" name="楕円 732">
          <a:extLst>
            <a:ext uri="{FF2B5EF4-FFF2-40B4-BE49-F238E27FC236}">
              <a16:creationId xmlns:a16="http://schemas.microsoft.com/office/drawing/2014/main" id="{3D9F97BC-24CE-4343-9BEC-B0695321679F}"/>
            </a:ext>
          </a:extLst>
        </xdr:cNvPr>
        <xdr:cNvSpPr/>
      </xdr:nvSpPr>
      <xdr:spPr>
        <a:xfrm>
          <a:off x="18735040" y="180722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14151</xdr:rowOff>
    </xdr:to>
    <xdr:cxnSp macro="">
      <xdr:nvCxnSpPr>
        <xdr:cNvPr id="734" name="直線コネクタ 733">
          <a:extLst>
            <a:ext uri="{FF2B5EF4-FFF2-40B4-BE49-F238E27FC236}">
              <a16:creationId xmlns:a16="http://schemas.microsoft.com/office/drawing/2014/main" id="{0AB61CD2-7EA8-4B86-A276-395C3CDDBC69}"/>
            </a:ext>
          </a:extLst>
        </xdr:cNvPr>
        <xdr:cNvCxnSpPr/>
      </xdr:nvCxnSpPr>
      <xdr:spPr>
        <a:xfrm flipV="1">
          <a:off x="18778220" y="18116006"/>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735" name="楕円 734">
          <a:extLst>
            <a:ext uri="{FF2B5EF4-FFF2-40B4-BE49-F238E27FC236}">
              <a16:creationId xmlns:a16="http://schemas.microsoft.com/office/drawing/2014/main" id="{18CB642D-EA47-4390-8F32-3293C8DA1CEE}"/>
            </a:ext>
          </a:extLst>
        </xdr:cNvPr>
        <xdr:cNvSpPr/>
      </xdr:nvSpPr>
      <xdr:spPr>
        <a:xfrm>
          <a:off x="17937480" y="18075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736" name="直線コネクタ 735">
          <a:extLst>
            <a:ext uri="{FF2B5EF4-FFF2-40B4-BE49-F238E27FC236}">
              <a16:creationId xmlns:a16="http://schemas.microsoft.com/office/drawing/2014/main" id="{3B58AE43-52F3-4EFA-99C7-87E621C92D18}"/>
            </a:ext>
          </a:extLst>
        </xdr:cNvPr>
        <xdr:cNvCxnSpPr/>
      </xdr:nvCxnSpPr>
      <xdr:spPr>
        <a:xfrm flipV="1">
          <a:off x="17988280" y="18119271"/>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37" name="n_1aveValue【公民館】&#10;一人当たり面積">
          <a:extLst>
            <a:ext uri="{FF2B5EF4-FFF2-40B4-BE49-F238E27FC236}">
              <a16:creationId xmlns:a16="http://schemas.microsoft.com/office/drawing/2014/main" id="{B58EEE1A-EEAE-457F-9990-FDFCE1D41F8F}"/>
            </a:ext>
          </a:extLst>
        </xdr:cNvPr>
        <xdr:cNvSpPr txBox="1"/>
      </xdr:nvSpPr>
      <xdr:spPr>
        <a:xfrm>
          <a:off x="185611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38" name="n_2aveValue【公民館】&#10;一人当たり面積">
          <a:extLst>
            <a:ext uri="{FF2B5EF4-FFF2-40B4-BE49-F238E27FC236}">
              <a16:creationId xmlns:a16="http://schemas.microsoft.com/office/drawing/2014/main" id="{A1EE656F-EEAF-44D2-A9E4-EAC98691927E}"/>
            </a:ext>
          </a:extLst>
        </xdr:cNvPr>
        <xdr:cNvSpPr txBox="1"/>
      </xdr:nvSpPr>
      <xdr:spPr>
        <a:xfrm>
          <a:off x="177762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39" name="n_3aveValue【公民館】&#10;一人当たり面積">
          <a:extLst>
            <a:ext uri="{FF2B5EF4-FFF2-40B4-BE49-F238E27FC236}">
              <a16:creationId xmlns:a16="http://schemas.microsoft.com/office/drawing/2014/main" id="{0D203981-F08D-4796-A3C0-293B2074622D}"/>
            </a:ext>
          </a:extLst>
        </xdr:cNvPr>
        <xdr:cNvSpPr txBox="1"/>
      </xdr:nvSpPr>
      <xdr:spPr>
        <a:xfrm>
          <a:off x="1700156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740" name="n_1mainValue【公民館】&#10;一人当たり面積">
          <a:extLst>
            <a:ext uri="{FF2B5EF4-FFF2-40B4-BE49-F238E27FC236}">
              <a16:creationId xmlns:a16="http://schemas.microsoft.com/office/drawing/2014/main" id="{21373557-B0B1-44B6-A208-45E7117628E6}"/>
            </a:ext>
          </a:extLst>
        </xdr:cNvPr>
        <xdr:cNvSpPr txBox="1"/>
      </xdr:nvSpPr>
      <xdr:spPr>
        <a:xfrm>
          <a:off x="185611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741" name="n_2mainValue【公民館】&#10;一人当たり面積">
          <a:extLst>
            <a:ext uri="{FF2B5EF4-FFF2-40B4-BE49-F238E27FC236}">
              <a16:creationId xmlns:a16="http://schemas.microsoft.com/office/drawing/2014/main" id="{AA18B801-8DD3-4EE5-9730-EA8A3BFD814A}"/>
            </a:ext>
          </a:extLst>
        </xdr:cNvPr>
        <xdr:cNvSpPr txBox="1"/>
      </xdr:nvSpPr>
      <xdr:spPr>
        <a:xfrm>
          <a:off x="17776267" y="181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C12325D1-7901-43ED-AD33-941B3904EF5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11A27C58-3444-4B97-BA85-44719A3CEAD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EA54AE30-3930-4869-831F-1C48E4D5943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類似団体と比較して、特に比率が高くなっている施設は、道路、認定こども園・幼稚園・保育所、公民館となっている。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特に幼稚園・保育所については、老朽化が進んでおり、民間活力の活用も含めた様々な手法による施設更新を検討しているところである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公民館（まちづくりセンター）については</a:t>
          </a:r>
          <a:r>
            <a:rPr kumimoji="1" lang="ja-JP" altLang="en-US" sz="1100">
              <a:solidFill>
                <a:schemeClr val="dk1"/>
              </a:solidFill>
              <a:effectLst/>
              <a:latin typeface="+mn-lt"/>
              <a:ea typeface="+mn-ea"/>
              <a:cs typeface="+mn-cs"/>
            </a:rPr>
            <a:t>災害対策拠点としても活用していることから</a:t>
          </a:r>
          <a:r>
            <a:rPr kumimoji="1" lang="ja-JP" altLang="ja-JP" sz="1100">
              <a:solidFill>
                <a:schemeClr val="dk1"/>
              </a:solidFill>
              <a:effectLst/>
              <a:latin typeface="+mn-lt"/>
              <a:ea typeface="+mn-ea"/>
              <a:cs typeface="+mn-cs"/>
            </a:rPr>
            <a:t>、今後計画的に施設整備を実施する予定となっている。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1253AF-02CE-4BD3-A857-6A5A7E09C72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9AA1CE-E6AF-4C27-BBB0-2EC6263EBE4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F20167-B689-4AA9-B780-5CB4D7E7B37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DA6992-63A6-49AB-BCCE-7D105651BCD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E468C4-70F4-4A0D-8C10-9450ECA3CE0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3D2ADA-D483-4DF9-A976-3FC0DD52374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F5E7B3-ED24-452E-B0E0-AE949243BE5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E0BF2D-7398-4FCD-80DE-EF8639D32C8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93743A-31CB-4F7C-96A3-28638BE2AC2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862DB4-F6D5-454A-8E78-74146286F93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34,914
34,526
435.71
24,473,731
23,894,154
313,990
13,284,387
30,042,061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8FD45C-184A-4B57-AA4E-CED2F252574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916C12-5835-4319-8B57-57618AC9CCA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0B44B1-906A-4643-BB74-BADF41F9F04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340069-237E-45CC-BA59-C30BEF1D0D2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D40976-B78A-4962-826E-2B51216B372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5A02BE-5BF8-4FD3-945B-A6B6C1989766}"/>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AC894D-F1ED-4F26-97C7-1BD1A732E75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424C7B-55CA-4150-B856-EDAC2D92E1A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D4FA40-CD59-47AC-98C3-16698C99C86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53B003-1E9F-4D56-A5EB-863542B7CC2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4C6A53-5BB3-4BE6-9875-8D3D6081A7B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4FC466-F052-4051-BF61-26C76BAE26B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05A4B9-F6F0-4155-B3DB-FCABC1A0343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0E2CAC-ABAC-4944-8816-1FA55005F24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E05BC2-0230-4EFE-A814-DBE80D12562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0D2544-8928-4079-9274-3EDEEFB0138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A79401-2451-46AF-841B-F5600EAD43D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686392-4796-4812-B50C-06A7E7C8F96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7FBF23-1508-4495-B4C0-85AA3A4AE14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DCADD68-FBD5-412F-807C-E3CFE9671284}"/>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52187D7-07B5-4EB1-BDC3-BD7F27E39EC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4C2BB66-77C9-48DB-8E34-5E341529243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8B67EA4-D2C0-42E2-BED7-3241C188FE3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47E8932-07F9-49C3-98E9-37E14AD4FD9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7473832-96A8-42F6-A810-B2E66F13EEA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595690D-CF04-43E6-9A20-F341FACE3EA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6BED9DD-4BF7-40EC-B2F6-BA45372CB80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1F712B0-5B85-4DC8-B002-AB26638F012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71ADAD4-0265-45EB-99E7-67F2ED9DA35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890C906-9860-4B78-9F61-CB1389D6870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F42D3970-A1D0-48F9-AECE-75083909A0B7}"/>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FD5AB841-D4B0-4441-9BBF-594560AE3740}"/>
            </a:ext>
          </a:extLst>
        </xdr:cNvPr>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97E31275-8753-4051-B302-C8A94778C7A7}"/>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C91ABF19-081C-4150-B3D5-28089F119D01}"/>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71BEFFF7-03EA-4EF6-9E32-EA4694EA3F92}"/>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9DBE755C-800E-4B92-820E-A994D747FD41}"/>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8C9FE956-9AD9-4D66-B3B2-610CB1781D6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52532668-F2D1-458F-8167-44EC1DCA7E1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C0E17CCE-6516-4146-A198-B59D219BA1E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1C043C19-9AA4-4620-8B4E-02E49CF5E4C1}"/>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0EB942C-9C8A-4FE3-9429-894048B25F5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7A85B0AE-E61F-478B-AACF-A57B45DDDC8D}"/>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0228DD6-67C5-4530-8D27-C075A4A3D9A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2444CF1A-9A1F-468A-A034-D7BB04FC7722}"/>
            </a:ext>
          </a:extLst>
        </xdr:cNvPr>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AA3B12A-7D2C-4A25-9ED7-4A977F270301}"/>
            </a:ext>
          </a:extLst>
        </xdr:cNvPr>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4A22D96F-EDA9-4362-801D-B632E75B1D61}"/>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1DC216EE-0C96-447B-A7A8-9B49B3CC512D}"/>
            </a:ext>
          </a:extLst>
        </xdr:cNvPr>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82DCE928-FE46-4095-9699-12F37DC9BA5C}"/>
            </a:ext>
          </a:extLst>
        </xdr:cNvPr>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1483ADC2-640F-4672-8EA4-A7E35A9CD61C}"/>
            </a:ext>
          </a:extLst>
        </xdr:cNvPr>
        <xdr:cNvSpPr txBox="1"/>
      </xdr:nvSpPr>
      <xdr:spPr>
        <a:xfrm>
          <a:off x="4124960" y="651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216CE2B1-D261-47D6-BF92-53C02B4C7DB0}"/>
            </a:ext>
          </a:extLst>
        </xdr:cNvPr>
        <xdr:cNvSpPr/>
      </xdr:nvSpPr>
      <xdr:spPr>
        <a:xfrm>
          <a:off x="4036060" y="6534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D32B502D-1E3C-4635-9AFA-1D09012DA836}"/>
            </a:ext>
          </a:extLst>
        </xdr:cNvPr>
        <xdr:cNvSpPr/>
      </xdr:nvSpPr>
      <xdr:spPr>
        <a:xfrm>
          <a:off x="3312160" y="651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B18CBEFC-8E34-426A-8876-BC0F9307F130}"/>
            </a:ext>
          </a:extLst>
        </xdr:cNvPr>
        <xdr:cNvSpPr/>
      </xdr:nvSpPr>
      <xdr:spPr>
        <a:xfrm>
          <a:off x="2514600" y="6526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B0376EB6-7A68-49B6-ACDB-94DDDB33ED90}"/>
            </a:ext>
          </a:extLst>
        </xdr:cNvPr>
        <xdr:cNvSpPr/>
      </xdr:nvSpPr>
      <xdr:spPr>
        <a:xfrm>
          <a:off x="173990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1C2C196-716B-49CC-A8AF-DF7095ED17A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6491898-F6A0-4D56-9698-78A8CD3954A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FA0FBA6-2947-47D3-9E6E-DFD1B4475DA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87472CB-D19E-46D6-83BE-741B0DE32BF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91D60DE-9ED3-4047-89B4-84313B8B1DC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146050</xdr:rowOff>
    </xdr:from>
    <xdr:to>
      <xdr:col>24</xdr:col>
      <xdr:colOff>114300</xdr:colOff>
      <xdr:row>39</xdr:row>
      <xdr:rowOff>76200</xdr:rowOff>
    </xdr:to>
    <xdr:sp macro="" textlink="">
      <xdr:nvSpPr>
        <xdr:cNvPr id="70" name="楕円 69">
          <a:extLst>
            <a:ext uri="{FF2B5EF4-FFF2-40B4-BE49-F238E27FC236}">
              <a16:creationId xmlns:a16="http://schemas.microsoft.com/office/drawing/2014/main" id="{0A49F66E-D521-4509-AA9A-15C280BFC5E1}"/>
            </a:ext>
          </a:extLst>
        </xdr:cNvPr>
        <xdr:cNvSpPr/>
      </xdr:nvSpPr>
      <xdr:spPr>
        <a:xfrm>
          <a:off x="4036060" y="6516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168927</xdr:rowOff>
    </xdr:from>
    <xdr:ext cx="405111" cy="259045"/>
    <xdr:sp macro="" textlink="">
      <xdr:nvSpPr>
        <xdr:cNvPr id="71" name="【図書館】&#10;有形固定資産減価償却率該当値テキスト">
          <a:extLst>
            <a:ext uri="{FF2B5EF4-FFF2-40B4-BE49-F238E27FC236}">
              <a16:creationId xmlns:a16="http://schemas.microsoft.com/office/drawing/2014/main" id="{31ABFBA5-56C2-4187-9ED8-B61E3D5F2FB9}"/>
            </a:ext>
          </a:extLst>
        </xdr:cNvPr>
        <xdr:cNvSpPr txBox="1"/>
      </xdr:nvSpPr>
      <xdr:spPr>
        <a:xfrm>
          <a:off x="4124960"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146050</xdr:rowOff>
    </xdr:from>
    <xdr:to>
      <xdr:col>20</xdr:col>
      <xdr:colOff>38100</xdr:colOff>
      <xdr:row>39</xdr:row>
      <xdr:rowOff>76200</xdr:rowOff>
    </xdr:to>
    <xdr:sp macro="" textlink="">
      <xdr:nvSpPr>
        <xdr:cNvPr id="72" name="楕円 71">
          <a:extLst>
            <a:ext uri="{FF2B5EF4-FFF2-40B4-BE49-F238E27FC236}">
              <a16:creationId xmlns:a16="http://schemas.microsoft.com/office/drawing/2014/main" id="{46D7F0D0-516C-43F5-9E1F-4EBEDC4DD3CD}"/>
            </a:ext>
          </a:extLst>
        </xdr:cNvPr>
        <xdr:cNvSpPr/>
      </xdr:nvSpPr>
      <xdr:spPr>
        <a:xfrm>
          <a:off x="3312160" y="6516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25400</xdr:rowOff>
    </xdr:from>
    <xdr:to>
      <xdr:col>24</xdr:col>
      <xdr:colOff>63500</xdr:colOff>
      <xdr:row>39</xdr:row>
      <xdr:rowOff>25400</xdr:rowOff>
    </xdr:to>
    <xdr:cxnSp macro="">
      <xdr:nvCxnSpPr>
        <xdr:cNvPr id="73" name="直線コネクタ 72">
          <a:extLst>
            <a:ext uri="{FF2B5EF4-FFF2-40B4-BE49-F238E27FC236}">
              <a16:creationId xmlns:a16="http://schemas.microsoft.com/office/drawing/2014/main" id="{06524B55-B81C-4875-BDAF-267782BC6CEF}"/>
            </a:ext>
          </a:extLst>
        </xdr:cNvPr>
        <xdr:cNvCxnSpPr/>
      </xdr:nvCxnSpPr>
      <xdr:spPr>
        <a:xfrm>
          <a:off x="3355340" y="65633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xdr:rowOff>
    </xdr:from>
    <xdr:to>
      <xdr:col>15</xdr:col>
      <xdr:colOff>101600</xdr:colOff>
      <xdr:row>39</xdr:row>
      <xdr:rowOff>104140</xdr:rowOff>
    </xdr:to>
    <xdr:sp macro="" textlink="">
      <xdr:nvSpPr>
        <xdr:cNvPr id="74" name="楕円 73">
          <a:extLst>
            <a:ext uri="{FF2B5EF4-FFF2-40B4-BE49-F238E27FC236}">
              <a16:creationId xmlns:a16="http://schemas.microsoft.com/office/drawing/2014/main" id="{A2EDCEE3-CEC4-4DB0-B571-3AADFB291B08}"/>
            </a:ext>
          </a:extLst>
        </xdr:cNvPr>
        <xdr:cNvSpPr/>
      </xdr:nvSpPr>
      <xdr:spPr>
        <a:xfrm>
          <a:off x="25146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25400</xdr:rowOff>
    </xdr:from>
    <xdr:to>
      <xdr:col>19</xdr:col>
      <xdr:colOff>177800</xdr:colOff>
      <xdr:row>39</xdr:row>
      <xdr:rowOff>53340</xdr:rowOff>
    </xdr:to>
    <xdr:cxnSp macro="">
      <xdr:nvCxnSpPr>
        <xdr:cNvPr id="75" name="直線コネクタ 74">
          <a:extLst>
            <a:ext uri="{FF2B5EF4-FFF2-40B4-BE49-F238E27FC236}">
              <a16:creationId xmlns:a16="http://schemas.microsoft.com/office/drawing/2014/main" id="{84B5832E-7F62-4F52-811B-3885572E141D}"/>
            </a:ext>
          </a:extLst>
        </xdr:cNvPr>
        <xdr:cNvCxnSpPr/>
      </xdr:nvCxnSpPr>
      <xdr:spPr>
        <a:xfrm flipV="1">
          <a:off x="2565400" y="6563360"/>
          <a:ext cx="78994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a:extLst>
            <a:ext uri="{FF2B5EF4-FFF2-40B4-BE49-F238E27FC236}">
              <a16:creationId xmlns:a16="http://schemas.microsoft.com/office/drawing/2014/main" id="{C2A17B12-1EB0-4055-AB54-C2C2CD985445}"/>
            </a:ext>
          </a:extLst>
        </xdr:cNvPr>
        <xdr:cNvSpPr txBox="1"/>
      </xdr:nvSpPr>
      <xdr:spPr>
        <a:xfrm>
          <a:off x="3170564" y="660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a:extLst>
            <a:ext uri="{FF2B5EF4-FFF2-40B4-BE49-F238E27FC236}">
              <a16:creationId xmlns:a16="http://schemas.microsoft.com/office/drawing/2014/main" id="{E436C746-FDAF-4F3E-A617-75C76E44F201}"/>
            </a:ext>
          </a:extLst>
        </xdr:cNvPr>
        <xdr:cNvSpPr txBox="1"/>
      </xdr:nvSpPr>
      <xdr:spPr>
        <a:xfrm>
          <a:off x="238570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388716B5-E23C-4A5C-B865-7F58558A80E7}"/>
            </a:ext>
          </a:extLst>
        </xdr:cNvPr>
        <xdr:cNvSpPr txBox="1"/>
      </xdr:nvSpPr>
      <xdr:spPr>
        <a:xfrm>
          <a:off x="161100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92727</xdr:rowOff>
    </xdr:from>
    <xdr:ext cx="405111" cy="259045"/>
    <xdr:sp macro="" textlink="">
      <xdr:nvSpPr>
        <xdr:cNvPr id="79" name="n_1mainValue【図書館】&#10;有形固定資産減価償却率">
          <a:extLst>
            <a:ext uri="{FF2B5EF4-FFF2-40B4-BE49-F238E27FC236}">
              <a16:creationId xmlns:a16="http://schemas.microsoft.com/office/drawing/2014/main" id="{525FABC8-C6A4-46E5-A69D-2CAEE13E133A}"/>
            </a:ext>
          </a:extLst>
        </xdr:cNvPr>
        <xdr:cNvSpPr txBox="1"/>
      </xdr:nvSpPr>
      <xdr:spPr>
        <a:xfrm>
          <a:off x="317056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0" name="n_2mainValue【図書館】&#10;有形固定資産減価償却率">
          <a:extLst>
            <a:ext uri="{FF2B5EF4-FFF2-40B4-BE49-F238E27FC236}">
              <a16:creationId xmlns:a16="http://schemas.microsoft.com/office/drawing/2014/main" id="{A7F42CD3-CAB1-4397-8376-F831918177E2}"/>
            </a:ext>
          </a:extLst>
        </xdr:cNvPr>
        <xdr:cNvSpPr txBox="1"/>
      </xdr:nvSpPr>
      <xdr:spPr>
        <a:xfrm>
          <a:off x="238570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DC7B6A-BD73-4967-9F9C-7BCE71122EF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4A94B7CA-028A-4D05-BFF0-21DD571D4E1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4B1864EF-3A4C-44E0-ABC5-377B2D648E0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E133359-1075-48A6-9B9D-586ECAF26E8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22B8D461-D3BA-493A-8752-D82512A7E04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D742B462-B6D1-4663-9E57-62BDE0CD591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70D0DBD0-ADC7-4A69-846B-CA8A6D2AAE9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101A33BF-5EF4-4535-96B2-E59A92A96EB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B7261AB7-5F5E-4AC8-9FEA-9DAC4C3130FA}"/>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C02E182F-98FE-4D15-8085-A61F0440746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EBEB0CDC-B5B6-467A-8698-3D5524E90071}"/>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C7D93A28-5249-4C28-990F-82025FD2942A}"/>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E616296A-BF86-4FFA-B377-5514B8E78EFD}"/>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26A49680-95D4-4575-99D3-DA9CE30E3D2B}"/>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E6DC9BAA-D0F5-48B5-BF0A-0C449AF10045}"/>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44118713-97CB-4EFC-8F17-59C6E909C1D5}"/>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A1EB5E8B-FBD5-4030-9B09-6158E5F2645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1851E2E4-BB84-4957-B397-C1643B2462A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328C7838-83D5-4248-8B91-935BBFD4BB1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2E4E2ECC-02D6-4854-A5F2-56F185C6C174}"/>
            </a:ext>
          </a:extLst>
        </xdr:cNvPr>
        <xdr:cNvCxnSpPr/>
      </xdr:nvCxnSpPr>
      <xdr:spPr>
        <a:xfrm flipV="1">
          <a:off x="9219565" y="569976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0599433C-2854-478C-BE5F-5E313AAB7B41}"/>
            </a:ext>
          </a:extLst>
        </xdr:cNvPr>
        <xdr:cNvSpPr txBox="1"/>
      </xdr:nvSpPr>
      <xdr:spPr>
        <a:xfrm>
          <a:off x="92583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4DB1B877-8065-4FF6-85B4-18C9D67E8EA9}"/>
            </a:ext>
          </a:extLst>
        </xdr:cNvPr>
        <xdr:cNvCxnSpPr/>
      </xdr:nvCxnSpPr>
      <xdr:spPr>
        <a:xfrm>
          <a:off x="9154160" y="683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CA7DB856-FC35-48F5-BD4D-C17316D34016}"/>
            </a:ext>
          </a:extLst>
        </xdr:cNvPr>
        <xdr:cNvSpPr txBox="1"/>
      </xdr:nvSpPr>
      <xdr:spPr>
        <a:xfrm>
          <a:off x="9258300" y="54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FB6026C7-7E7E-47DF-A6E2-CFF297C42694}"/>
            </a:ext>
          </a:extLst>
        </xdr:cNvPr>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44E08618-0F14-44AF-8637-DCABF7036BC9}"/>
            </a:ext>
          </a:extLst>
        </xdr:cNvPr>
        <xdr:cNvSpPr txBox="1"/>
      </xdr:nvSpPr>
      <xdr:spPr>
        <a:xfrm>
          <a:off x="9258300" y="647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78E40C2F-4ADB-46CE-A35F-2F3D75A5E1B3}"/>
            </a:ext>
          </a:extLst>
        </xdr:cNvPr>
        <xdr:cNvSpPr/>
      </xdr:nvSpPr>
      <xdr:spPr>
        <a:xfrm>
          <a:off x="9192260" y="649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4A240BE4-1F25-4802-81E8-5502DD4F0DD0}"/>
            </a:ext>
          </a:extLst>
        </xdr:cNvPr>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52159BA8-5729-4A74-BEC3-8DB031A037E5}"/>
            </a:ext>
          </a:extLst>
        </xdr:cNvPr>
        <xdr:cNvSpPr/>
      </xdr:nvSpPr>
      <xdr:spPr>
        <a:xfrm>
          <a:off x="7670800" y="6515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E0300C5D-12C5-4A20-8843-09B6AE377D00}"/>
            </a:ext>
          </a:extLst>
        </xdr:cNvPr>
        <xdr:cNvSpPr/>
      </xdr:nvSpPr>
      <xdr:spPr>
        <a:xfrm>
          <a:off x="68732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FA8A8FCE-21D6-413C-8BA5-ED6844374F6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E358B4CD-44AA-4186-BD88-DE24FDB6CE2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5E559FE0-5A0B-445C-9B8C-23B551A8970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C86C689-01A6-4DF8-A81D-C392F9435A8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8E497C7-19DB-4F39-B237-09DA04D039B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71120</xdr:rowOff>
    </xdr:from>
    <xdr:to>
      <xdr:col>55</xdr:col>
      <xdr:colOff>50800</xdr:colOff>
      <xdr:row>38</xdr:row>
      <xdr:rowOff>1270</xdr:rowOff>
    </xdr:to>
    <xdr:sp macro="" textlink="">
      <xdr:nvSpPr>
        <xdr:cNvPr id="115" name="楕円 114">
          <a:extLst>
            <a:ext uri="{FF2B5EF4-FFF2-40B4-BE49-F238E27FC236}">
              <a16:creationId xmlns:a16="http://schemas.microsoft.com/office/drawing/2014/main" id="{21546DF9-65C5-4C7F-B0BD-84080D24B0B8}"/>
            </a:ext>
          </a:extLst>
        </xdr:cNvPr>
        <xdr:cNvSpPr/>
      </xdr:nvSpPr>
      <xdr:spPr>
        <a:xfrm>
          <a:off x="9192260" y="627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93997</xdr:rowOff>
    </xdr:from>
    <xdr:ext cx="469744" cy="259045"/>
    <xdr:sp macro="" textlink="">
      <xdr:nvSpPr>
        <xdr:cNvPr id="116" name="【図書館】&#10;一人当たり面積該当値テキスト">
          <a:extLst>
            <a:ext uri="{FF2B5EF4-FFF2-40B4-BE49-F238E27FC236}">
              <a16:creationId xmlns:a16="http://schemas.microsoft.com/office/drawing/2014/main" id="{C5BBB8EE-F096-493D-B1F6-340176CA92EC}"/>
            </a:ext>
          </a:extLst>
        </xdr:cNvPr>
        <xdr:cNvSpPr txBox="1"/>
      </xdr:nvSpPr>
      <xdr:spPr>
        <a:xfrm>
          <a:off x="9258300"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7" name="楕円 116">
          <a:extLst>
            <a:ext uri="{FF2B5EF4-FFF2-40B4-BE49-F238E27FC236}">
              <a16:creationId xmlns:a16="http://schemas.microsoft.com/office/drawing/2014/main" id="{9FD26A08-CAC7-413D-BE90-C2267678D666}"/>
            </a:ext>
          </a:extLst>
        </xdr:cNvPr>
        <xdr:cNvSpPr/>
      </xdr:nvSpPr>
      <xdr:spPr>
        <a:xfrm>
          <a:off x="84455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121920</xdr:rowOff>
    </xdr:from>
    <xdr:to>
      <xdr:col>55</xdr:col>
      <xdr:colOff>0</xdr:colOff>
      <xdr:row>37</xdr:row>
      <xdr:rowOff>133350</xdr:rowOff>
    </xdr:to>
    <xdr:cxnSp macro="">
      <xdr:nvCxnSpPr>
        <xdr:cNvPr id="118" name="直線コネクタ 117">
          <a:extLst>
            <a:ext uri="{FF2B5EF4-FFF2-40B4-BE49-F238E27FC236}">
              <a16:creationId xmlns:a16="http://schemas.microsoft.com/office/drawing/2014/main" id="{9A9D71AD-A28C-4C36-850C-FD9B6A1AABC8}"/>
            </a:ext>
          </a:extLst>
        </xdr:cNvPr>
        <xdr:cNvCxnSpPr/>
      </xdr:nvCxnSpPr>
      <xdr:spPr>
        <a:xfrm flipV="1">
          <a:off x="8496300" y="632460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88265</xdr:rowOff>
    </xdr:from>
    <xdr:to>
      <xdr:col>46</xdr:col>
      <xdr:colOff>38100</xdr:colOff>
      <xdr:row>38</xdr:row>
      <xdr:rowOff>18415</xdr:rowOff>
    </xdr:to>
    <xdr:sp macro="" textlink="">
      <xdr:nvSpPr>
        <xdr:cNvPr id="119" name="楕円 118">
          <a:extLst>
            <a:ext uri="{FF2B5EF4-FFF2-40B4-BE49-F238E27FC236}">
              <a16:creationId xmlns:a16="http://schemas.microsoft.com/office/drawing/2014/main" id="{75064200-8BAB-417B-9ACB-A5BD3703A2FC}"/>
            </a:ext>
          </a:extLst>
        </xdr:cNvPr>
        <xdr:cNvSpPr/>
      </xdr:nvSpPr>
      <xdr:spPr>
        <a:xfrm>
          <a:off x="7670800" y="6290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139065</xdr:rowOff>
    </xdr:to>
    <xdr:cxnSp macro="">
      <xdr:nvCxnSpPr>
        <xdr:cNvPr id="120" name="直線コネクタ 119">
          <a:extLst>
            <a:ext uri="{FF2B5EF4-FFF2-40B4-BE49-F238E27FC236}">
              <a16:creationId xmlns:a16="http://schemas.microsoft.com/office/drawing/2014/main" id="{23D0660E-CE28-404B-8C61-294954258B62}"/>
            </a:ext>
          </a:extLst>
        </xdr:cNvPr>
        <xdr:cNvCxnSpPr/>
      </xdr:nvCxnSpPr>
      <xdr:spPr>
        <a:xfrm flipV="1">
          <a:off x="7713980" y="633603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8231044A-D5C0-407C-B0C8-F2EBA0C692C8}"/>
            </a:ext>
          </a:extLst>
        </xdr:cNvPr>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a:extLst>
            <a:ext uri="{FF2B5EF4-FFF2-40B4-BE49-F238E27FC236}">
              <a16:creationId xmlns:a16="http://schemas.microsoft.com/office/drawing/2014/main" id="{C914EB41-9896-46D0-8C20-99AA7EB13026}"/>
            </a:ext>
          </a:extLst>
        </xdr:cNvPr>
        <xdr:cNvSpPr txBox="1"/>
      </xdr:nvSpPr>
      <xdr:spPr>
        <a:xfrm>
          <a:off x="750958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C93140FC-A9D6-422D-B45B-CCE11D00151F}"/>
            </a:ext>
          </a:extLst>
        </xdr:cNvPr>
        <xdr:cNvSpPr txBox="1"/>
      </xdr:nvSpPr>
      <xdr:spPr>
        <a:xfrm>
          <a:off x="67120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24" name="n_1mainValue【図書館】&#10;一人当たり面積">
          <a:extLst>
            <a:ext uri="{FF2B5EF4-FFF2-40B4-BE49-F238E27FC236}">
              <a16:creationId xmlns:a16="http://schemas.microsoft.com/office/drawing/2014/main" id="{89A03BB9-F034-4E11-AD57-31B7DE06B996}"/>
            </a:ext>
          </a:extLst>
        </xdr:cNvPr>
        <xdr:cNvSpPr txBox="1"/>
      </xdr:nvSpPr>
      <xdr:spPr>
        <a:xfrm>
          <a:off x="8271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34942</xdr:rowOff>
    </xdr:from>
    <xdr:ext cx="469744" cy="259045"/>
    <xdr:sp macro="" textlink="">
      <xdr:nvSpPr>
        <xdr:cNvPr id="125" name="n_2mainValue【図書館】&#10;一人当たり面積">
          <a:extLst>
            <a:ext uri="{FF2B5EF4-FFF2-40B4-BE49-F238E27FC236}">
              <a16:creationId xmlns:a16="http://schemas.microsoft.com/office/drawing/2014/main" id="{26FC2677-B03A-4D12-8CEF-C38F13BD36A2}"/>
            </a:ext>
          </a:extLst>
        </xdr:cNvPr>
        <xdr:cNvSpPr txBox="1"/>
      </xdr:nvSpPr>
      <xdr:spPr>
        <a:xfrm>
          <a:off x="750958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3493CBD7-C06A-4904-8226-692171F7F00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A47B885A-13C4-4B2B-8883-09BB9C91D52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F187F517-CB04-4CEB-9F27-68FE7AFC24A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F3EB1126-7134-49F3-91CA-7B01488F39B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66E10B3A-564F-4A71-908D-92C814CC1A8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6A2DC908-D5F0-42DC-8ECF-C14240FE2D7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EC9B9DEC-223F-453D-8F3F-F24276B8C01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CA676C8C-70B6-48C3-AF64-E49EC135FA4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B361550C-9E2C-462B-84BA-EF489CB13E0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AC471A3F-8B24-4317-BA36-E8BB10B7813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B03A55FB-8C60-4F14-99F0-B0E8D973D167}"/>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2345DEFE-A057-4D11-BB82-45C172EE3BB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4ADB3C27-6683-40FB-A024-BC742F8B85B3}"/>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7FA3C2BC-D482-4FE1-AED4-8AF10257E0FE}"/>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D442DCF4-34DB-4FA2-9546-0BDD232D3FEF}"/>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37627FA1-F0E7-4983-AC20-442C703E0C6B}"/>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2960B399-FFDA-4490-815A-E7B16DAA3502}"/>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3EBC29F-22C2-44D1-AAA2-CC8D9EE98839}"/>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57F57400-A568-4286-96A1-F7B885BF7166}"/>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919E879D-554A-4786-BE7E-E2FDAB1A538B}"/>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16D049A2-8E4D-436D-95EF-D0BC17303461}"/>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ED7C8473-0FB2-4F44-A38A-2485B1D205A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789C795B-A05A-4EB1-B574-A7AA078FE5FF}"/>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FBE43541-BFA0-4AAE-BC7E-6DFB5B8A0BA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6E53F771-34A6-41C2-971A-719A455A7B8A}"/>
            </a:ext>
          </a:extLst>
        </xdr:cNvPr>
        <xdr:cNvCxnSpPr/>
      </xdr:nvCxnSpPr>
      <xdr:spPr>
        <a:xfrm flipV="1">
          <a:off x="4086225" y="934021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5F500D23-EE38-49B1-85B7-D0CB97083D22}"/>
            </a:ext>
          </a:extLst>
        </xdr:cNvPr>
        <xdr:cNvSpPr txBox="1"/>
      </xdr:nvSpPr>
      <xdr:spPr>
        <a:xfrm>
          <a:off x="412496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EA159E38-885D-4F73-A916-0C8960FFC956}"/>
            </a:ext>
          </a:extLst>
        </xdr:cNvPr>
        <xdr:cNvCxnSpPr/>
      </xdr:nvCxnSpPr>
      <xdr:spPr>
        <a:xfrm>
          <a:off x="4020820" y="10807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7A3E33E7-4A0B-4956-9680-663F6FE3228C}"/>
            </a:ext>
          </a:extLst>
        </xdr:cNvPr>
        <xdr:cNvSpPr txBox="1"/>
      </xdr:nvSpPr>
      <xdr:spPr>
        <a:xfrm>
          <a:off x="412496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D8203039-7F28-4760-91FE-370535DBF203}"/>
            </a:ext>
          </a:extLst>
        </xdr:cNvPr>
        <xdr:cNvCxnSpPr/>
      </xdr:nvCxnSpPr>
      <xdr:spPr>
        <a:xfrm>
          <a:off x="402082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CAE182A3-7BF3-4A8A-9DF6-E0DF8672BFF2}"/>
            </a:ext>
          </a:extLst>
        </xdr:cNvPr>
        <xdr:cNvSpPr txBox="1"/>
      </xdr:nvSpPr>
      <xdr:spPr>
        <a:xfrm>
          <a:off x="412496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3A2120AA-C227-411B-AFFA-9266841EC194}"/>
            </a:ext>
          </a:extLst>
        </xdr:cNvPr>
        <xdr:cNvSpPr/>
      </xdr:nvSpPr>
      <xdr:spPr>
        <a:xfrm>
          <a:off x="403606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41197A25-FF60-46D6-8545-8D04BD9EB80E}"/>
            </a:ext>
          </a:extLst>
        </xdr:cNvPr>
        <xdr:cNvSpPr/>
      </xdr:nvSpPr>
      <xdr:spPr>
        <a:xfrm>
          <a:off x="331216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43265FD4-EAF4-4260-B64B-7AE60610B9E0}"/>
            </a:ext>
          </a:extLst>
        </xdr:cNvPr>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DD1204C2-287A-42DC-B5B3-6E5A7B2D02BC}"/>
            </a:ext>
          </a:extLst>
        </xdr:cNvPr>
        <xdr:cNvSpPr/>
      </xdr:nvSpPr>
      <xdr:spPr>
        <a:xfrm>
          <a:off x="17399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7862D99-1E71-4D46-B39F-2B2AC90F455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5A4893F-0BC1-404E-B85A-30CB2B519F2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8DBA14B-57F1-4928-BF97-8EFDF813345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79237099-5D26-4430-906D-6521E4E7E15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8CA9486-B13F-449F-B1F0-DC46739BC8F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61595</xdr:rowOff>
    </xdr:from>
    <xdr:to>
      <xdr:col>24</xdr:col>
      <xdr:colOff>114300</xdr:colOff>
      <xdr:row>57</xdr:row>
      <xdr:rowOff>163195</xdr:rowOff>
    </xdr:to>
    <xdr:sp macro="" textlink="">
      <xdr:nvSpPr>
        <xdr:cNvPr id="165" name="楕円 164">
          <a:extLst>
            <a:ext uri="{FF2B5EF4-FFF2-40B4-BE49-F238E27FC236}">
              <a16:creationId xmlns:a16="http://schemas.microsoft.com/office/drawing/2014/main" id="{64DDE4B7-2FC9-42C4-9239-988BE0B62A44}"/>
            </a:ext>
          </a:extLst>
        </xdr:cNvPr>
        <xdr:cNvSpPr/>
      </xdr:nvSpPr>
      <xdr:spPr>
        <a:xfrm>
          <a:off x="403606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84472</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83C3A39A-F692-4405-923D-4D2A09BCB51D}"/>
            </a:ext>
          </a:extLst>
        </xdr:cNvPr>
        <xdr:cNvSpPr txBox="1"/>
      </xdr:nvSpPr>
      <xdr:spPr>
        <a:xfrm>
          <a:off x="4124960"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149225</xdr:rowOff>
    </xdr:from>
    <xdr:to>
      <xdr:col>20</xdr:col>
      <xdr:colOff>38100</xdr:colOff>
      <xdr:row>57</xdr:row>
      <xdr:rowOff>79375</xdr:rowOff>
    </xdr:to>
    <xdr:sp macro="" textlink="">
      <xdr:nvSpPr>
        <xdr:cNvPr id="167" name="楕円 166">
          <a:extLst>
            <a:ext uri="{FF2B5EF4-FFF2-40B4-BE49-F238E27FC236}">
              <a16:creationId xmlns:a16="http://schemas.microsoft.com/office/drawing/2014/main" id="{C0F0CF5D-B9B1-4451-A110-8231BF27A5BB}"/>
            </a:ext>
          </a:extLst>
        </xdr:cNvPr>
        <xdr:cNvSpPr/>
      </xdr:nvSpPr>
      <xdr:spPr>
        <a:xfrm>
          <a:off x="3312160" y="9537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28575</xdr:rowOff>
    </xdr:from>
    <xdr:to>
      <xdr:col>24</xdr:col>
      <xdr:colOff>63500</xdr:colOff>
      <xdr:row>57</xdr:row>
      <xdr:rowOff>112395</xdr:rowOff>
    </xdr:to>
    <xdr:cxnSp macro="">
      <xdr:nvCxnSpPr>
        <xdr:cNvPr id="168" name="直線コネクタ 167">
          <a:extLst>
            <a:ext uri="{FF2B5EF4-FFF2-40B4-BE49-F238E27FC236}">
              <a16:creationId xmlns:a16="http://schemas.microsoft.com/office/drawing/2014/main" id="{CD53CC51-4B12-47CE-9797-C16643358B36}"/>
            </a:ext>
          </a:extLst>
        </xdr:cNvPr>
        <xdr:cNvCxnSpPr/>
      </xdr:nvCxnSpPr>
      <xdr:spPr>
        <a:xfrm>
          <a:off x="3355340" y="9584055"/>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69" name="楕円 168">
          <a:extLst>
            <a:ext uri="{FF2B5EF4-FFF2-40B4-BE49-F238E27FC236}">
              <a16:creationId xmlns:a16="http://schemas.microsoft.com/office/drawing/2014/main" id="{A7B5E2AD-49E6-4A4D-B7AA-AD47103CD04A}"/>
            </a:ext>
          </a:extLst>
        </xdr:cNvPr>
        <xdr:cNvSpPr/>
      </xdr:nvSpPr>
      <xdr:spPr>
        <a:xfrm>
          <a:off x="25146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28575</xdr:rowOff>
    </xdr:from>
    <xdr:to>
      <xdr:col>19</xdr:col>
      <xdr:colOff>177800</xdr:colOff>
      <xdr:row>57</xdr:row>
      <xdr:rowOff>57150</xdr:rowOff>
    </xdr:to>
    <xdr:cxnSp macro="">
      <xdr:nvCxnSpPr>
        <xdr:cNvPr id="170" name="直線コネクタ 169">
          <a:extLst>
            <a:ext uri="{FF2B5EF4-FFF2-40B4-BE49-F238E27FC236}">
              <a16:creationId xmlns:a16="http://schemas.microsoft.com/office/drawing/2014/main" id="{30C41497-8C67-42DC-9B01-7D5192F085E5}"/>
            </a:ext>
          </a:extLst>
        </xdr:cNvPr>
        <xdr:cNvCxnSpPr/>
      </xdr:nvCxnSpPr>
      <xdr:spPr>
        <a:xfrm flipV="1">
          <a:off x="2565400" y="958405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a:extLst>
            <a:ext uri="{FF2B5EF4-FFF2-40B4-BE49-F238E27FC236}">
              <a16:creationId xmlns:a16="http://schemas.microsoft.com/office/drawing/2014/main" id="{AA3545EA-1563-403D-A4AD-E44189D22741}"/>
            </a:ext>
          </a:extLst>
        </xdr:cNvPr>
        <xdr:cNvSpPr txBox="1"/>
      </xdr:nvSpPr>
      <xdr:spPr>
        <a:xfrm>
          <a:off x="317056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a:extLst>
            <a:ext uri="{FF2B5EF4-FFF2-40B4-BE49-F238E27FC236}">
              <a16:creationId xmlns:a16="http://schemas.microsoft.com/office/drawing/2014/main" id="{DB72768E-6BF6-4FAC-A1DC-5F0C416EE2F5}"/>
            </a:ext>
          </a:extLst>
        </xdr:cNvPr>
        <xdr:cNvSpPr txBox="1"/>
      </xdr:nvSpPr>
      <xdr:spPr>
        <a:xfrm>
          <a:off x="23857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E5DC27A3-938E-48A6-810C-4A181BB44400}"/>
            </a:ext>
          </a:extLst>
        </xdr:cNvPr>
        <xdr:cNvSpPr txBox="1"/>
      </xdr:nvSpPr>
      <xdr:spPr>
        <a:xfrm>
          <a:off x="161100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95902</xdr:rowOff>
    </xdr:from>
    <xdr:ext cx="405111" cy="259045"/>
    <xdr:sp macro="" textlink="">
      <xdr:nvSpPr>
        <xdr:cNvPr id="174" name="n_1mainValue【体育館・プール】&#10;有形固定資産減価償却率">
          <a:extLst>
            <a:ext uri="{FF2B5EF4-FFF2-40B4-BE49-F238E27FC236}">
              <a16:creationId xmlns:a16="http://schemas.microsoft.com/office/drawing/2014/main" id="{77ABAB6A-2520-4984-A9A3-1833D00F3763}"/>
            </a:ext>
          </a:extLst>
        </xdr:cNvPr>
        <xdr:cNvSpPr txBox="1"/>
      </xdr:nvSpPr>
      <xdr:spPr>
        <a:xfrm>
          <a:off x="3170564" y="931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175" name="n_2mainValue【体育館・プール】&#10;有形固定資産減価償却率">
          <a:extLst>
            <a:ext uri="{FF2B5EF4-FFF2-40B4-BE49-F238E27FC236}">
              <a16:creationId xmlns:a16="http://schemas.microsoft.com/office/drawing/2014/main" id="{6362A5BA-BD30-4077-BF54-E75F72F2300F}"/>
            </a:ext>
          </a:extLst>
        </xdr:cNvPr>
        <xdr:cNvSpPr txBox="1"/>
      </xdr:nvSpPr>
      <xdr:spPr>
        <a:xfrm>
          <a:off x="238570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42E2AF6E-17B1-4038-BD4C-F854166F55F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E9F7B0C9-17FE-4E3C-883E-C7DC448FFEB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C42A787D-134A-4167-9E7D-FC7F93EFF0B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1127F0B0-05C5-45D0-BE1D-ACB88D2E7BF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3ACFF57-13BE-4FA7-B76C-10935953DF5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70AD9886-CD96-4017-91E8-4B1B76CBBF8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80502A9A-EE25-4945-871D-1D1DDDFE205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16284EFB-3D95-49FC-8A03-2EB98983F6D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8F3427FA-8B6C-44FA-B788-FD28A72F8F5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AA5AF612-CEB6-4B63-9C66-3126861761C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F766644A-ECB9-4F6C-84C9-22366C42A61F}"/>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9B876316-01DB-48F3-9301-2B24EB8F166C}"/>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D038B39B-B440-40D8-ABBA-F0DF3434A7F9}"/>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CDAAD287-D7B0-4843-9BD5-42C94F606ED3}"/>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3C588898-5277-420E-82BE-E7AD8D8DBB6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E4FE9888-797D-44C0-AE8E-1DE1A6C625C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D8F5B521-30BD-4BE5-9CAF-D4D6C40BE06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F8B872CE-C059-47D6-831B-C53EA4211CB9}"/>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275C2BD4-4198-4498-A66D-9D8A5A5AE60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7259AB38-E5D3-4539-A9A0-F94B0FFE3BF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ABD75088-8CF7-484F-B947-DBBE931B398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9AB03337-BE08-44A3-A862-60593BC43443}"/>
            </a:ext>
          </a:extLst>
        </xdr:cNvPr>
        <xdr:cNvCxnSpPr/>
      </xdr:nvCxnSpPr>
      <xdr:spPr>
        <a:xfrm flipV="1">
          <a:off x="9219565" y="9679381"/>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69E474A1-6436-40A3-B2D9-78A73DB98D1B}"/>
            </a:ext>
          </a:extLst>
        </xdr:cNvPr>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DF1F9FD1-4BF4-48B5-A90B-1068FB687929}"/>
            </a:ext>
          </a:extLst>
        </xdr:cNvPr>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8EC7A306-37A9-4EAE-8D94-D1E1150071FE}"/>
            </a:ext>
          </a:extLst>
        </xdr:cNvPr>
        <xdr:cNvSpPr txBox="1"/>
      </xdr:nvSpPr>
      <xdr:spPr>
        <a:xfrm>
          <a:off x="9258300" y="945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069DC667-4D9B-475C-B71C-83F786F3354D}"/>
            </a:ext>
          </a:extLst>
        </xdr:cNvPr>
        <xdr:cNvCxnSpPr/>
      </xdr:nvCxnSpPr>
      <xdr:spPr>
        <a:xfrm>
          <a:off x="9154160" y="9679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14619838-3D50-431E-B0D5-3A8FE6F8B870}"/>
            </a:ext>
          </a:extLst>
        </xdr:cNvPr>
        <xdr:cNvSpPr txBox="1"/>
      </xdr:nvSpPr>
      <xdr:spPr>
        <a:xfrm>
          <a:off x="9258300" y="10506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BE70F6D2-9FD7-4B02-AA68-C9A07DF7793A}"/>
            </a:ext>
          </a:extLst>
        </xdr:cNvPr>
        <xdr:cNvSpPr/>
      </xdr:nvSpPr>
      <xdr:spPr>
        <a:xfrm>
          <a:off x="9192260" y="10528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C4C82DBE-F4C2-4568-BFFC-F885B2CB0777}"/>
            </a:ext>
          </a:extLst>
        </xdr:cNvPr>
        <xdr:cNvSpPr/>
      </xdr:nvSpPr>
      <xdr:spPr>
        <a:xfrm>
          <a:off x="844550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150D71DC-7141-4F59-A152-772D13F04510}"/>
            </a:ext>
          </a:extLst>
        </xdr:cNvPr>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280B75C7-004E-4BFE-B864-A6FBBEB5B327}"/>
            </a:ext>
          </a:extLst>
        </xdr:cNvPr>
        <xdr:cNvSpPr/>
      </xdr:nvSpPr>
      <xdr:spPr>
        <a:xfrm>
          <a:off x="68732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137617DB-F0FB-402A-93FC-261B76E138A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102D873-5E73-42D3-B54A-1979D8A16F2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7E14BE0-4B2E-4131-B750-7E303B3D54B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560687B-A5C1-47B1-A60F-6EF2EA41E9B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EE88123F-133C-4DAD-B50F-1048D7A48ED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106934</xdr:rowOff>
    </xdr:from>
    <xdr:to>
      <xdr:col>55</xdr:col>
      <xdr:colOff>50800</xdr:colOff>
      <xdr:row>63</xdr:row>
      <xdr:rowOff>37084</xdr:rowOff>
    </xdr:to>
    <xdr:sp macro="" textlink="">
      <xdr:nvSpPr>
        <xdr:cNvPr id="212" name="楕円 211">
          <a:extLst>
            <a:ext uri="{FF2B5EF4-FFF2-40B4-BE49-F238E27FC236}">
              <a16:creationId xmlns:a16="http://schemas.microsoft.com/office/drawing/2014/main" id="{A4FB368F-EF89-4ECB-966B-37530C965BF5}"/>
            </a:ext>
          </a:extLst>
        </xdr:cNvPr>
        <xdr:cNvSpPr/>
      </xdr:nvSpPr>
      <xdr:spPr>
        <a:xfrm>
          <a:off x="9192260" y="10500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129811</xdr:rowOff>
    </xdr:from>
    <xdr:ext cx="469744" cy="259045"/>
    <xdr:sp macro="" textlink="">
      <xdr:nvSpPr>
        <xdr:cNvPr id="213" name="【体育館・プール】&#10;一人当たり面積該当値テキスト">
          <a:extLst>
            <a:ext uri="{FF2B5EF4-FFF2-40B4-BE49-F238E27FC236}">
              <a16:creationId xmlns:a16="http://schemas.microsoft.com/office/drawing/2014/main" id="{58C7AB57-07B1-49C5-8164-6C80E98D9E03}"/>
            </a:ext>
          </a:extLst>
        </xdr:cNvPr>
        <xdr:cNvSpPr txBox="1"/>
      </xdr:nvSpPr>
      <xdr:spPr>
        <a:xfrm>
          <a:off x="9258300"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110134</xdr:rowOff>
    </xdr:from>
    <xdr:to>
      <xdr:col>50</xdr:col>
      <xdr:colOff>165100</xdr:colOff>
      <xdr:row>63</xdr:row>
      <xdr:rowOff>40284</xdr:rowOff>
    </xdr:to>
    <xdr:sp macro="" textlink="">
      <xdr:nvSpPr>
        <xdr:cNvPr id="214" name="楕円 213">
          <a:extLst>
            <a:ext uri="{FF2B5EF4-FFF2-40B4-BE49-F238E27FC236}">
              <a16:creationId xmlns:a16="http://schemas.microsoft.com/office/drawing/2014/main" id="{3EB5BCC0-DF4D-4D69-BD16-C95E8DB39566}"/>
            </a:ext>
          </a:extLst>
        </xdr:cNvPr>
        <xdr:cNvSpPr/>
      </xdr:nvSpPr>
      <xdr:spPr>
        <a:xfrm>
          <a:off x="8445500" y="10503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157734</xdr:rowOff>
    </xdr:from>
    <xdr:to>
      <xdr:col>55</xdr:col>
      <xdr:colOff>0</xdr:colOff>
      <xdr:row>62</xdr:row>
      <xdr:rowOff>160934</xdr:rowOff>
    </xdr:to>
    <xdr:cxnSp macro="">
      <xdr:nvCxnSpPr>
        <xdr:cNvPr id="215" name="直線コネクタ 214">
          <a:extLst>
            <a:ext uri="{FF2B5EF4-FFF2-40B4-BE49-F238E27FC236}">
              <a16:creationId xmlns:a16="http://schemas.microsoft.com/office/drawing/2014/main" id="{391F40F6-D719-4089-80A8-04DAFB04F800}"/>
            </a:ext>
          </a:extLst>
        </xdr:cNvPr>
        <xdr:cNvCxnSpPr/>
      </xdr:nvCxnSpPr>
      <xdr:spPr>
        <a:xfrm flipV="1">
          <a:off x="8496300" y="10551414"/>
          <a:ext cx="7239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112878</xdr:rowOff>
    </xdr:from>
    <xdr:to>
      <xdr:col>46</xdr:col>
      <xdr:colOff>38100</xdr:colOff>
      <xdr:row>63</xdr:row>
      <xdr:rowOff>43028</xdr:rowOff>
    </xdr:to>
    <xdr:sp macro="" textlink="">
      <xdr:nvSpPr>
        <xdr:cNvPr id="216" name="楕円 215">
          <a:extLst>
            <a:ext uri="{FF2B5EF4-FFF2-40B4-BE49-F238E27FC236}">
              <a16:creationId xmlns:a16="http://schemas.microsoft.com/office/drawing/2014/main" id="{DB0C51E1-2F0C-443B-9DE3-10DC74E2668B}"/>
            </a:ext>
          </a:extLst>
        </xdr:cNvPr>
        <xdr:cNvSpPr/>
      </xdr:nvSpPr>
      <xdr:spPr>
        <a:xfrm>
          <a:off x="7670800" y="10506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160934</xdr:rowOff>
    </xdr:from>
    <xdr:to>
      <xdr:col>50</xdr:col>
      <xdr:colOff>114300</xdr:colOff>
      <xdr:row>62</xdr:row>
      <xdr:rowOff>163678</xdr:rowOff>
    </xdr:to>
    <xdr:cxnSp macro="">
      <xdr:nvCxnSpPr>
        <xdr:cNvPr id="217" name="直線コネクタ 216">
          <a:extLst>
            <a:ext uri="{FF2B5EF4-FFF2-40B4-BE49-F238E27FC236}">
              <a16:creationId xmlns:a16="http://schemas.microsoft.com/office/drawing/2014/main" id="{6ED115EF-B953-424F-BF4B-805FDC3BCE05}"/>
            </a:ext>
          </a:extLst>
        </xdr:cNvPr>
        <xdr:cNvCxnSpPr/>
      </xdr:nvCxnSpPr>
      <xdr:spPr>
        <a:xfrm flipV="1">
          <a:off x="7713980" y="10554614"/>
          <a:ext cx="78232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64ABA875-F3D3-4CBC-8E40-6B309E2317DF}"/>
            </a:ext>
          </a:extLst>
        </xdr:cNvPr>
        <xdr:cNvSpPr txBox="1"/>
      </xdr:nvSpPr>
      <xdr:spPr>
        <a:xfrm>
          <a:off x="8271587"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98FA5D50-E329-45A5-9826-4834DE854AD0}"/>
            </a:ext>
          </a:extLst>
        </xdr:cNvPr>
        <xdr:cNvSpPr txBox="1"/>
      </xdr:nvSpPr>
      <xdr:spPr>
        <a:xfrm>
          <a:off x="7509587" y="106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70899B55-1190-46BF-B973-B53A4424F41B}"/>
            </a:ext>
          </a:extLst>
        </xdr:cNvPr>
        <xdr:cNvSpPr txBox="1"/>
      </xdr:nvSpPr>
      <xdr:spPr>
        <a:xfrm>
          <a:off x="6712027" y="103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56811</xdr:rowOff>
    </xdr:from>
    <xdr:ext cx="469744" cy="259045"/>
    <xdr:sp macro="" textlink="">
      <xdr:nvSpPr>
        <xdr:cNvPr id="221" name="n_1mainValue【体育館・プール】&#10;一人当たり面積">
          <a:extLst>
            <a:ext uri="{FF2B5EF4-FFF2-40B4-BE49-F238E27FC236}">
              <a16:creationId xmlns:a16="http://schemas.microsoft.com/office/drawing/2014/main" id="{8490E45A-9992-4218-878B-3BB621A76048}"/>
            </a:ext>
          </a:extLst>
        </xdr:cNvPr>
        <xdr:cNvSpPr txBox="1"/>
      </xdr:nvSpPr>
      <xdr:spPr>
        <a:xfrm>
          <a:off x="8271587" y="1028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59555</xdr:rowOff>
    </xdr:from>
    <xdr:ext cx="469744" cy="259045"/>
    <xdr:sp macro="" textlink="">
      <xdr:nvSpPr>
        <xdr:cNvPr id="222" name="n_2mainValue【体育館・プール】&#10;一人当たり面積">
          <a:extLst>
            <a:ext uri="{FF2B5EF4-FFF2-40B4-BE49-F238E27FC236}">
              <a16:creationId xmlns:a16="http://schemas.microsoft.com/office/drawing/2014/main" id="{CD30458C-32AF-48B7-8809-FEE623F214E0}"/>
            </a:ext>
          </a:extLst>
        </xdr:cNvPr>
        <xdr:cNvSpPr txBox="1"/>
      </xdr:nvSpPr>
      <xdr:spPr>
        <a:xfrm>
          <a:off x="7509587" y="102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3D49E5B8-52CB-4E27-A96C-1B440C416DD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DD46272A-4EC2-4138-AE7E-438E0B330CE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77335701-2B7C-4432-9EE9-AB3EC3F9909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3B431DA6-CD37-4596-9088-C68F16EE7D8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34EF00B3-700F-4C79-8EA4-4DABB695C49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36A860FE-F4A9-4117-9113-A7AD35A8DD7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8D092473-BE0C-444E-B9BB-28C90D4AB7D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3FDE09DC-ABBA-497E-8FA2-4000D254BD1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846ED93B-AD02-46CF-9DCB-8649A58E5C8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E2D75BA8-8C7C-4D8F-AFCC-E637194E892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624D2A7-4431-414E-9DE6-071B5B651963}"/>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5A5B955B-2545-4468-A626-F1773DC19BE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60C9716F-08DE-442F-83CA-4C338BAF8696}"/>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22E2BA00-5FCA-4073-B365-BEA3235A344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18BCFEC3-EABF-4F67-B717-3A931B0BDD7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1881567-30A5-4D03-9951-73792032DFF6}"/>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46DDD8F1-2C59-4126-A632-DDF29F925F2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425C1C6D-D866-48DD-9AA4-E9074F9CB517}"/>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5270860E-54BB-4232-97BF-4B211F81F027}"/>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51F6F7F1-4853-4A1C-9E39-1B9B1E81803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AF3E4AA0-6AD8-47E3-A669-7D246592BCBB}"/>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D4C00A3D-74AD-4455-AEF0-765E1927C14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B316257C-0980-44B0-96CC-A24A697A0898}"/>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FE100266-2474-4CBB-AD21-807CB74CFB8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139EE1F5-9602-428B-9E56-D45F2FEAF426}"/>
            </a:ext>
          </a:extLst>
        </xdr:cNvPr>
        <xdr:cNvCxnSpPr/>
      </xdr:nvCxnSpPr>
      <xdr:spPr>
        <a:xfrm flipV="1">
          <a:off x="4086225" y="13041630"/>
          <a:ext cx="0" cy="149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84FEFF4C-6F50-4760-A4A9-FB58CC22BD1A}"/>
            </a:ext>
          </a:extLst>
        </xdr:cNvPr>
        <xdr:cNvSpPr txBox="1"/>
      </xdr:nvSpPr>
      <xdr:spPr>
        <a:xfrm>
          <a:off x="4124960" y="1454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6A61F382-BC3F-4F3B-A0B8-628A7AB9A32C}"/>
            </a:ext>
          </a:extLst>
        </xdr:cNvPr>
        <xdr:cNvCxnSpPr/>
      </xdr:nvCxnSpPr>
      <xdr:spPr>
        <a:xfrm>
          <a:off x="4020820" y="14537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B45AF5F2-3C78-4AA0-BAF8-EF66895C5010}"/>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93375AF9-EA8C-493A-AC82-B40283D1E0A2}"/>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8642C15D-4270-407E-8EA1-80F817999AC0}"/>
            </a:ext>
          </a:extLst>
        </xdr:cNvPr>
        <xdr:cNvSpPr txBox="1"/>
      </xdr:nvSpPr>
      <xdr:spPr>
        <a:xfrm>
          <a:off x="4124960"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E85D42DE-6AEC-440D-985B-F241C89A5AB4}"/>
            </a:ext>
          </a:extLst>
        </xdr:cNvPr>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9A24E127-7D46-4167-B97D-738E884B227C}"/>
            </a:ext>
          </a:extLst>
        </xdr:cNvPr>
        <xdr:cNvSpPr/>
      </xdr:nvSpPr>
      <xdr:spPr>
        <a:xfrm>
          <a:off x="3312160" y="1383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9D348D66-43C1-472B-A7E3-E4F287E3A518}"/>
            </a:ext>
          </a:extLst>
        </xdr:cNvPr>
        <xdr:cNvSpPr/>
      </xdr:nvSpPr>
      <xdr:spPr>
        <a:xfrm>
          <a:off x="25146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F8061DC5-558B-4411-8A3D-A9143C039EAC}"/>
            </a:ext>
          </a:extLst>
        </xdr:cNvPr>
        <xdr:cNvSpPr/>
      </xdr:nvSpPr>
      <xdr:spPr>
        <a:xfrm>
          <a:off x="17399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E51D8F7-4749-475A-B13A-2CE28FDAEA6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695A5EA-E423-4109-BE1E-64D01E613CA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DDED52E-2855-4B56-9CBC-73F163E25B8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27DF79A-C65F-4CEE-BF26-B3BB0A1DC07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9B81E16-4E23-4361-BEBF-D972388AC17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166370</xdr:rowOff>
    </xdr:from>
    <xdr:to>
      <xdr:col>24</xdr:col>
      <xdr:colOff>114300</xdr:colOff>
      <xdr:row>80</xdr:row>
      <xdr:rowOff>96520</xdr:rowOff>
    </xdr:to>
    <xdr:sp macro="" textlink="">
      <xdr:nvSpPr>
        <xdr:cNvPr id="262" name="楕円 261">
          <a:extLst>
            <a:ext uri="{FF2B5EF4-FFF2-40B4-BE49-F238E27FC236}">
              <a16:creationId xmlns:a16="http://schemas.microsoft.com/office/drawing/2014/main" id="{58647953-F93F-4013-BC96-870BC9DB365B}"/>
            </a:ext>
          </a:extLst>
        </xdr:cNvPr>
        <xdr:cNvSpPr/>
      </xdr:nvSpPr>
      <xdr:spPr>
        <a:xfrm>
          <a:off x="4036060" y="13409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17797</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779B0FFB-42A7-465D-9AC4-723797CAD60A}"/>
            </a:ext>
          </a:extLst>
        </xdr:cNvPr>
        <xdr:cNvSpPr txBox="1"/>
      </xdr:nvSpPr>
      <xdr:spPr>
        <a:xfrm>
          <a:off x="4124960"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264" name="楕円 263">
          <a:extLst>
            <a:ext uri="{FF2B5EF4-FFF2-40B4-BE49-F238E27FC236}">
              <a16:creationId xmlns:a16="http://schemas.microsoft.com/office/drawing/2014/main" id="{5ADE15CE-5741-4B6D-95B7-EEE224A81622}"/>
            </a:ext>
          </a:extLst>
        </xdr:cNvPr>
        <xdr:cNvSpPr/>
      </xdr:nvSpPr>
      <xdr:spPr>
        <a:xfrm>
          <a:off x="3312160" y="13404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45720</xdr:rowOff>
    </xdr:to>
    <xdr:cxnSp macro="">
      <xdr:nvCxnSpPr>
        <xdr:cNvPr id="265" name="直線コネクタ 264">
          <a:extLst>
            <a:ext uri="{FF2B5EF4-FFF2-40B4-BE49-F238E27FC236}">
              <a16:creationId xmlns:a16="http://schemas.microsoft.com/office/drawing/2014/main" id="{D37AE6B4-BA70-458E-8202-E7CA8E5FF9D0}"/>
            </a:ext>
          </a:extLst>
        </xdr:cNvPr>
        <xdr:cNvCxnSpPr/>
      </xdr:nvCxnSpPr>
      <xdr:spPr>
        <a:xfrm>
          <a:off x="3355340" y="1345120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19686</xdr:rowOff>
    </xdr:from>
    <xdr:to>
      <xdr:col>15</xdr:col>
      <xdr:colOff>101600</xdr:colOff>
      <xdr:row>80</xdr:row>
      <xdr:rowOff>121286</xdr:rowOff>
    </xdr:to>
    <xdr:sp macro="" textlink="">
      <xdr:nvSpPr>
        <xdr:cNvPr id="266" name="楕円 265">
          <a:extLst>
            <a:ext uri="{FF2B5EF4-FFF2-40B4-BE49-F238E27FC236}">
              <a16:creationId xmlns:a16="http://schemas.microsoft.com/office/drawing/2014/main" id="{451EC8B7-B464-4363-A8C0-60733757C8BF}"/>
            </a:ext>
          </a:extLst>
        </xdr:cNvPr>
        <xdr:cNvSpPr/>
      </xdr:nvSpPr>
      <xdr:spPr>
        <a:xfrm>
          <a:off x="25146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70486</xdr:rowOff>
    </xdr:to>
    <xdr:cxnSp macro="">
      <xdr:nvCxnSpPr>
        <xdr:cNvPr id="267" name="直線コネクタ 266">
          <a:extLst>
            <a:ext uri="{FF2B5EF4-FFF2-40B4-BE49-F238E27FC236}">
              <a16:creationId xmlns:a16="http://schemas.microsoft.com/office/drawing/2014/main" id="{A4BCFF84-92DA-40F2-B879-EBF6A80A20BA}"/>
            </a:ext>
          </a:extLst>
        </xdr:cNvPr>
        <xdr:cNvCxnSpPr/>
      </xdr:nvCxnSpPr>
      <xdr:spPr>
        <a:xfrm flipV="1">
          <a:off x="2565400" y="13451205"/>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a:extLst>
            <a:ext uri="{FF2B5EF4-FFF2-40B4-BE49-F238E27FC236}">
              <a16:creationId xmlns:a16="http://schemas.microsoft.com/office/drawing/2014/main" id="{15D25E93-9968-4423-8A19-BC7FF2C267F5}"/>
            </a:ext>
          </a:extLst>
        </xdr:cNvPr>
        <xdr:cNvSpPr txBox="1"/>
      </xdr:nvSpPr>
      <xdr:spPr>
        <a:xfrm>
          <a:off x="317056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a:extLst>
            <a:ext uri="{FF2B5EF4-FFF2-40B4-BE49-F238E27FC236}">
              <a16:creationId xmlns:a16="http://schemas.microsoft.com/office/drawing/2014/main" id="{B2CDDE57-E354-4A53-B4B3-46AF79886C61}"/>
            </a:ext>
          </a:extLst>
        </xdr:cNvPr>
        <xdr:cNvSpPr txBox="1"/>
      </xdr:nvSpPr>
      <xdr:spPr>
        <a:xfrm>
          <a:off x="23857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a:extLst>
            <a:ext uri="{FF2B5EF4-FFF2-40B4-BE49-F238E27FC236}">
              <a16:creationId xmlns:a16="http://schemas.microsoft.com/office/drawing/2014/main" id="{B483DBCC-65F3-4AF1-90DA-286D29852E2D}"/>
            </a:ext>
          </a:extLst>
        </xdr:cNvPr>
        <xdr:cNvSpPr txBox="1"/>
      </xdr:nvSpPr>
      <xdr:spPr>
        <a:xfrm>
          <a:off x="161100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271" name="n_1mainValue【福祉施設】&#10;有形固定資産減価償却率">
          <a:extLst>
            <a:ext uri="{FF2B5EF4-FFF2-40B4-BE49-F238E27FC236}">
              <a16:creationId xmlns:a16="http://schemas.microsoft.com/office/drawing/2014/main" id="{C1D042D0-B98D-420B-A14D-67DD997106E5}"/>
            </a:ext>
          </a:extLst>
        </xdr:cNvPr>
        <xdr:cNvSpPr txBox="1"/>
      </xdr:nvSpPr>
      <xdr:spPr>
        <a:xfrm>
          <a:off x="317056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137813</xdr:rowOff>
    </xdr:from>
    <xdr:ext cx="405111" cy="259045"/>
    <xdr:sp macro="" textlink="">
      <xdr:nvSpPr>
        <xdr:cNvPr id="272" name="n_2mainValue【福祉施設】&#10;有形固定資産減価償却率">
          <a:extLst>
            <a:ext uri="{FF2B5EF4-FFF2-40B4-BE49-F238E27FC236}">
              <a16:creationId xmlns:a16="http://schemas.microsoft.com/office/drawing/2014/main" id="{52135161-6FAA-4698-AB78-967C45EE3FD3}"/>
            </a:ext>
          </a:extLst>
        </xdr:cNvPr>
        <xdr:cNvSpPr txBox="1"/>
      </xdr:nvSpPr>
      <xdr:spPr>
        <a:xfrm>
          <a:off x="2385704" y="1321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45F79AA3-36D8-40FF-8D8E-E59028BE584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B55A9B29-0814-4F0F-81CC-03AE8B3C7F8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86B5508A-FCB5-4122-8176-8F62E342D80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E1D8326F-5CAD-4617-B3CF-914EC62DD7B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62DA048D-52BE-434B-BDD4-9D8855A305D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9D3303C1-5DF0-4E36-92E1-2FBBB767452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CE938C01-65D7-4E47-96B8-CE643E40672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6D334E01-5EDB-4803-A920-ED31558A8D5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55F3DC69-F6F2-42BA-B3C8-CDAA540005D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576DE3E0-7836-4C8D-8CD0-7176F2C4E7B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A63E1E49-1937-4D9C-A8A2-CBB7239ACED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4B5FEF96-9247-4955-BF22-7975236ACC3E}"/>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8DC76C06-3CB6-4AD2-8313-3EF86DD7470A}"/>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6708C64F-F150-4D95-84CA-581C771AD738}"/>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FF2E71E0-7A1B-4E72-86F9-7E99B4F7AB2E}"/>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4ECB07D6-2099-48CE-BAC1-0B236CD5BB5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D2936986-0670-47D3-89F0-A0E0BD6D3423}"/>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69BD9EFB-2679-4DA9-A0EA-C79FD0208CA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F1ADF9F-5E46-4197-8B2C-2214CB8125EE}"/>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A09B8F3F-3814-4B10-A7B3-5C1158A9D263}"/>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37088EA0-A5C0-46D8-9AA1-13EC922D337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2C542AAF-286A-4E8C-B07E-79DA56DE6F0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88DDF161-9680-466C-A3E2-048B4AC9F83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9B104BEC-295F-4F20-B648-8D17A0A2DE30}"/>
            </a:ext>
          </a:extLst>
        </xdr:cNvPr>
        <xdr:cNvCxnSpPr/>
      </xdr:nvCxnSpPr>
      <xdr:spPr>
        <a:xfrm flipV="1">
          <a:off x="9219565" y="13246099"/>
          <a:ext cx="0" cy="1278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08963DCF-7026-4B70-9BA3-5BB013C28C70}"/>
            </a:ext>
          </a:extLst>
        </xdr:cNvPr>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39061978-B658-4DA3-B4B5-378980F3A69F}"/>
            </a:ext>
          </a:extLst>
        </xdr:cNvPr>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114E828B-6B8B-4223-ABA6-0FB911B00A6C}"/>
            </a:ext>
          </a:extLst>
        </xdr:cNvPr>
        <xdr:cNvSpPr txBox="1"/>
      </xdr:nvSpPr>
      <xdr:spPr>
        <a:xfrm>
          <a:off x="9258300" y="130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C15FB9B7-B5D5-4611-B5DF-04B5D4871D1B}"/>
            </a:ext>
          </a:extLst>
        </xdr:cNvPr>
        <xdr:cNvCxnSpPr/>
      </xdr:nvCxnSpPr>
      <xdr:spPr>
        <a:xfrm>
          <a:off x="9154160" y="13246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a:extLst>
            <a:ext uri="{FF2B5EF4-FFF2-40B4-BE49-F238E27FC236}">
              <a16:creationId xmlns:a16="http://schemas.microsoft.com/office/drawing/2014/main" id="{1CF9657E-B203-4602-BD9B-22BD6689BB85}"/>
            </a:ext>
          </a:extLst>
        </xdr:cNvPr>
        <xdr:cNvSpPr txBox="1"/>
      </xdr:nvSpPr>
      <xdr:spPr>
        <a:xfrm>
          <a:off x="92583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1683EDCE-51ED-4A75-9FC3-A48A54D7B142}"/>
            </a:ext>
          </a:extLst>
        </xdr:cNvPr>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05BDD61F-C68E-4EB4-AF3B-DEED8A0A2938}"/>
            </a:ext>
          </a:extLst>
        </xdr:cNvPr>
        <xdr:cNvSpPr/>
      </xdr:nvSpPr>
      <xdr:spPr>
        <a:xfrm>
          <a:off x="8445500" y="142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C8E4F340-A841-42E1-9947-B123ABB68A81}"/>
            </a:ext>
          </a:extLst>
        </xdr:cNvPr>
        <xdr:cNvSpPr/>
      </xdr:nvSpPr>
      <xdr:spPr>
        <a:xfrm>
          <a:off x="7670800" y="14288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556DE977-D909-49CC-B81E-B6ECF1B94FFC}"/>
            </a:ext>
          </a:extLst>
        </xdr:cNvPr>
        <xdr:cNvSpPr/>
      </xdr:nvSpPr>
      <xdr:spPr>
        <a:xfrm>
          <a:off x="68732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61CE4AD-079A-47F9-852D-F012662F4C0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A5E4442-C63B-43FA-83CC-DB13B76F6AD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4403B56-94E9-431B-B621-99EE5CFEADE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5651C55F-EBF0-4FDD-97DF-03ED28B9B26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1AA41A2-96C2-42C0-B311-405EC692CFF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xdr:rowOff>
    </xdr:from>
    <xdr:to>
      <xdr:col>55</xdr:col>
      <xdr:colOff>50800</xdr:colOff>
      <xdr:row>86</xdr:row>
      <xdr:rowOff>106680</xdr:rowOff>
    </xdr:to>
    <xdr:sp macro="" textlink="">
      <xdr:nvSpPr>
        <xdr:cNvPr id="311" name="楕円 310">
          <a:extLst>
            <a:ext uri="{FF2B5EF4-FFF2-40B4-BE49-F238E27FC236}">
              <a16:creationId xmlns:a16="http://schemas.microsoft.com/office/drawing/2014/main" id="{9F9F6100-A78D-49FE-B436-C2378DF9422C}"/>
            </a:ext>
          </a:extLst>
        </xdr:cNvPr>
        <xdr:cNvSpPr/>
      </xdr:nvSpPr>
      <xdr:spPr>
        <a:xfrm>
          <a:off x="9192260" y="144221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91457</xdr:rowOff>
    </xdr:from>
    <xdr:ext cx="469744" cy="259045"/>
    <xdr:sp macro="" textlink="">
      <xdr:nvSpPr>
        <xdr:cNvPr id="312" name="【福祉施設】&#10;一人当たり面積該当値テキスト">
          <a:extLst>
            <a:ext uri="{FF2B5EF4-FFF2-40B4-BE49-F238E27FC236}">
              <a16:creationId xmlns:a16="http://schemas.microsoft.com/office/drawing/2014/main" id="{EA387425-ED64-4C2F-AC6A-F9B79B938BF3}"/>
            </a:ext>
          </a:extLst>
        </xdr:cNvPr>
        <xdr:cNvSpPr txBox="1"/>
      </xdr:nvSpPr>
      <xdr:spPr>
        <a:xfrm>
          <a:off x="9258300"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xdr:rowOff>
    </xdr:from>
    <xdr:to>
      <xdr:col>50</xdr:col>
      <xdr:colOff>165100</xdr:colOff>
      <xdr:row>86</xdr:row>
      <xdr:rowOff>106680</xdr:rowOff>
    </xdr:to>
    <xdr:sp macro="" textlink="">
      <xdr:nvSpPr>
        <xdr:cNvPr id="313" name="楕円 312">
          <a:extLst>
            <a:ext uri="{FF2B5EF4-FFF2-40B4-BE49-F238E27FC236}">
              <a16:creationId xmlns:a16="http://schemas.microsoft.com/office/drawing/2014/main" id="{CFCC775E-A121-44D9-BDDA-1A49715DC719}"/>
            </a:ext>
          </a:extLst>
        </xdr:cNvPr>
        <xdr:cNvSpPr/>
      </xdr:nvSpPr>
      <xdr:spPr>
        <a:xfrm>
          <a:off x="84455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55880</xdr:rowOff>
    </xdr:from>
    <xdr:to>
      <xdr:col>55</xdr:col>
      <xdr:colOff>0</xdr:colOff>
      <xdr:row>86</xdr:row>
      <xdr:rowOff>55880</xdr:rowOff>
    </xdr:to>
    <xdr:cxnSp macro="">
      <xdr:nvCxnSpPr>
        <xdr:cNvPr id="314" name="直線コネクタ 313">
          <a:extLst>
            <a:ext uri="{FF2B5EF4-FFF2-40B4-BE49-F238E27FC236}">
              <a16:creationId xmlns:a16="http://schemas.microsoft.com/office/drawing/2014/main" id="{0FAE877B-F702-4448-93ED-314F9567098A}"/>
            </a:ext>
          </a:extLst>
        </xdr:cNvPr>
        <xdr:cNvCxnSpPr/>
      </xdr:nvCxnSpPr>
      <xdr:spPr>
        <a:xfrm>
          <a:off x="8496300" y="144729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315" name="楕円 314">
          <a:extLst>
            <a:ext uri="{FF2B5EF4-FFF2-40B4-BE49-F238E27FC236}">
              <a16:creationId xmlns:a16="http://schemas.microsoft.com/office/drawing/2014/main" id="{852A62D1-795B-47CA-938C-50D530B01B52}"/>
            </a:ext>
          </a:extLst>
        </xdr:cNvPr>
        <xdr:cNvSpPr/>
      </xdr:nvSpPr>
      <xdr:spPr>
        <a:xfrm>
          <a:off x="7670800" y="1442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55880</xdr:rowOff>
    </xdr:from>
    <xdr:to>
      <xdr:col>50</xdr:col>
      <xdr:colOff>114300</xdr:colOff>
      <xdr:row>86</xdr:row>
      <xdr:rowOff>57150</xdr:rowOff>
    </xdr:to>
    <xdr:cxnSp macro="">
      <xdr:nvCxnSpPr>
        <xdr:cNvPr id="316" name="直線コネクタ 315">
          <a:extLst>
            <a:ext uri="{FF2B5EF4-FFF2-40B4-BE49-F238E27FC236}">
              <a16:creationId xmlns:a16="http://schemas.microsoft.com/office/drawing/2014/main" id="{3C36D753-9E2F-4BB6-B44B-C496C077DA9A}"/>
            </a:ext>
          </a:extLst>
        </xdr:cNvPr>
        <xdr:cNvCxnSpPr/>
      </xdr:nvCxnSpPr>
      <xdr:spPr>
        <a:xfrm flipV="1">
          <a:off x="7713980" y="1447292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a:extLst>
            <a:ext uri="{FF2B5EF4-FFF2-40B4-BE49-F238E27FC236}">
              <a16:creationId xmlns:a16="http://schemas.microsoft.com/office/drawing/2014/main" id="{94F67118-8C39-460A-8B92-757902FDA190}"/>
            </a:ext>
          </a:extLst>
        </xdr:cNvPr>
        <xdr:cNvSpPr txBox="1"/>
      </xdr:nvSpPr>
      <xdr:spPr>
        <a:xfrm>
          <a:off x="8271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a:extLst>
            <a:ext uri="{FF2B5EF4-FFF2-40B4-BE49-F238E27FC236}">
              <a16:creationId xmlns:a16="http://schemas.microsoft.com/office/drawing/2014/main" id="{B0780659-566D-4AFE-9CE9-6925AB881EA4}"/>
            </a:ext>
          </a:extLst>
        </xdr:cNvPr>
        <xdr:cNvSpPr txBox="1"/>
      </xdr:nvSpPr>
      <xdr:spPr>
        <a:xfrm>
          <a:off x="750958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a:extLst>
            <a:ext uri="{FF2B5EF4-FFF2-40B4-BE49-F238E27FC236}">
              <a16:creationId xmlns:a16="http://schemas.microsoft.com/office/drawing/2014/main" id="{7DE9DFD8-3A5F-4992-A779-D529F5BF61C1}"/>
            </a:ext>
          </a:extLst>
        </xdr:cNvPr>
        <xdr:cNvSpPr txBox="1"/>
      </xdr:nvSpPr>
      <xdr:spPr>
        <a:xfrm>
          <a:off x="67120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97807</xdr:rowOff>
    </xdr:from>
    <xdr:ext cx="469744" cy="259045"/>
    <xdr:sp macro="" textlink="">
      <xdr:nvSpPr>
        <xdr:cNvPr id="320" name="n_1mainValue【福祉施設】&#10;一人当たり面積">
          <a:extLst>
            <a:ext uri="{FF2B5EF4-FFF2-40B4-BE49-F238E27FC236}">
              <a16:creationId xmlns:a16="http://schemas.microsoft.com/office/drawing/2014/main" id="{79142CD4-1756-4AF8-81A5-7A541CD2E3BE}"/>
            </a:ext>
          </a:extLst>
        </xdr:cNvPr>
        <xdr:cNvSpPr txBox="1"/>
      </xdr:nvSpPr>
      <xdr:spPr>
        <a:xfrm>
          <a:off x="827158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321" name="n_2mainValue【福祉施設】&#10;一人当たり面積">
          <a:extLst>
            <a:ext uri="{FF2B5EF4-FFF2-40B4-BE49-F238E27FC236}">
              <a16:creationId xmlns:a16="http://schemas.microsoft.com/office/drawing/2014/main" id="{BFF4E014-B842-484C-8B95-243ADA6BCEE4}"/>
            </a:ext>
          </a:extLst>
        </xdr:cNvPr>
        <xdr:cNvSpPr txBox="1"/>
      </xdr:nvSpPr>
      <xdr:spPr>
        <a:xfrm>
          <a:off x="7509587"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AC164DC2-7BCF-473F-95D1-14D1AD2CBC7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8CBEE638-3A21-46D2-A84E-04DC7EE18D9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3686DD24-52BE-45D6-AEF9-3DF2A0AFDE7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4A7B3FDE-21B9-4966-86EC-699999F13C4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7C052D9D-F823-446E-8082-5EF0BF0FA7C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7E397025-EA43-46AF-B6AC-BC4E6049236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7B110BC7-7063-4312-A5A0-60804768947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52CAEEA8-34E4-4ECD-8B9B-44197058297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C85BF098-B708-48A4-B102-7B7916B5432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AC60AAEC-2640-4306-A53F-F23C4678784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AD85AAA2-A8E1-42B2-9199-652513EDBCD1}"/>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28B6E758-4B7A-44FC-9798-13D2C0906E4B}"/>
            </a:ext>
          </a:extLst>
        </xdr:cNvPr>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1A49CEEF-2FDC-4AA6-8BB4-7E7FF4DFBD3F}"/>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2C7DFCC7-5444-447A-BE9C-9FBEC365E853}"/>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AC032195-9D95-46ED-A9B4-A1B39B0D217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28B1647C-B89D-4E5A-8A7E-6AA79FBF3767}"/>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F8CF6B10-FB9D-4EF0-832B-D01B0F951E57}"/>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DEA4EE10-7C1C-4F99-8714-9DA013764B75}"/>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3CF655CB-0E29-4FAB-B1B9-6D71C9AD5FEE}"/>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C97104FC-F020-4975-A1D6-8F71A6ECE64F}"/>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71465DD7-182C-4C51-BD33-1C519DEC7B14}"/>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293225C5-07C9-45C6-B2E0-CEAF3E52F26E}"/>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B1B727E4-D4C1-4F34-ADCA-D172095143EC}"/>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5FD7D828-9872-4AF9-95B2-4A05A9D0AFFF}"/>
            </a:ext>
          </a:extLst>
        </xdr:cNvPr>
        <xdr:cNvCxnSpPr/>
      </xdr:nvCxnSpPr>
      <xdr:spPr>
        <a:xfrm flipV="1">
          <a:off x="4086225"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463CA905-A505-4A17-A5E8-3054D630212C}"/>
            </a:ext>
          </a:extLst>
        </xdr:cNvPr>
        <xdr:cNvSpPr txBox="1"/>
      </xdr:nvSpPr>
      <xdr:spPr>
        <a:xfrm>
          <a:off x="412496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16F2D1B9-0F20-4A05-A404-FE5175F87338}"/>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91A393D3-46C5-4776-AC9B-3D5963D1EA45}"/>
            </a:ext>
          </a:extLst>
        </xdr:cNvPr>
        <xdr:cNvSpPr txBox="1"/>
      </xdr:nvSpPr>
      <xdr:spPr>
        <a:xfrm>
          <a:off x="412496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8BB05478-E7C2-4B07-8995-AB21EDDD3513}"/>
            </a:ext>
          </a:extLst>
        </xdr:cNvPr>
        <xdr:cNvCxnSpPr/>
      </xdr:nvCxnSpPr>
      <xdr:spPr>
        <a:xfrm>
          <a:off x="402082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87921FE7-A2D4-4DA5-83CD-8AF07C1AA2D2}"/>
            </a:ext>
          </a:extLst>
        </xdr:cNvPr>
        <xdr:cNvSpPr txBox="1"/>
      </xdr:nvSpPr>
      <xdr:spPr>
        <a:xfrm>
          <a:off x="4124960" y="1758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9B51477E-7BA7-4294-AC3C-EB3C542C33F9}"/>
            </a:ext>
          </a:extLst>
        </xdr:cNvPr>
        <xdr:cNvSpPr/>
      </xdr:nvSpPr>
      <xdr:spPr>
        <a:xfrm>
          <a:off x="4036060" y="1760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DD0D1C21-ECA7-449A-AD9F-0F3C0E41F161}"/>
            </a:ext>
          </a:extLst>
        </xdr:cNvPr>
        <xdr:cNvSpPr/>
      </xdr:nvSpPr>
      <xdr:spPr>
        <a:xfrm>
          <a:off x="3312160" y="1760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FEA44F59-BC25-4AAE-B72F-6CF7D7BF80E2}"/>
            </a:ext>
          </a:extLst>
        </xdr:cNvPr>
        <xdr:cNvSpPr/>
      </xdr:nvSpPr>
      <xdr:spPr>
        <a:xfrm>
          <a:off x="2514600" y="1760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E32F0469-A396-48DB-875B-50943E74967D}"/>
            </a:ext>
          </a:extLst>
        </xdr:cNvPr>
        <xdr:cNvSpPr/>
      </xdr:nvSpPr>
      <xdr:spPr>
        <a:xfrm>
          <a:off x="1739900" y="17599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C1EDA6B6-7201-4D42-997C-D0832D37465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4934C7A0-F0CF-459D-9317-5ECB164919AD}"/>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90B2F58B-E750-40F3-9A6F-750B90BE6B8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87267953-152D-4E1E-8325-5F1ADC1DA8C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191F5A10-262F-4274-89E8-FC599D63030C}"/>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115570</xdr:rowOff>
    </xdr:from>
    <xdr:to>
      <xdr:col>24</xdr:col>
      <xdr:colOff>114300</xdr:colOff>
      <xdr:row>102</xdr:row>
      <xdr:rowOff>45720</xdr:rowOff>
    </xdr:to>
    <xdr:sp macro="" textlink="">
      <xdr:nvSpPr>
        <xdr:cNvPr id="360" name="楕円 359">
          <a:extLst>
            <a:ext uri="{FF2B5EF4-FFF2-40B4-BE49-F238E27FC236}">
              <a16:creationId xmlns:a16="http://schemas.microsoft.com/office/drawing/2014/main" id="{0EACF4A1-90F0-4ED9-89A5-CF41BCD56CC0}"/>
            </a:ext>
          </a:extLst>
        </xdr:cNvPr>
        <xdr:cNvSpPr/>
      </xdr:nvSpPr>
      <xdr:spPr>
        <a:xfrm>
          <a:off x="4036060" y="1704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30497</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071C41E7-46A2-421C-A27B-E827A1396D28}"/>
            </a:ext>
          </a:extLst>
        </xdr:cNvPr>
        <xdr:cNvSpPr txBox="1"/>
      </xdr:nvSpPr>
      <xdr:spPr>
        <a:xfrm>
          <a:off x="4124960" y="1696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106680</xdr:rowOff>
    </xdr:from>
    <xdr:to>
      <xdr:col>20</xdr:col>
      <xdr:colOff>38100</xdr:colOff>
      <xdr:row>102</xdr:row>
      <xdr:rowOff>36830</xdr:rowOff>
    </xdr:to>
    <xdr:sp macro="" textlink="">
      <xdr:nvSpPr>
        <xdr:cNvPr id="362" name="楕円 361">
          <a:extLst>
            <a:ext uri="{FF2B5EF4-FFF2-40B4-BE49-F238E27FC236}">
              <a16:creationId xmlns:a16="http://schemas.microsoft.com/office/drawing/2014/main" id="{96D135E6-4930-43E9-BE25-ACBA4B107245}"/>
            </a:ext>
          </a:extLst>
        </xdr:cNvPr>
        <xdr:cNvSpPr/>
      </xdr:nvSpPr>
      <xdr:spPr>
        <a:xfrm>
          <a:off x="3312160" y="17038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157480</xdr:rowOff>
    </xdr:from>
    <xdr:to>
      <xdr:col>24</xdr:col>
      <xdr:colOff>63500</xdr:colOff>
      <xdr:row>101</xdr:row>
      <xdr:rowOff>166370</xdr:rowOff>
    </xdr:to>
    <xdr:cxnSp macro="">
      <xdr:nvCxnSpPr>
        <xdr:cNvPr id="363" name="直線コネクタ 362">
          <a:extLst>
            <a:ext uri="{FF2B5EF4-FFF2-40B4-BE49-F238E27FC236}">
              <a16:creationId xmlns:a16="http://schemas.microsoft.com/office/drawing/2014/main" id="{1785DF9B-BEE7-46B3-A57A-A74B75A43B76}"/>
            </a:ext>
          </a:extLst>
        </xdr:cNvPr>
        <xdr:cNvCxnSpPr/>
      </xdr:nvCxnSpPr>
      <xdr:spPr>
        <a:xfrm>
          <a:off x="3355340" y="17089120"/>
          <a:ext cx="7315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113030</xdr:rowOff>
    </xdr:from>
    <xdr:to>
      <xdr:col>15</xdr:col>
      <xdr:colOff>101600</xdr:colOff>
      <xdr:row>102</xdr:row>
      <xdr:rowOff>43180</xdr:rowOff>
    </xdr:to>
    <xdr:sp macro="" textlink="">
      <xdr:nvSpPr>
        <xdr:cNvPr id="364" name="楕円 363">
          <a:extLst>
            <a:ext uri="{FF2B5EF4-FFF2-40B4-BE49-F238E27FC236}">
              <a16:creationId xmlns:a16="http://schemas.microsoft.com/office/drawing/2014/main" id="{2AAFEA56-FC5B-4E93-B422-27AF4C6D52B1}"/>
            </a:ext>
          </a:extLst>
        </xdr:cNvPr>
        <xdr:cNvSpPr/>
      </xdr:nvSpPr>
      <xdr:spPr>
        <a:xfrm>
          <a:off x="2514600" y="1704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157480</xdr:rowOff>
    </xdr:from>
    <xdr:to>
      <xdr:col>19</xdr:col>
      <xdr:colOff>177800</xdr:colOff>
      <xdr:row>101</xdr:row>
      <xdr:rowOff>163830</xdr:rowOff>
    </xdr:to>
    <xdr:cxnSp macro="">
      <xdr:nvCxnSpPr>
        <xdr:cNvPr id="365" name="直線コネクタ 364">
          <a:extLst>
            <a:ext uri="{FF2B5EF4-FFF2-40B4-BE49-F238E27FC236}">
              <a16:creationId xmlns:a16="http://schemas.microsoft.com/office/drawing/2014/main" id="{2A31E5D9-9061-4523-9C5E-95A6DCE0EB0F}"/>
            </a:ext>
          </a:extLst>
        </xdr:cNvPr>
        <xdr:cNvCxnSpPr/>
      </xdr:nvCxnSpPr>
      <xdr:spPr>
        <a:xfrm flipV="1">
          <a:off x="2565400" y="17089120"/>
          <a:ext cx="78994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a:extLst>
            <a:ext uri="{FF2B5EF4-FFF2-40B4-BE49-F238E27FC236}">
              <a16:creationId xmlns:a16="http://schemas.microsoft.com/office/drawing/2014/main" id="{B13459BF-3F8A-4609-BFC4-462A8AE05017}"/>
            </a:ext>
          </a:extLst>
        </xdr:cNvPr>
        <xdr:cNvSpPr txBox="1"/>
      </xdr:nvSpPr>
      <xdr:spPr>
        <a:xfrm>
          <a:off x="3170564" y="1769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a:extLst>
            <a:ext uri="{FF2B5EF4-FFF2-40B4-BE49-F238E27FC236}">
              <a16:creationId xmlns:a16="http://schemas.microsoft.com/office/drawing/2014/main" id="{4C8D0D5A-B875-41C7-8578-3B5BD274E7FB}"/>
            </a:ext>
          </a:extLst>
        </xdr:cNvPr>
        <xdr:cNvSpPr txBox="1"/>
      </xdr:nvSpPr>
      <xdr:spPr>
        <a:xfrm>
          <a:off x="238570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a:extLst>
            <a:ext uri="{FF2B5EF4-FFF2-40B4-BE49-F238E27FC236}">
              <a16:creationId xmlns:a16="http://schemas.microsoft.com/office/drawing/2014/main" id="{0D8DBB8F-CD09-4E4B-B66D-D446B4D77549}"/>
            </a:ext>
          </a:extLst>
        </xdr:cNvPr>
        <xdr:cNvSpPr txBox="1"/>
      </xdr:nvSpPr>
      <xdr:spPr>
        <a:xfrm>
          <a:off x="1611004"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53357</xdr:rowOff>
    </xdr:from>
    <xdr:ext cx="405111" cy="259045"/>
    <xdr:sp macro="" textlink="">
      <xdr:nvSpPr>
        <xdr:cNvPr id="369" name="n_1mainValue【市民会館】&#10;有形固定資産減価償却率">
          <a:extLst>
            <a:ext uri="{FF2B5EF4-FFF2-40B4-BE49-F238E27FC236}">
              <a16:creationId xmlns:a16="http://schemas.microsoft.com/office/drawing/2014/main" id="{2F29E2B8-4DB2-445F-85B5-A957DC80740E}"/>
            </a:ext>
          </a:extLst>
        </xdr:cNvPr>
        <xdr:cNvSpPr txBox="1"/>
      </xdr:nvSpPr>
      <xdr:spPr>
        <a:xfrm>
          <a:off x="3170564" y="1681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59707</xdr:rowOff>
    </xdr:from>
    <xdr:ext cx="405111" cy="259045"/>
    <xdr:sp macro="" textlink="">
      <xdr:nvSpPr>
        <xdr:cNvPr id="370" name="n_2mainValue【市民会館】&#10;有形固定資産減価償却率">
          <a:extLst>
            <a:ext uri="{FF2B5EF4-FFF2-40B4-BE49-F238E27FC236}">
              <a16:creationId xmlns:a16="http://schemas.microsoft.com/office/drawing/2014/main" id="{59304B4C-EEB8-47A4-BA2E-3B03B5E9A93D}"/>
            </a:ext>
          </a:extLst>
        </xdr:cNvPr>
        <xdr:cNvSpPr txBox="1"/>
      </xdr:nvSpPr>
      <xdr:spPr>
        <a:xfrm>
          <a:off x="238570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1961581C-0365-4BBE-9180-D8DD5500F32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503C18D-B0AC-4219-B256-49232D47ADB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B5CE3A82-6F36-4D48-B09D-E2810176828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58CCFDDD-4790-467A-9D24-809707D011E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21FBE00F-0588-4516-A058-ABA6602393E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ACDCBF4-B29A-4E63-925B-F32CEF9E12C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1321E753-2491-4F70-AF68-7B038B5A580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1D5BF764-D3F8-4248-A63F-5C506D61FC93}"/>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6D88B5D0-127F-421A-A683-428AC96D34E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75929291-3799-4180-A6AD-91710E07A2B5}"/>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89F8985D-F17C-43A8-BF66-A63C56B142E8}"/>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826565D6-A9E3-4E5E-AF8E-89880840377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E538616E-AE08-459C-A6FC-7A64179AF79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0EBC0CD2-8332-4D98-9FA9-80EF4E02023E}"/>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7AF07761-06D3-475B-8989-573A3BBC726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E155A728-0BC2-48BC-A733-A49962D9A539}"/>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F7FE0479-21B5-4F3F-A2F5-F7225F1E62B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C7375B16-59E4-489E-8682-1F69C21CEBD1}"/>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6CFEBFB-0C08-49E8-A3F6-BE2F352AC6A3}"/>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378688AF-DD5D-4CC4-BC48-D6D49701576E}"/>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E1DFCC0-C59F-4966-97F1-B08AF5B4122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E879820B-6174-4227-9560-5E708F24380B}"/>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6658D9AC-0BFA-4647-8239-F968179C437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365F8210-31DB-4B4D-9D88-3161E748A0C9}"/>
            </a:ext>
          </a:extLst>
        </xdr:cNvPr>
        <xdr:cNvCxnSpPr/>
      </xdr:nvCxnSpPr>
      <xdr:spPr>
        <a:xfrm flipV="1">
          <a:off x="9219565" y="1678495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5C80BD2B-9938-4332-AD63-4BBC18412640}"/>
            </a:ext>
          </a:extLst>
        </xdr:cNvPr>
        <xdr:cNvSpPr txBox="1"/>
      </xdr:nvSpPr>
      <xdr:spPr>
        <a:xfrm>
          <a:off x="9258300"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E69215C8-5150-482C-9E92-8032526001A2}"/>
            </a:ext>
          </a:extLst>
        </xdr:cNvPr>
        <xdr:cNvCxnSpPr/>
      </xdr:nvCxnSpPr>
      <xdr:spPr>
        <a:xfrm>
          <a:off x="9154160" y="18221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0264E80F-6121-4BAF-B04A-1D503CD52E10}"/>
            </a:ext>
          </a:extLst>
        </xdr:cNvPr>
        <xdr:cNvSpPr txBox="1"/>
      </xdr:nvSpPr>
      <xdr:spPr>
        <a:xfrm>
          <a:off x="9258300" y="1656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59DA277A-216D-4C8D-8ED0-057D000C117F}"/>
            </a:ext>
          </a:extLst>
        </xdr:cNvPr>
        <xdr:cNvCxnSpPr/>
      </xdr:nvCxnSpPr>
      <xdr:spPr>
        <a:xfrm>
          <a:off x="9154160" y="16784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a:extLst>
            <a:ext uri="{FF2B5EF4-FFF2-40B4-BE49-F238E27FC236}">
              <a16:creationId xmlns:a16="http://schemas.microsoft.com/office/drawing/2014/main" id="{7CCED7A3-4D81-4C4F-B283-1EA72C9ADAAC}"/>
            </a:ext>
          </a:extLst>
        </xdr:cNvPr>
        <xdr:cNvSpPr txBox="1"/>
      </xdr:nvSpPr>
      <xdr:spPr>
        <a:xfrm>
          <a:off x="92583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9DC59BAC-0601-47FC-AFB5-D8B3E89CE120}"/>
            </a:ext>
          </a:extLst>
        </xdr:cNvPr>
        <xdr:cNvSpPr/>
      </xdr:nvSpPr>
      <xdr:spPr>
        <a:xfrm>
          <a:off x="9192260" y="17875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8C69DCD1-CE0B-488E-8331-B50DABF7C093}"/>
            </a:ext>
          </a:extLst>
        </xdr:cNvPr>
        <xdr:cNvSpPr/>
      </xdr:nvSpPr>
      <xdr:spPr>
        <a:xfrm>
          <a:off x="844550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887EF47D-B5D1-491E-BF2E-F5AE11E32317}"/>
            </a:ext>
          </a:extLst>
        </xdr:cNvPr>
        <xdr:cNvSpPr/>
      </xdr:nvSpPr>
      <xdr:spPr>
        <a:xfrm>
          <a:off x="7670800" y="17869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a:extLst>
            <a:ext uri="{FF2B5EF4-FFF2-40B4-BE49-F238E27FC236}">
              <a16:creationId xmlns:a16="http://schemas.microsoft.com/office/drawing/2014/main" id="{29618558-AACF-460C-A7A1-D1F7FA25FF2F}"/>
            </a:ext>
          </a:extLst>
        </xdr:cNvPr>
        <xdr:cNvSpPr/>
      </xdr:nvSpPr>
      <xdr:spPr>
        <a:xfrm>
          <a:off x="68732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91927991-CC0E-49D5-B3DF-585D93CC6D07}"/>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ECCC8F6F-504C-4CE0-9FDC-851AA5FB2F91}"/>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3EF4395-99B6-4789-902C-601DDDFB5E9D}"/>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08C7636-F3AF-4053-83AA-782458C2A2AB}"/>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565E8A0E-40FC-4F0B-865E-0392CD8FDF8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135889</xdr:rowOff>
    </xdr:from>
    <xdr:to>
      <xdr:col>55</xdr:col>
      <xdr:colOff>50800</xdr:colOff>
      <xdr:row>107</xdr:row>
      <xdr:rowOff>66039</xdr:rowOff>
    </xdr:to>
    <xdr:sp macro="" textlink="">
      <xdr:nvSpPr>
        <xdr:cNvPr id="409" name="楕円 408">
          <a:extLst>
            <a:ext uri="{FF2B5EF4-FFF2-40B4-BE49-F238E27FC236}">
              <a16:creationId xmlns:a16="http://schemas.microsoft.com/office/drawing/2014/main" id="{A256A310-52B1-466D-B6E9-196D511ECCBE}"/>
            </a:ext>
          </a:extLst>
        </xdr:cNvPr>
        <xdr:cNvSpPr/>
      </xdr:nvSpPr>
      <xdr:spPr>
        <a:xfrm>
          <a:off x="9192260" y="17905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114316</xdr:rowOff>
    </xdr:from>
    <xdr:ext cx="469744" cy="259045"/>
    <xdr:sp macro="" textlink="">
      <xdr:nvSpPr>
        <xdr:cNvPr id="410" name="【市民会館】&#10;一人当たり面積該当値テキスト">
          <a:extLst>
            <a:ext uri="{FF2B5EF4-FFF2-40B4-BE49-F238E27FC236}">
              <a16:creationId xmlns:a16="http://schemas.microsoft.com/office/drawing/2014/main" id="{2EB4491D-2259-4C42-A410-9EFD5D9D250A}"/>
            </a:ext>
          </a:extLst>
        </xdr:cNvPr>
        <xdr:cNvSpPr txBox="1"/>
      </xdr:nvSpPr>
      <xdr:spPr>
        <a:xfrm>
          <a:off x="9258300"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11" name="楕円 410">
          <a:extLst>
            <a:ext uri="{FF2B5EF4-FFF2-40B4-BE49-F238E27FC236}">
              <a16:creationId xmlns:a16="http://schemas.microsoft.com/office/drawing/2014/main" id="{B18180CD-1EB2-4F69-8297-5175BC907B62}"/>
            </a:ext>
          </a:extLst>
        </xdr:cNvPr>
        <xdr:cNvSpPr/>
      </xdr:nvSpPr>
      <xdr:spPr>
        <a:xfrm>
          <a:off x="844550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15239</xdr:rowOff>
    </xdr:to>
    <xdr:cxnSp macro="">
      <xdr:nvCxnSpPr>
        <xdr:cNvPr id="412" name="直線コネクタ 411">
          <a:extLst>
            <a:ext uri="{FF2B5EF4-FFF2-40B4-BE49-F238E27FC236}">
              <a16:creationId xmlns:a16="http://schemas.microsoft.com/office/drawing/2014/main" id="{FF552A9B-B3C2-4C94-BE99-6A00F68A3241}"/>
            </a:ext>
          </a:extLst>
        </xdr:cNvPr>
        <xdr:cNvCxnSpPr/>
      </xdr:nvCxnSpPr>
      <xdr:spPr>
        <a:xfrm>
          <a:off x="8496300" y="17948910"/>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137795</xdr:rowOff>
    </xdr:from>
    <xdr:to>
      <xdr:col>46</xdr:col>
      <xdr:colOff>38100</xdr:colOff>
      <xdr:row>107</xdr:row>
      <xdr:rowOff>67945</xdr:rowOff>
    </xdr:to>
    <xdr:sp macro="" textlink="">
      <xdr:nvSpPr>
        <xdr:cNvPr id="413" name="楕円 412">
          <a:extLst>
            <a:ext uri="{FF2B5EF4-FFF2-40B4-BE49-F238E27FC236}">
              <a16:creationId xmlns:a16="http://schemas.microsoft.com/office/drawing/2014/main" id="{972452BC-8DEE-47CA-973B-4BE01395D2CE}"/>
            </a:ext>
          </a:extLst>
        </xdr:cNvPr>
        <xdr:cNvSpPr/>
      </xdr:nvSpPr>
      <xdr:spPr>
        <a:xfrm>
          <a:off x="7670800" y="17907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17145</xdr:rowOff>
    </xdr:to>
    <xdr:cxnSp macro="">
      <xdr:nvCxnSpPr>
        <xdr:cNvPr id="414" name="直線コネクタ 413">
          <a:extLst>
            <a:ext uri="{FF2B5EF4-FFF2-40B4-BE49-F238E27FC236}">
              <a16:creationId xmlns:a16="http://schemas.microsoft.com/office/drawing/2014/main" id="{145D502E-3712-417D-A53C-7B340F36D820}"/>
            </a:ext>
          </a:extLst>
        </xdr:cNvPr>
        <xdr:cNvCxnSpPr/>
      </xdr:nvCxnSpPr>
      <xdr:spPr>
        <a:xfrm flipV="1">
          <a:off x="7713980" y="1794891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a:extLst>
            <a:ext uri="{FF2B5EF4-FFF2-40B4-BE49-F238E27FC236}">
              <a16:creationId xmlns:a16="http://schemas.microsoft.com/office/drawing/2014/main" id="{25855347-C0D5-4451-A2DA-7C157B28B2C8}"/>
            </a:ext>
          </a:extLst>
        </xdr:cNvPr>
        <xdr:cNvSpPr txBox="1"/>
      </xdr:nvSpPr>
      <xdr:spPr>
        <a:xfrm>
          <a:off x="827158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a:extLst>
            <a:ext uri="{FF2B5EF4-FFF2-40B4-BE49-F238E27FC236}">
              <a16:creationId xmlns:a16="http://schemas.microsoft.com/office/drawing/2014/main" id="{089ECB1C-56D6-4BA3-ABCF-920DB54CCACF}"/>
            </a:ext>
          </a:extLst>
        </xdr:cNvPr>
        <xdr:cNvSpPr txBox="1"/>
      </xdr:nvSpPr>
      <xdr:spPr>
        <a:xfrm>
          <a:off x="750958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a:extLst>
            <a:ext uri="{FF2B5EF4-FFF2-40B4-BE49-F238E27FC236}">
              <a16:creationId xmlns:a16="http://schemas.microsoft.com/office/drawing/2014/main" id="{B9574627-F564-45EE-BE2A-19DA5D2B465C}"/>
            </a:ext>
          </a:extLst>
        </xdr:cNvPr>
        <xdr:cNvSpPr txBox="1"/>
      </xdr:nvSpPr>
      <xdr:spPr>
        <a:xfrm>
          <a:off x="67120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418" name="n_1mainValue【市民会館】&#10;一人当たり面積">
          <a:extLst>
            <a:ext uri="{FF2B5EF4-FFF2-40B4-BE49-F238E27FC236}">
              <a16:creationId xmlns:a16="http://schemas.microsoft.com/office/drawing/2014/main" id="{78D1CAF4-9B21-4159-A01D-F1A6121A7150}"/>
            </a:ext>
          </a:extLst>
        </xdr:cNvPr>
        <xdr:cNvSpPr txBox="1"/>
      </xdr:nvSpPr>
      <xdr:spPr>
        <a:xfrm>
          <a:off x="8271587" y="179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59072</xdr:rowOff>
    </xdr:from>
    <xdr:ext cx="469744" cy="259045"/>
    <xdr:sp macro="" textlink="">
      <xdr:nvSpPr>
        <xdr:cNvPr id="419" name="n_2mainValue【市民会館】&#10;一人当たり面積">
          <a:extLst>
            <a:ext uri="{FF2B5EF4-FFF2-40B4-BE49-F238E27FC236}">
              <a16:creationId xmlns:a16="http://schemas.microsoft.com/office/drawing/2014/main" id="{03BD40ED-74F1-4870-826F-F0BE04D57B49}"/>
            </a:ext>
          </a:extLst>
        </xdr:cNvPr>
        <xdr:cNvSpPr txBox="1"/>
      </xdr:nvSpPr>
      <xdr:spPr>
        <a:xfrm>
          <a:off x="7509587" y="1799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34DDA7D0-3B92-40AF-A27C-A2183532365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9878DA12-1086-4719-9FEA-F3A21E9C55B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6B9A5A03-2453-4CC4-BE47-621F80B9890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A51E6E73-6A1D-4417-A56E-98413A0FF03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3CDA4606-FF8B-425B-BBF2-B7A2A9BBA46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FA6D3341-0BF0-49B6-8A18-262812B628C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EFC6F89F-2E96-40E0-8910-E22AAD55096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2E4714E3-F72C-4715-A724-58D0E14305D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E98FC2EE-97BB-48B4-B31C-3CD63CECEB4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65DAEE5F-74C0-4696-BCEA-00AE7FD094D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A0B39272-D8DF-4311-82E8-0AF453E12123}"/>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59D3267D-8D04-4D77-8D0B-1019E16E6755}"/>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181E7CCF-A35E-440E-9C46-5B633F3C420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E7E68EA8-CC68-4C32-84B8-F6F3456894B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DD1CAB8F-0B03-484F-BE44-A7FAB5E36FF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AAF2451F-A7DD-4B28-B7B1-5F0615E34303}"/>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F4A2CF74-8D3F-4F9D-8CB9-643DFCD3D82F}"/>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035A2EB3-B30A-47C3-B4E5-6F119F88B493}"/>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5CF11316-A260-4D12-ADD4-6BDEA78D3EE5}"/>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CCFFB8CB-FC00-413F-BED6-2EB0D4B1653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437C5FB8-26D0-4882-BF4E-6671D5C2709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A65B3B31-B21A-441F-924E-8FC4E2740F01}"/>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EE74A346-3BE4-4B4A-B830-46066DD3381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5D7DE5DF-EC14-406C-9970-8A08A1FBC674}"/>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5B75CF37-1A99-41DE-9D06-61CCD227092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BDEFFE9D-8491-4750-B10C-E2D2BBD1FA61}"/>
            </a:ext>
          </a:extLst>
        </xdr:cNvPr>
        <xdr:cNvCxnSpPr/>
      </xdr:nvCxnSpPr>
      <xdr:spPr>
        <a:xfrm flipV="1">
          <a:off x="14375764" y="566220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AD1FB608-D552-4753-BC39-869FD6426E06}"/>
            </a:ext>
          </a:extLst>
        </xdr:cNvPr>
        <xdr:cNvSpPr txBox="1"/>
      </xdr:nvSpPr>
      <xdr:spPr>
        <a:xfrm>
          <a:off x="14414500" y="7096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8B37CA45-37C8-460F-88A6-34EEE2A20228}"/>
            </a:ext>
          </a:extLst>
        </xdr:cNvPr>
        <xdr:cNvCxnSpPr/>
      </xdr:nvCxnSpPr>
      <xdr:spPr>
        <a:xfrm>
          <a:off x="14287500" y="709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AFDCE428-6D8B-4B06-BB63-4FCF469E39DD}"/>
            </a:ext>
          </a:extLst>
        </xdr:cNvPr>
        <xdr:cNvSpPr txBox="1"/>
      </xdr:nvSpPr>
      <xdr:spPr>
        <a:xfrm>
          <a:off x="14414500" y="544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3BD76C6D-6F49-494B-8AB1-F49D47E50ABF}"/>
            </a:ext>
          </a:extLst>
        </xdr:cNvPr>
        <xdr:cNvCxnSpPr/>
      </xdr:nvCxnSpPr>
      <xdr:spPr>
        <a:xfrm>
          <a:off x="14287500" y="5662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62FA644E-7348-42DA-8EDC-B422C143F9CF}"/>
            </a:ext>
          </a:extLst>
        </xdr:cNvPr>
        <xdr:cNvSpPr txBox="1"/>
      </xdr:nvSpPr>
      <xdr:spPr>
        <a:xfrm>
          <a:off x="144145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BDB3E109-0E4D-4DBC-BDE8-E056029B28F4}"/>
            </a:ext>
          </a:extLst>
        </xdr:cNvPr>
        <xdr:cNvSpPr/>
      </xdr:nvSpPr>
      <xdr:spPr>
        <a:xfrm>
          <a:off x="14325600" y="66335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3F9087B0-2044-4033-9C39-623E6E016E52}"/>
            </a:ext>
          </a:extLst>
        </xdr:cNvPr>
        <xdr:cNvSpPr/>
      </xdr:nvSpPr>
      <xdr:spPr>
        <a:xfrm>
          <a:off x="13578840" y="67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E6E203A2-879C-48FE-B95A-49FC9154933F}"/>
            </a:ext>
          </a:extLst>
        </xdr:cNvPr>
        <xdr:cNvSpPr/>
      </xdr:nvSpPr>
      <xdr:spPr>
        <a:xfrm>
          <a:off x="1280414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a:extLst>
            <a:ext uri="{FF2B5EF4-FFF2-40B4-BE49-F238E27FC236}">
              <a16:creationId xmlns:a16="http://schemas.microsoft.com/office/drawing/2014/main" id="{AA4F3DCE-844A-4672-AABB-3EBA260952C0}"/>
            </a:ext>
          </a:extLst>
        </xdr:cNvPr>
        <xdr:cNvSpPr/>
      </xdr:nvSpPr>
      <xdr:spPr>
        <a:xfrm>
          <a:off x="12029440" y="6161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8940A3B4-59E8-4C27-9827-CFD857F349C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A111FF2C-CEB7-46EB-9B6F-6F17890DEE1A}"/>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82B3C5E-9F1E-4917-AA85-7EDF8ABC377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98F4ACC6-66FB-4996-A609-E0EC98823D8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DF67118-3D06-4290-90B7-D4196DCCFE1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460" name="楕円 459">
          <a:extLst>
            <a:ext uri="{FF2B5EF4-FFF2-40B4-BE49-F238E27FC236}">
              <a16:creationId xmlns:a16="http://schemas.microsoft.com/office/drawing/2014/main" id="{253817F9-587E-4A5C-A789-FA4323093A58}"/>
            </a:ext>
          </a:extLst>
        </xdr:cNvPr>
        <xdr:cNvSpPr/>
      </xdr:nvSpPr>
      <xdr:spPr>
        <a:xfrm>
          <a:off x="14325600" y="62884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20548EC0-50D6-4EB9-994D-4E533309DA66}"/>
            </a:ext>
          </a:extLst>
        </xdr:cNvPr>
        <xdr:cNvSpPr txBox="1"/>
      </xdr:nvSpPr>
      <xdr:spPr>
        <a:xfrm>
          <a:off x="144145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462" name="楕円 461">
          <a:extLst>
            <a:ext uri="{FF2B5EF4-FFF2-40B4-BE49-F238E27FC236}">
              <a16:creationId xmlns:a16="http://schemas.microsoft.com/office/drawing/2014/main" id="{25E0D52D-9955-48BC-96AC-D3C0328095D0}"/>
            </a:ext>
          </a:extLst>
        </xdr:cNvPr>
        <xdr:cNvSpPr/>
      </xdr:nvSpPr>
      <xdr:spPr>
        <a:xfrm>
          <a:off x="13578840" y="628359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131717</xdr:rowOff>
    </xdr:from>
    <xdr:to>
      <xdr:col>85</xdr:col>
      <xdr:colOff>127000</xdr:colOff>
      <xdr:row>37</xdr:row>
      <xdr:rowOff>136616</xdr:rowOff>
    </xdr:to>
    <xdr:cxnSp macro="">
      <xdr:nvCxnSpPr>
        <xdr:cNvPr id="463" name="直線コネクタ 462">
          <a:extLst>
            <a:ext uri="{FF2B5EF4-FFF2-40B4-BE49-F238E27FC236}">
              <a16:creationId xmlns:a16="http://schemas.microsoft.com/office/drawing/2014/main" id="{F0B18D67-5B70-46ED-A41A-DFD219ECA770}"/>
            </a:ext>
          </a:extLst>
        </xdr:cNvPr>
        <xdr:cNvCxnSpPr/>
      </xdr:nvCxnSpPr>
      <xdr:spPr>
        <a:xfrm>
          <a:off x="13629640" y="6334397"/>
          <a:ext cx="74676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64" name="楕円 463">
          <a:extLst>
            <a:ext uri="{FF2B5EF4-FFF2-40B4-BE49-F238E27FC236}">
              <a16:creationId xmlns:a16="http://schemas.microsoft.com/office/drawing/2014/main" id="{0B6770CA-741B-4852-BA1A-E2E60F55CE36}"/>
            </a:ext>
          </a:extLst>
        </xdr:cNvPr>
        <xdr:cNvSpPr/>
      </xdr:nvSpPr>
      <xdr:spPr>
        <a:xfrm>
          <a:off x="1280414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131717</xdr:rowOff>
    </xdr:from>
    <xdr:to>
      <xdr:col>81</xdr:col>
      <xdr:colOff>50800</xdr:colOff>
      <xdr:row>38</xdr:row>
      <xdr:rowOff>7620</xdr:rowOff>
    </xdr:to>
    <xdr:cxnSp macro="">
      <xdr:nvCxnSpPr>
        <xdr:cNvPr id="465" name="直線コネクタ 464">
          <a:extLst>
            <a:ext uri="{FF2B5EF4-FFF2-40B4-BE49-F238E27FC236}">
              <a16:creationId xmlns:a16="http://schemas.microsoft.com/office/drawing/2014/main" id="{4EE90159-8433-4CE7-8C26-1044C88059B7}"/>
            </a:ext>
          </a:extLst>
        </xdr:cNvPr>
        <xdr:cNvCxnSpPr/>
      </xdr:nvCxnSpPr>
      <xdr:spPr>
        <a:xfrm flipV="1">
          <a:off x="12854940" y="6334397"/>
          <a:ext cx="7747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CD219955-8847-450C-80C8-1CA84DB97470}"/>
            </a:ext>
          </a:extLst>
        </xdr:cNvPr>
        <xdr:cNvSpPr txBox="1"/>
      </xdr:nvSpPr>
      <xdr:spPr>
        <a:xfrm>
          <a:off x="13437244" y="682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EC7AC84C-FCCC-4521-9B91-0962B0FA06BA}"/>
            </a:ext>
          </a:extLst>
        </xdr:cNvPr>
        <xdr:cNvSpPr txBox="1"/>
      </xdr:nvSpPr>
      <xdr:spPr>
        <a:xfrm>
          <a:off x="1267524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A74C55BB-4350-41F6-8A4D-31032DC71585}"/>
            </a:ext>
          </a:extLst>
        </xdr:cNvPr>
        <xdr:cNvSpPr txBox="1"/>
      </xdr:nvSpPr>
      <xdr:spPr>
        <a:xfrm>
          <a:off x="1190054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27594</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0BF7B4E1-96A2-4D0A-BDD7-52C9506F2E2F}"/>
            </a:ext>
          </a:extLst>
        </xdr:cNvPr>
        <xdr:cNvSpPr txBox="1"/>
      </xdr:nvSpPr>
      <xdr:spPr>
        <a:xfrm>
          <a:off x="134372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0629532D-3881-40EF-9099-740BDEA6538F}"/>
            </a:ext>
          </a:extLst>
        </xdr:cNvPr>
        <xdr:cNvSpPr txBox="1"/>
      </xdr:nvSpPr>
      <xdr:spPr>
        <a:xfrm>
          <a:off x="126752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A70606-2295-475B-AE65-5D08370C1EC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E688DBA-2510-4524-8BCF-E774BC179C8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AD017771-2403-4CBF-8FBE-4EEBC1C952F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4BE9C4EB-19EB-47DD-9363-FAB79E30FB9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147757FD-D7D0-405D-98FE-B96C7223FB3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89F31ACC-2F6D-4C18-8E7F-518B15E7B63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655CB510-F53B-4694-A083-35F3B11FD3A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3BCB3AAD-A2FB-49FE-80D3-758D195E43C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63C1533F-6D1E-4DBE-91A7-CE6B400070B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9A87ECC6-6475-45AD-9124-7F6A075B55AE}"/>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394ADAA8-F1DD-40B3-8BB4-70E2B89ABEF8}"/>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a:extLst>
            <a:ext uri="{FF2B5EF4-FFF2-40B4-BE49-F238E27FC236}">
              <a16:creationId xmlns:a16="http://schemas.microsoft.com/office/drawing/2014/main" id="{E5EAA11D-4CD6-448A-859D-68330ADF8D4B}"/>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D71CB25D-F83D-4635-B51A-69657F11B76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a:extLst>
            <a:ext uri="{FF2B5EF4-FFF2-40B4-BE49-F238E27FC236}">
              <a16:creationId xmlns:a16="http://schemas.microsoft.com/office/drawing/2014/main" id="{7CD768E4-70DC-456D-A56B-FEC699ECC619}"/>
            </a:ext>
          </a:extLst>
        </xdr:cNvPr>
        <xdr:cNvSpPr txBox="1"/>
      </xdr:nvSpPr>
      <xdr:spPr>
        <a:xfrm>
          <a:off x="15499308" y="66760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A0D0D6DA-8723-4759-89E8-9C35BED596DC}"/>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a:extLst>
            <a:ext uri="{FF2B5EF4-FFF2-40B4-BE49-F238E27FC236}">
              <a16:creationId xmlns:a16="http://schemas.microsoft.com/office/drawing/2014/main" id="{5427A3B8-FE74-4B34-AE7E-1F65EDC6F1DB}"/>
            </a:ext>
          </a:extLst>
        </xdr:cNvPr>
        <xdr:cNvSpPr txBox="1"/>
      </xdr:nvSpPr>
      <xdr:spPr>
        <a:xfrm>
          <a:off x="15499308" y="63570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1C954A39-2339-4EFF-A193-303DD1BF57BA}"/>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a:extLst>
            <a:ext uri="{FF2B5EF4-FFF2-40B4-BE49-F238E27FC236}">
              <a16:creationId xmlns:a16="http://schemas.microsoft.com/office/drawing/2014/main" id="{468581B4-8A39-4B13-B78A-90726889DAAA}"/>
            </a:ext>
          </a:extLst>
        </xdr:cNvPr>
        <xdr:cNvSpPr txBox="1"/>
      </xdr:nvSpPr>
      <xdr:spPr>
        <a:xfrm>
          <a:off x="15499308" y="60381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6720D8C6-CBE1-4493-826F-B72C7E6703EA}"/>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a:extLst>
            <a:ext uri="{FF2B5EF4-FFF2-40B4-BE49-F238E27FC236}">
              <a16:creationId xmlns:a16="http://schemas.microsoft.com/office/drawing/2014/main" id="{1EE15938-03CF-4702-9324-C255FA33CADB}"/>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2486C795-48C4-4964-AD3D-305B3CDC3344}"/>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a:extLst>
            <a:ext uri="{FF2B5EF4-FFF2-40B4-BE49-F238E27FC236}">
              <a16:creationId xmlns:a16="http://schemas.microsoft.com/office/drawing/2014/main" id="{74C1DEB6-3737-48DB-AD6F-966C6E4AA115}"/>
            </a:ext>
          </a:extLst>
        </xdr:cNvPr>
        <xdr:cNvSpPr txBox="1"/>
      </xdr:nvSpPr>
      <xdr:spPr>
        <a:xfrm>
          <a:off x="15435188" y="539642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FAE8DAF7-9BEA-4690-82B9-60F70B931F7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a:extLst>
            <a:ext uri="{FF2B5EF4-FFF2-40B4-BE49-F238E27FC236}">
              <a16:creationId xmlns:a16="http://schemas.microsoft.com/office/drawing/2014/main" id="{BACE7671-1883-4BA9-A44B-7EE96A317DF7}"/>
            </a:ext>
          </a:extLst>
        </xdr:cNvPr>
        <xdr:cNvSpPr txBox="1"/>
      </xdr:nvSpPr>
      <xdr:spPr>
        <a:xfrm>
          <a:off x="1543518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B88A238A-7826-4617-B2AF-FA945317E5B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a:extLst>
            <a:ext uri="{FF2B5EF4-FFF2-40B4-BE49-F238E27FC236}">
              <a16:creationId xmlns:a16="http://schemas.microsoft.com/office/drawing/2014/main" id="{E04A2A34-B315-4BEE-B8DA-99E899A943A1}"/>
            </a:ext>
          </a:extLst>
        </xdr:cNvPr>
        <xdr:cNvCxnSpPr/>
      </xdr:nvCxnSpPr>
      <xdr:spPr>
        <a:xfrm flipV="1">
          <a:off x="19509104" y="5679733"/>
          <a:ext cx="0" cy="145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06856BC9-029F-448B-A75B-46EE8D0C58D0}"/>
            </a:ext>
          </a:extLst>
        </xdr:cNvPr>
        <xdr:cNvSpPr txBox="1"/>
      </xdr:nvSpPr>
      <xdr:spPr>
        <a:xfrm>
          <a:off x="19547840" y="7148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a:extLst>
            <a:ext uri="{FF2B5EF4-FFF2-40B4-BE49-F238E27FC236}">
              <a16:creationId xmlns:a16="http://schemas.microsoft.com/office/drawing/2014/main" id="{57A899D8-3BB0-4972-9020-011B46941D87}"/>
            </a:ext>
          </a:extLst>
        </xdr:cNvPr>
        <xdr:cNvCxnSpPr/>
      </xdr:nvCxnSpPr>
      <xdr:spPr>
        <a:xfrm>
          <a:off x="19443700" y="7133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a:extLst>
            <a:ext uri="{FF2B5EF4-FFF2-40B4-BE49-F238E27FC236}">
              <a16:creationId xmlns:a16="http://schemas.microsoft.com/office/drawing/2014/main" id="{7C018A1B-451B-4B75-B283-07733E047420}"/>
            </a:ext>
          </a:extLst>
        </xdr:cNvPr>
        <xdr:cNvSpPr txBox="1"/>
      </xdr:nvSpPr>
      <xdr:spPr>
        <a:xfrm>
          <a:off x="19547840" y="5458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a:extLst>
            <a:ext uri="{FF2B5EF4-FFF2-40B4-BE49-F238E27FC236}">
              <a16:creationId xmlns:a16="http://schemas.microsoft.com/office/drawing/2014/main" id="{89BFAE68-36F1-4946-8256-FDCDAF700DDD}"/>
            </a:ext>
          </a:extLst>
        </xdr:cNvPr>
        <xdr:cNvCxnSpPr/>
      </xdr:nvCxnSpPr>
      <xdr:spPr>
        <a:xfrm>
          <a:off x="19443700" y="5679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501" name="【一般廃棄物処理施設】&#10;一人当たり有形固定資産（償却資産）額平均値テキスト">
          <a:extLst>
            <a:ext uri="{FF2B5EF4-FFF2-40B4-BE49-F238E27FC236}">
              <a16:creationId xmlns:a16="http://schemas.microsoft.com/office/drawing/2014/main" id="{9A101459-0911-42F0-8345-AD1BAC85DC1B}"/>
            </a:ext>
          </a:extLst>
        </xdr:cNvPr>
        <xdr:cNvSpPr txBox="1"/>
      </xdr:nvSpPr>
      <xdr:spPr>
        <a:xfrm>
          <a:off x="19547840" y="7025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a:extLst>
            <a:ext uri="{FF2B5EF4-FFF2-40B4-BE49-F238E27FC236}">
              <a16:creationId xmlns:a16="http://schemas.microsoft.com/office/drawing/2014/main" id="{46061D2C-FF81-45B0-8B15-9A8C83E7293A}"/>
            </a:ext>
          </a:extLst>
        </xdr:cNvPr>
        <xdr:cNvSpPr/>
      </xdr:nvSpPr>
      <xdr:spPr>
        <a:xfrm>
          <a:off x="19458940" y="704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a:extLst>
            <a:ext uri="{FF2B5EF4-FFF2-40B4-BE49-F238E27FC236}">
              <a16:creationId xmlns:a16="http://schemas.microsoft.com/office/drawing/2014/main" id="{7AC93904-590D-481B-AB71-584CA002B331}"/>
            </a:ext>
          </a:extLst>
        </xdr:cNvPr>
        <xdr:cNvSpPr/>
      </xdr:nvSpPr>
      <xdr:spPr>
        <a:xfrm>
          <a:off x="18735040" y="70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a:extLst>
            <a:ext uri="{FF2B5EF4-FFF2-40B4-BE49-F238E27FC236}">
              <a16:creationId xmlns:a16="http://schemas.microsoft.com/office/drawing/2014/main" id="{C2DB0F6F-CDF9-428E-8583-40F6B699D98E}"/>
            </a:ext>
          </a:extLst>
        </xdr:cNvPr>
        <xdr:cNvSpPr/>
      </xdr:nvSpPr>
      <xdr:spPr>
        <a:xfrm>
          <a:off x="17937480" y="70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a:extLst>
            <a:ext uri="{FF2B5EF4-FFF2-40B4-BE49-F238E27FC236}">
              <a16:creationId xmlns:a16="http://schemas.microsoft.com/office/drawing/2014/main" id="{871B64C5-2308-44CD-B4B9-221424F2877F}"/>
            </a:ext>
          </a:extLst>
        </xdr:cNvPr>
        <xdr:cNvSpPr/>
      </xdr:nvSpPr>
      <xdr:spPr>
        <a:xfrm>
          <a:off x="17162780" y="70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F172DE03-5085-4E11-ADEA-71ABC265C9C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B9411DB3-3201-4710-B174-DC369AF5612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E5C497BB-BFDF-4C6C-9A19-C484A1EFD05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F21CAE4D-8309-4CE8-9C35-FD2D2E7D3DD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35124B4D-4817-49CF-BCDB-4BD8DF5B14B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422</xdr:rowOff>
    </xdr:from>
    <xdr:to>
      <xdr:col>116</xdr:col>
      <xdr:colOff>114300</xdr:colOff>
      <xdr:row>42</xdr:row>
      <xdr:rowOff>102022</xdr:rowOff>
    </xdr:to>
    <xdr:sp macro="" textlink="">
      <xdr:nvSpPr>
        <xdr:cNvPr id="511" name="楕円 510">
          <a:extLst>
            <a:ext uri="{FF2B5EF4-FFF2-40B4-BE49-F238E27FC236}">
              <a16:creationId xmlns:a16="http://schemas.microsoft.com/office/drawing/2014/main" id="{DEB483E8-A0EB-452C-8FB6-3B0516946726}"/>
            </a:ext>
          </a:extLst>
        </xdr:cNvPr>
        <xdr:cNvSpPr/>
      </xdr:nvSpPr>
      <xdr:spPr>
        <a:xfrm>
          <a:off x="19458940" y="70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131249</xdr:rowOff>
    </xdr:from>
    <xdr:ext cx="599010" cy="259045"/>
    <xdr:sp macro="" textlink="">
      <xdr:nvSpPr>
        <xdr:cNvPr id="512" name="【一般廃棄物処理施設】&#10;一人当たり有形固定資産（償却資産）額該当値テキスト">
          <a:extLst>
            <a:ext uri="{FF2B5EF4-FFF2-40B4-BE49-F238E27FC236}">
              <a16:creationId xmlns:a16="http://schemas.microsoft.com/office/drawing/2014/main" id="{9AC37930-FE29-4253-9017-728CDA7D5508}"/>
            </a:ext>
          </a:extLst>
        </xdr:cNvPr>
        <xdr:cNvSpPr txBox="1"/>
      </xdr:nvSpPr>
      <xdr:spPr>
        <a:xfrm>
          <a:off x="19547840" y="68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1160</xdr:rowOff>
    </xdr:from>
    <xdr:to>
      <xdr:col>112</xdr:col>
      <xdr:colOff>38100</xdr:colOff>
      <xdr:row>42</xdr:row>
      <xdr:rowOff>102760</xdr:rowOff>
    </xdr:to>
    <xdr:sp macro="" textlink="">
      <xdr:nvSpPr>
        <xdr:cNvPr id="513" name="楕円 512">
          <a:extLst>
            <a:ext uri="{FF2B5EF4-FFF2-40B4-BE49-F238E27FC236}">
              <a16:creationId xmlns:a16="http://schemas.microsoft.com/office/drawing/2014/main" id="{0F4A651A-9B9D-4244-B03B-B943F27CA030}"/>
            </a:ext>
          </a:extLst>
        </xdr:cNvPr>
        <xdr:cNvSpPr/>
      </xdr:nvSpPr>
      <xdr:spPr>
        <a:xfrm>
          <a:off x="18735040" y="7042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51222</xdr:rowOff>
    </xdr:from>
    <xdr:to>
      <xdr:col>116</xdr:col>
      <xdr:colOff>63500</xdr:colOff>
      <xdr:row>42</xdr:row>
      <xdr:rowOff>51960</xdr:rowOff>
    </xdr:to>
    <xdr:cxnSp macro="">
      <xdr:nvCxnSpPr>
        <xdr:cNvPr id="514" name="直線コネクタ 513">
          <a:extLst>
            <a:ext uri="{FF2B5EF4-FFF2-40B4-BE49-F238E27FC236}">
              <a16:creationId xmlns:a16="http://schemas.microsoft.com/office/drawing/2014/main" id="{2097C075-6E7E-4284-B372-CE574BB93A66}"/>
            </a:ext>
          </a:extLst>
        </xdr:cNvPr>
        <xdr:cNvCxnSpPr/>
      </xdr:nvCxnSpPr>
      <xdr:spPr>
        <a:xfrm flipV="1">
          <a:off x="18778220" y="7092102"/>
          <a:ext cx="73152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1780</xdr:rowOff>
    </xdr:from>
    <xdr:to>
      <xdr:col>107</xdr:col>
      <xdr:colOff>101600</xdr:colOff>
      <xdr:row>42</xdr:row>
      <xdr:rowOff>103380</xdr:rowOff>
    </xdr:to>
    <xdr:sp macro="" textlink="">
      <xdr:nvSpPr>
        <xdr:cNvPr id="515" name="楕円 514">
          <a:extLst>
            <a:ext uri="{FF2B5EF4-FFF2-40B4-BE49-F238E27FC236}">
              <a16:creationId xmlns:a16="http://schemas.microsoft.com/office/drawing/2014/main" id="{BFBDB999-80F7-426D-B258-FDD280F5ABDF}"/>
            </a:ext>
          </a:extLst>
        </xdr:cNvPr>
        <xdr:cNvSpPr/>
      </xdr:nvSpPr>
      <xdr:spPr>
        <a:xfrm>
          <a:off x="17937480" y="7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51960</xdr:rowOff>
    </xdr:from>
    <xdr:to>
      <xdr:col>111</xdr:col>
      <xdr:colOff>177800</xdr:colOff>
      <xdr:row>42</xdr:row>
      <xdr:rowOff>52580</xdr:rowOff>
    </xdr:to>
    <xdr:cxnSp macro="">
      <xdr:nvCxnSpPr>
        <xdr:cNvPr id="516" name="直線コネクタ 515">
          <a:extLst>
            <a:ext uri="{FF2B5EF4-FFF2-40B4-BE49-F238E27FC236}">
              <a16:creationId xmlns:a16="http://schemas.microsoft.com/office/drawing/2014/main" id="{1E73BA6D-098B-40DB-9318-9068202FBCB3}"/>
            </a:ext>
          </a:extLst>
        </xdr:cNvPr>
        <xdr:cNvCxnSpPr/>
      </xdr:nvCxnSpPr>
      <xdr:spPr>
        <a:xfrm flipV="1">
          <a:off x="17988280" y="7092840"/>
          <a:ext cx="78994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a:extLst>
            <a:ext uri="{FF2B5EF4-FFF2-40B4-BE49-F238E27FC236}">
              <a16:creationId xmlns:a16="http://schemas.microsoft.com/office/drawing/2014/main" id="{9DE16A2B-F466-4557-9F91-168D8171E095}"/>
            </a:ext>
          </a:extLst>
        </xdr:cNvPr>
        <xdr:cNvSpPr txBox="1"/>
      </xdr:nvSpPr>
      <xdr:spPr>
        <a:xfrm>
          <a:off x="18496495" y="681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18" name="n_2aveValue【一般廃棄物処理施設】&#10;一人当たり有形固定資産（償却資産）額">
          <a:extLst>
            <a:ext uri="{FF2B5EF4-FFF2-40B4-BE49-F238E27FC236}">
              <a16:creationId xmlns:a16="http://schemas.microsoft.com/office/drawing/2014/main" id="{06364591-66F8-4AF3-8037-2B493CA3F2BD}"/>
            </a:ext>
          </a:extLst>
        </xdr:cNvPr>
        <xdr:cNvSpPr txBox="1"/>
      </xdr:nvSpPr>
      <xdr:spPr>
        <a:xfrm>
          <a:off x="17766811" y="71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a:extLst>
            <a:ext uri="{FF2B5EF4-FFF2-40B4-BE49-F238E27FC236}">
              <a16:creationId xmlns:a16="http://schemas.microsoft.com/office/drawing/2014/main" id="{BF2ACD01-4F30-4DEC-9311-08DF14754B22}"/>
            </a:ext>
          </a:extLst>
        </xdr:cNvPr>
        <xdr:cNvSpPr txBox="1"/>
      </xdr:nvSpPr>
      <xdr:spPr>
        <a:xfrm>
          <a:off x="16969251" y="68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93887</xdr:rowOff>
    </xdr:from>
    <xdr:ext cx="599010" cy="259045"/>
    <xdr:sp macro="" textlink="">
      <xdr:nvSpPr>
        <xdr:cNvPr id="520" name="n_1mainValue【一般廃棄物処理施設】&#10;一人当たり有形固定資産（償却資産）額">
          <a:extLst>
            <a:ext uri="{FF2B5EF4-FFF2-40B4-BE49-F238E27FC236}">
              <a16:creationId xmlns:a16="http://schemas.microsoft.com/office/drawing/2014/main" id="{AD970890-8261-4603-85E2-693D66DFB304}"/>
            </a:ext>
          </a:extLst>
        </xdr:cNvPr>
        <xdr:cNvSpPr txBox="1"/>
      </xdr:nvSpPr>
      <xdr:spPr>
        <a:xfrm>
          <a:off x="18496495" y="713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119907</xdr:rowOff>
    </xdr:from>
    <xdr:ext cx="599010" cy="259045"/>
    <xdr:sp macro="" textlink="">
      <xdr:nvSpPr>
        <xdr:cNvPr id="521" name="n_2mainValue【一般廃棄物処理施設】&#10;一人当たり有形固定資産（償却資産）額">
          <a:extLst>
            <a:ext uri="{FF2B5EF4-FFF2-40B4-BE49-F238E27FC236}">
              <a16:creationId xmlns:a16="http://schemas.microsoft.com/office/drawing/2014/main" id="{84D9C195-C33F-4592-AFBC-AA541BD56157}"/>
            </a:ext>
          </a:extLst>
        </xdr:cNvPr>
        <xdr:cNvSpPr txBox="1"/>
      </xdr:nvSpPr>
      <xdr:spPr>
        <a:xfrm>
          <a:off x="17734495" y="682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7692601D-E7EB-47BB-A63D-21DAABFC59A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B4B56F50-DF6D-4736-931F-742B7E0D3F8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13CEA655-DDF9-4F3F-8B5A-8EC3FE910CE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64440027-0BB3-488C-A785-B18CAE1209A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3111348D-C80A-4322-99EB-90CEEBD172A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53649AB8-DCB4-43D2-997B-448426686D3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4E54502A-B751-489E-8320-77541260406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69F09243-C4C5-4F77-891C-556A86AB7F2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8023D971-FB2A-4771-92E8-94B02816F4A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D7C23EB5-C9F7-43E7-9C76-28BCC4945E6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id="{3A27E249-B6CD-4188-AFA6-819076F329B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id="{8D2E0999-7274-4F41-8BA6-21F8A23BCDBD}"/>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id="{B9D2FE49-BB50-4540-8BA1-7B2D0B39E00B}"/>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id="{DDB21F04-3753-4272-B493-3FFD13AD071E}"/>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id="{01C2C927-72B2-42D6-8041-907B8886C96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id="{54F8562B-B698-429E-AC7D-4A28CEC7CF23}"/>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id="{819523D8-8A84-4ED8-83BE-CC8CB48FB0DC}"/>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id="{8BA06A48-2D19-4B9A-868D-BF936D84370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id="{9EC7341F-FD52-4C7C-858C-C1FDB64EF30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id="{9D719C19-14E6-440E-A9F9-CC19C725FAC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id="{9A1A7807-9CA2-4774-829B-FDC02BBE196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9CB905AA-2D12-4450-8815-F81227C94716}"/>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559BBE13-A8B7-418B-B062-2F4E5BA6883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5B31D570-D58F-4A8E-B11E-BF44C25EC58C}"/>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7A2376DE-79AC-4808-9E52-C9CCF7DA246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a:extLst>
            <a:ext uri="{FF2B5EF4-FFF2-40B4-BE49-F238E27FC236}">
              <a16:creationId xmlns:a16="http://schemas.microsoft.com/office/drawing/2014/main" id="{B2D40316-0DE6-4233-9994-B7CED231C05F}"/>
            </a:ext>
          </a:extLst>
        </xdr:cNvPr>
        <xdr:cNvCxnSpPr/>
      </xdr:nvCxnSpPr>
      <xdr:spPr>
        <a:xfrm flipV="1">
          <a:off x="14375764" y="9261022"/>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9747662E-4706-47F4-9162-F38A24AE4BC9}"/>
            </a:ext>
          </a:extLst>
        </xdr:cNvPr>
        <xdr:cNvSpPr txBox="1"/>
      </xdr:nvSpPr>
      <xdr:spPr>
        <a:xfrm>
          <a:off x="14414500" y="107376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a:extLst>
            <a:ext uri="{FF2B5EF4-FFF2-40B4-BE49-F238E27FC236}">
              <a16:creationId xmlns:a16="http://schemas.microsoft.com/office/drawing/2014/main" id="{8B896B0E-5588-48CA-9E58-95F3D633E50E}"/>
            </a:ext>
          </a:extLst>
        </xdr:cNvPr>
        <xdr:cNvCxnSpPr/>
      </xdr:nvCxnSpPr>
      <xdr:spPr>
        <a:xfrm>
          <a:off x="14287500" y="10733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a:extLst>
            <a:ext uri="{FF2B5EF4-FFF2-40B4-BE49-F238E27FC236}">
              <a16:creationId xmlns:a16="http://schemas.microsoft.com/office/drawing/2014/main" id="{26538A71-35E8-4614-A51C-00E1398A283E}"/>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a:extLst>
            <a:ext uri="{FF2B5EF4-FFF2-40B4-BE49-F238E27FC236}">
              <a16:creationId xmlns:a16="http://schemas.microsoft.com/office/drawing/2014/main" id="{511EA845-2765-434C-B6BF-8C8E1E88E26A}"/>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E2EDCF17-8BD0-4792-8299-90F720A29EA5}"/>
            </a:ext>
          </a:extLst>
        </xdr:cNvPr>
        <xdr:cNvSpPr txBox="1"/>
      </xdr:nvSpPr>
      <xdr:spPr>
        <a:xfrm>
          <a:off x="14414500" y="1005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a:extLst>
            <a:ext uri="{FF2B5EF4-FFF2-40B4-BE49-F238E27FC236}">
              <a16:creationId xmlns:a16="http://schemas.microsoft.com/office/drawing/2014/main" id="{B1E6890C-5D3F-4B06-B8CA-CC98A6448185}"/>
            </a:ext>
          </a:extLst>
        </xdr:cNvPr>
        <xdr:cNvSpPr/>
      </xdr:nvSpPr>
      <xdr:spPr>
        <a:xfrm>
          <a:off x="14325600" y="1008107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a:extLst>
            <a:ext uri="{FF2B5EF4-FFF2-40B4-BE49-F238E27FC236}">
              <a16:creationId xmlns:a16="http://schemas.microsoft.com/office/drawing/2014/main" id="{B30F40FA-712C-4165-AC9A-7F700ADB286E}"/>
            </a:ext>
          </a:extLst>
        </xdr:cNvPr>
        <xdr:cNvSpPr/>
      </xdr:nvSpPr>
      <xdr:spPr>
        <a:xfrm>
          <a:off x="1357884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a:extLst>
            <a:ext uri="{FF2B5EF4-FFF2-40B4-BE49-F238E27FC236}">
              <a16:creationId xmlns:a16="http://schemas.microsoft.com/office/drawing/2014/main" id="{715B4652-8791-4D3F-901B-A0FF02BBBBAC}"/>
            </a:ext>
          </a:extLst>
        </xdr:cNvPr>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a:extLst>
            <a:ext uri="{FF2B5EF4-FFF2-40B4-BE49-F238E27FC236}">
              <a16:creationId xmlns:a16="http://schemas.microsoft.com/office/drawing/2014/main" id="{FA49F9EA-3807-44E3-849B-1AE989864052}"/>
            </a:ext>
          </a:extLst>
        </xdr:cNvPr>
        <xdr:cNvSpPr/>
      </xdr:nvSpPr>
      <xdr:spPr>
        <a:xfrm>
          <a:off x="1202944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2A76EDD6-9E56-4CE7-8CBD-656CB05E777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3F75F605-5DC4-4704-9823-68B6F067E38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81FEE96E-61BE-47C7-B5EF-1C693880FAC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9CB9948-2BB1-4AB1-AB1F-429ABDE4528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7AA0C5D-9519-4A82-A70C-CAD7FAC64BE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62" name="楕円 561">
          <a:extLst>
            <a:ext uri="{FF2B5EF4-FFF2-40B4-BE49-F238E27FC236}">
              <a16:creationId xmlns:a16="http://schemas.microsoft.com/office/drawing/2014/main" id="{FA63CEBF-0389-4457-87DF-C6AE7ACCEACA}"/>
            </a:ext>
          </a:extLst>
        </xdr:cNvPr>
        <xdr:cNvSpPr/>
      </xdr:nvSpPr>
      <xdr:spPr>
        <a:xfrm>
          <a:off x="14325600" y="99820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114136</xdr:rowOff>
    </xdr:from>
    <xdr:ext cx="405111" cy="259045"/>
    <xdr:sp macro="" textlink="">
      <xdr:nvSpPr>
        <xdr:cNvPr id="563" name="【保健センター・保健所】&#10;有形固定資産減価償却率該当値テキスト">
          <a:extLst>
            <a:ext uri="{FF2B5EF4-FFF2-40B4-BE49-F238E27FC236}">
              <a16:creationId xmlns:a16="http://schemas.microsoft.com/office/drawing/2014/main" id="{5EB5FAAA-EB55-4D1E-A335-E78B2AB0F1B9}"/>
            </a:ext>
          </a:extLst>
        </xdr:cNvPr>
        <xdr:cNvSpPr txBox="1"/>
      </xdr:nvSpPr>
      <xdr:spPr>
        <a:xfrm>
          <a:off x="14414500" y="983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564" name="楕円 563">
          <a:extLst>
            <a:ext uri="{FF2B5EF4-FFF2-40B4-BE49-F238E27FC236}">
              <a16:creationId xmlns:a16="http://schemas.microsoft.com/office/drawing/2014/main" id="{273FFC37-F41E-488C-8DA7-134726B710F8}"/>
            </a:ext>
          </a:extLst>
        </xdr:cNvPr>
        <xdr:cNvSpPr/>
      </xdr:nvSpPr>
      <xdr:spPr>
        <a:xfrm>
          <a:off x="13578840" y="9982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59</xdr:row>
      <xdr:rowOff>142059</xdr:rowOff>
    </xdr:to>
    <xdr:cxnSp macro="">
      <xdr:nvCxnSpPr>
        <xdr:cNvPr id="565" name="直線コネクタ 564">
          <a:extLst>
            <a:ext uri="{FF2B5EF4-FFF2-40B4-BE49-F238E27FC236}">
              <a16:creationId xmlns:a16="http://schemas.microsoft.com/office/drawing/2014/main" id="{64ADD3A6-C382-459F-8DE8-94DF289FB6EE}"/>
            </a:ext>
          </a:extLst>
        </xdr:cNvPr>
        <xdr:cNvCxnSpPr/>
      </xdr:nvCxnSpPr>
      <xdr:spPr>
        <a:xfrm>
          <a:off x="13629640" y="1003281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125549</xdr:rowOff>
    </xdr:from>
    <xdr:to>
      <xdr:col>76</xdr:col>
      <xdr:colOff>165100</xdr:colOff>
      <xdr:row>60</xdr:row>
      <xdr:rowOff>55699</xdr:rowOff>
    </xdr:to>
    <xdr:sp macro="" textlink="">
      <xdr:nvSpPr>
        <xdr:cNvPr id="566" name="楕円 565">
          <a:extLst>
            <a:ext uri="{FF2B5EF4-FFF2-40B4-BE49-F238E27FC236}">
              <a16:creationId xmlns:a16="http://schemas.microsoft.com/office/drawing/2014/main" id="{61540056-1328-4B37-B8DF-A5FB945749AC}"/>
            </a:ext>
          </a:extLst>
        </xdr:cNvPr>
        <xdr:cNvSpPr/>
      </xdr:nvSpPr>
      <xdr:spPr>
        <a:xfrm>
          <a:off x="12804140" y="10016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60</xdr:row>
      <xdr:rowOff>4899</xdr:rowOff>
    </xdr:to>
    <xdr:cxnSp macro="">
      <xdr:nvCxnSpPr>
        <xdr:cNvPr id="567" name="直線コネクタ 566">
          <a:extLst>
            <a:ext uri="{FF2B5EF4-FFF2-40B4-BE49-F238E27FC236}">
              <a16:creationId xmlns:a16="http://schemas.microsoft.com/office/drawing/2014/main" id="{67917EA7-2C0D-4465-A1BA-ABFCFAB6D8D4}"/>
            </a:ext>
          </a:extLst>
        </xdr:cNvPr>
        <xdr:cNvCxnSpPr/>
      </xdr:nvCxnSpPr>
      <xdr:spPr>
        <a:xfrm flipV="1">
          <a:off x="12854940" y="10032819"/>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B042159B-5698-437A-BA32-C682EF83982B}"/>
            </a:ext>
          </a:extLst>
        </xdr:cNvPr>
        <xdr:cNvSpPr txBox="1"/>
      </xdr:nvSpPr>
      <xdr:spPr>
        <a:xfrm>
          <a:off x="134372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1484C1EC-9357-4D2C-A42A-407A9773EEF5}"/>
            </a:ext>
          </a:extLst>
        </xdr:cNvPr>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3C644C72-815F-4CD8-BDAA-B4E7F1911A18}"/>
            </a:ext>
          </a:extLst>
        </xdr:cNvPr>
        <xdr:cNvSpPr txBox="1"/>
      </xdr:nvSpPr>
      <xdr:spPr>
        <a:xfrm>
          <a:off x="1190054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37936</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539BA007-3DA9-4EB2-9C2B-4F3396072B92}"/>
            </a:ext>
          </a:extLst>
        </xdr:cNvPr>
        <xdr:cNvSpPr txBox="1"/>
      </xdr:nvSpPr>
      <xdr:spPr>
        <a:xfrm>
          <a:off x="13437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72226</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74F79E42-C2B7-4207-BC4E-67B3E03DDEDF}"/>
            </a:ext>
          </a:extLst>
        </xdr:cNvPr>
        <xdr:cNvSpPr txBox="1"/>
      </xdr:nvSpPr>
      <xdr:spPr>
        <a:xfrm>
          <a:off x="12675244"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CCAF880-0EA0-4E75-B6FF-305A7CD6B4C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147EB019-151F-49B6-B373-D8A5BD62979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E83A79C9-2AFD-45B4-89F8-DDA83D66533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D6EF8B55-19F4-48EF-A92D-3BEC231AA19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A3B4DE7D-70F9-41CD-941D-B6E218AB68B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EAEAC6AB-1FF3-4EEF-984E-A5C0E17C7AD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ACDD3412-5608-49B0-8ADA-51F3BFD2D77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D7D1B3EF-C5AE-4254-A00B-16E8D046891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DA84F9A0-1452-48D8-819D-36B87FB1638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8D085AC2-2CE1-418C-8693-A632CF88A38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A7364215-58C2-4B8F-82A6-253C593F29EA}"/>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A7AEA9EB-B4E7-4932-9582-2E244DF84AC3}"/>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C4773B6E-CF58-4939-A1C9-CA1791DB6625}"/>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6546D29A-BDFB-4D9D-B55B-E04635948538}"/>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08EA83BD-5382-4F30-98ED-2ECD5448BA1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2C99EA0F-BAB8-4894-8426-D6CAD34AABD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3BBF1766-D3C1-4D1F-B950-9AD24B3A9D7F}"/>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D9BAE0C6-E846-4724-B01F-7261EE6FBB49}"/>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05801075-B956-4FE7-945E-A96F393BD4C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600D2A0C-6F7A-434F-B396-A224EC0BC063}"/>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7D0D283-AC72-4BFD-83B9-F76836EAE27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F895A768-BADA-403F-BC04-FDD74536EAF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C6597E90-7B15-43B4-8EC5-43412A0FE10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a:extLst>
            <a:ext uri="{FF2B5EF4-FFF2-40B4-BE49-F238E27FC236}">
              <a16:creationId xmlns:a16="http://schemas.microsoft.com/office/drawing/2014/main" id="{7547DA46-6582-41ED-B883-0EE41A4B288C}"/>
            </a:ext>
          </a:extLst>
        </xdr:cNvPr>
        <xdr:cNvCxnSpPr/>
      </xdr:nvCxnSpPr>
      <xdr:spPr>
        <a:xfrm flipV="1">
          <a:off x="19509104" y="944499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BD239E43-1436-4A2C-8C00-EBCF598BECB9}"/>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a:extLst>
            <a:ext uri="{FF2B5EF4-FFF2-40B4-BE49-F238E27FC236}">
              <a16:creationId xmlns:a16="http://schemas.microsoft.com/office/drawing/2014/main" id="{0240E132-D785-4A18-BAEC-768FA20B74A1}"/>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6D2BD312-8F9F-410B-AC6F-078E6957DEA4}"/>
            </a:ext>
          </a:extLst>
        </xdr:cNvPr>
        <xdr:cNvSpPr txBox="1"/>
      </xdr:nvSpPr>
      <xdr:spPr>
        <a:xfrm>
          <a:off x="1954784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a:extLst>
            <a:ext uri="{FF2B5EF4-FFF2-40B4-BE49-F238E27FC236}">
              <a16:creationId xmlns:a16="http://schemas.microsoft.com/office/drawing/2014/main" id="{BC5F8848-84E8-4D19-9D34-EEB5E071BA5D}"/>
            </a:ext>
          </a:extLst>
        </xdr:cNvPr>
        <xdr:cNvCxnSpPr/>
      </xdr:nvCxnSpPr>
      <xdr:spPr>
        <a:xfrm>
          <a:off x="194437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09D1A9B0-6544-49F3-A597-B05607F33940}"/>
            </a:ext>
          </a:extLst>
        </xdr:cNvPr>
        <xdr:cNvSpPr txBox="1"/>
      </xdr:nvSpPr>
      <xdr:spPr>
        <a:xfrm>
          <a:off x="19547840" y="1033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a:extLst>
            <a:ext uri="{FF2B5EF4-FFF2-40B4-BE49-F238E27FC236}">
              <a16:creationId xmlns:a16="http://schemas.microsoft.com/office/drawing/2014/main" id="{5F2D5BFC-CDA8-4A70-B079-9CDCDC7A6B47}"/>
            </a:ext>
          </a:extLst>
        </xdr:cNvPr>
        <xdr:cNvSpPr/>
      </xdr:nvSpPr>
      <xdr:spPr>
        <a:xfrm>
          <a:off x="1945894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a:extLst>
            <a:ext uri="{FF2B5EF4-FFF2-40B4-BE49-F238E27FC236}">
              <a16:creationId xmlns:a16="http://schemas.microsoft.com/office/drawing/2014/main" id="{DA055CBF-1C1B-4A91-96C1-154892B5880A}"/>
            </a:ext>
          </a:extLst>
        </xdr:cNvPr>
        <xdr:cNvSpPr/>
      </xdr:nvSpPr>
      <xdr:spPr>
        <a:xfrm>
          <a:off x="18735040" y="10491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a:extLst>
            <a:ext uri="{FF2B5EF4-FFF2-40B4-BE49-F238E27FC236}">
              <a16:creationId xmlns:a16="http://schemas.microsoft.com/office/drawing/2014/main" id="{08BEC074-5E5B-4220-9008-506D1F8EEE2D}"/>
            </a:ext>
          </a:extLst>
        </xdr:cNvPr>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a:extLst>
            <a:ext uri="{FF2B5EF4-FFF2-40B4-BE49-F238E27FC236}">
              <a16:creationId xmlns:a16="http://schemas.microsoft.com/office/drawing/2014/main" id="{C3E5EAB8-3358-42A8-A344-DB838949FD5A}"/>
            </a:ext>
          </a:extLst>
        </xdr:cNvPr>
        <xdr:cNvSpPr/>
      </xdr:nvSpPr>
      <xdr:spPr>
        <a:xfrm>
          <a:off x="17162780" y="1047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831AB5F-F856-477E-9E6E-67ADDE57062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9E49020-F9BD-46E0-AB61-18F3A3FE272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353FBCD-E61A-4144-AD4E-5275D42C719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E886AEA-4957-456A-81B5-E94F135C2D2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E12330B2-5907-47F2-81C6-194959ADAC6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11" name="楕円 610">
          <a:extLst>
            <a:ext uri="{FF2B5EF4-FFF2-40B4-BE49-F238E27FC236}">
              <a16:creationId xmlns:a16="http://schemas.microsoft.com/office/drawing/2014/main" id="{1929E348-A9C2-4CE5-85AD-C07D9DC67086}"/>
            </a:ext>
          </a:extLst>
        </xdr:cNvPr>
        <xdr:cNvSpPr/>
      </xdr:nvSpPr>
      <xdr:spPr>
        <a:xfrm>
          <a:off x="19458940" y="1065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9314A5A8-928C-4F84-9086-41B22E06BB74}"/>
            </a:ext>
          </a:extLst>
        </xdr:cNvPr>
        <xdr:cNvSpPr txBox="1"/>
      </xdr:nvSpPr>
      <xdr:spPr>
        <a:xfrm>
          <a:off x="19547840" y="105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13" name="楕円 612">
          <a:extLst>
            <a:ext uri="{FF2B5EF4-FFF2-40B4-BE49-F238E27FC236}">
              <a16:creationId xmlns:a16="http://schemas.microsoft.com/office/drawing/2014/main" id="{C8EAC83D-5830-40EE-A482-08EE76391045}"/>
            </a:ext>
          </a:extLst>
        </xdr:cNvPr>
        <xdr:cNvSpPr/>
      </xdr:nvSpPr>
      <xdr:spPr>
        <a:xfrm>
          <a:off x="18735040" y="1065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614" name="直線コネクタ 613">
          <a:extLst>
            <a:ext uri="{FF2B5EF4-FFF2-40B4-BE49-F238E27FC236}">
              <a16:creationId xmlns:a16="http://schemas.microsoft.com/office/drawing/2014/main" id="{08A38406-CD48-4C42-9928-BF2BA1BD935D}"/>
            </a:ext>
          </a:extLst>
        </xdr:cNvPr>
        <xdr:cNvCxnSpPr/>
      </xdr:nvCxnSpPr>
      <xdr:spPr>
        <a:xfrm>
          <a:off x="18778220" y="10709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15" name="楕円 614">
          <a:extLst>
            <a:ext uri="{FF2B5EF4-FFF2-40B4-BE49-F238E27FC236}">
              <a16:creationId xmlns:a16="http://schemas.microsoft.com/office/drawing/2014/main" id="{1C8B1B8B-718C-447D-BCFE-39EE2E453876}"/>
            </a:ext>
          </a:extLst>
        </xdr:cNvPr>
        <xdr:cNvSpPr/>
      </xdr:nvSpPr>
      <xdr:spPr>
        <a:xfrm>
          <a:off x="1793748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152400</xdr:rowOff>
    </xdr:to>
    <xdr:cxnSp macro="">
      <xdr:nvCxnSpPr>
        <xdr:cNvPr id="616" name="直線コネクタ 615">
          <a:extLst>
            <a:ext uri="{FF2B5EF4-FFF2-40B4-BE49-F238E27FC236}">
              <a16:creationId xmlns:a16="http://schemas.microsoft.com/office/drawing/2014/main" id="{A457E03F-C931-42BB-BF89-C97C6F448CF2}"/>
            </a:ext>
          </a:extLst>
        </xdr:cNvPr>
        <xdr:cNvCxnSpPr/>
      </xdr:nvCxnSpPr>
      <xdr:spPr>
        <a:xfrm flipV="1">
          <a:off x="17988280" y="107099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a:extLst>
            <a:ext uri="{FF2B5EF4-FFF2-40B4-BE49-F238E27FC236}">
              <a16:creationId xmlns:a16="http://schemas.microsoft.com/office/drawing/2014/main" id="{22A32F58-0A2D-413D-AE52-FCF807FDD82E}"/>
            </a:ext>
          </a:extLst>
        </xdr:cNvPr>
        <xdr:cNvSpPr txBox="1"/>
      </xdr:nvSpPr>
      <xdr:spPr>
        <a:xfrm>
          <a:off x="185611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a:extLst>
            <a:ext uri="{FF2B5EF4-FFF2-40B4-BE49-F238E27FC236}">
              <a16:creationId xmlns:a16="http://schemas.microsoft.com/office/drawing/2014/main" id="{5F0D143B-DF45-4B30-A379-D89DCB85764A}"/>
            </a:ext>
          </a:extLst>
        </xdr:cNvPr>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a:extLst>
            <a:ext uri="{FF2B5EF4-FFF2-40B4-BE49-F238E27FC236}">
              <a16:creationId xmlns:a16="http://schemas.microsoft.com/office/drawing/2014/main" id="{0A54508E-C418-4E0A-9795-FB9B40B6E714}"/>
            </a:ext>
          </a:extLst>
        </xdr:cNvPr>
        <xdr:cNvSpPr txBox="1"/>
      </xdr:nvSpPr>
      <xdr:spPr>
        <a:xfrm>
          <a:off x="170015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620" name="n_1mainValue【保健センター・保健所】&#10;一人当たり面積">
          <a:extLst>
            <a:ext uri="{FF2B5EF4-FFF2-40B4-BE49-F238E27FC236}">
              <a16:creationId xmlns:a16="http://schemas.microsoft.com/office/drawing/2014/main" id="{5CCDDE00-4307-4523-9285-CF57B7094217}"/>
            </a:ext>
          </a:extLst>
        </xdr:cNvPr>
        <xdr:cNvSpPr txBox="1"/>
      </xdr:nvSpPr>
      <xdr:spPr>
        <a:xfrm>
          <a:off x="185611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21" name="n_2mainValue【保健センター・保健所】&#10;一人当たり面積">
          <a:extLst>
            <a:ext uri="{FF2B5EF4-FFF2-40B4-BE49-F238E27FC236}">
              <a16:creationId xmlns:a16="http://schemas.microsoft.com/office/drawing/2014/main" id="{A41321CE-9EC4-4A29-AE0A-60036923234D}"/>
            </a:ext>
          </a:extLst>
        </xdr:cNvPr>
        <xdr:cNvSpPr txBox="1"/>
      </xdr:nvSpPr>
      <xdr:spPr>
        <a:xfrm>
          <a:off x="1777626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1E60FE2C-CFCF-4C6B-BE37-C197A7EC952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A182C482-9749-4223-A3FA-2E11B565946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1A14684E-AA00-49E6-A9A5-AD2D361191D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5538A32E-76B3-4F0D-BEFB-5DCCA51F595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907F5772-D288-4879-8C0D-5D9E36665DC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E62D013C-FED0-4A0A-A693-873ABEB9D0F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968E9BE4-63DC-49B2-B087-3C3E2043008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219DD925-F954-4A2E-8343-3E7B4E1272C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90FBEBA8-91BD-4D4A-8DFD-0E30E5F2C6AC}"/>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44F94838-F014-471F-BEE2-C79DC681BC4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EFE25B81-B9E1-44CD-A6EB-757FE22AE19F}"/>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a:extLst>
            <a:ext uri="{FF2B5EF4-FFF2-40B4-BE49-F238E27FC236}">
              <a16:creationId xmlns:a16="http://schemas.microsoft.com/office/drawing/2014/main" id="{79BD002F-2932-47FF-8FE8-1E316066771A}"/>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70B580E4-4BFE-4969-8636-94C51E386459}"/>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44C0FA0B-580F-4828-B033-7629523D8A2A}"/>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40232D29-62E9-4A6D-BAC0-D7319C5A79CA}"/>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638DC512-2C1F-413A-A81A-E49CFCA80DA3}"/>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990487A5-4C16-47A5-AEF7-FB4B2202736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F15B79B2-4E4A-47DF-AC7D-2871BE8EAD62}"/>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842CA5-0B5F-4EF4-B512-48C094573C3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8C538561-DCAB-45D7-BD27-67AB7F0ADAC4}"/>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F382E281-DAEB-4ED5-8B88-682A8574E805}"/>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a:extLst>
            <a:ext uri="{FF2B5EF4-FFF2-40B4-BE49-F238E27FC236}">
              <a16:creationId xmlns:a16="http://schemas.microsoft.com/office/drawing/2014/main" id="{35A30E9B-D3DA-4AF2-8E43-A4898F849589}"/>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6745AAF9-BC93-42B6-BD12-67F92E0A1B1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FCD612EE-E824-44C4-8C3B-A27D5CD38C52}"/>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79437085-093E-49F5-8767-E0798D2D8AB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a:extLst>
            <a:ext uri="{FF2B5EF4-FFF2-40B4-BE49-F238E27FC236}">
              <a16:creationId xmlns:a16="http://schemas.microsoft.com/office/drawing/2014/main" id="{3B04E17A-8853-425B-B64D-E80F75B2AA08}"/>
            </a:ext>
          </a:extLst>
        </xdr:cNvPr>
        <xdr:cNvCxnSpPr/>
      </xdr:nvCxnSpPr>
      <xdr:spPr>
        <a:xfrm flipV="1">
          <a:off x="14375764" y="13127083"/>
          <a:ext cx="0" cy="1355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a:extLst>
            <a:ext uri="{FF2B5EF4-FFF2-40B4-BE49-F238E27FC236}">
              <a16:creationId xmlns:a16="http://schemas.microsoft.com/office/drawing/2014/main" id="{EB50FCD4-87CD-4932-AE2F-0FC37FBC7463}"/>
            </a:ext>
          </a:extLst>
        </xdr:cNvPr>
        <xdr:cNvSpPr txBox="1"/>
      </xdr:nvSpPr>
      <xdr:spPr>
        <a:xfrm>
          <a:off x="14414500" y="14486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a:extLst>
            <a:ext uri="{FF2B5EF4-FFF2-40B4-BE49-F238E27FC236}">
              <a16:creationId xmlns:a16="http://schemas.microsoft.com/office/drawing/2014/main" id="{9526F05A-5BB2-4F5F-BE10-92BD46295AF3}"/>
            </a:ext>
          </a:extLst>
        </xdr:cNvPr>
        <xdr:cNvCxnSpPr/>
      </xdr:nvCxnSpPr>
      <xdr:spPr>
        <a:xfrm>
          <a:off x="14287500" y="14482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7B4C5F30-9533-403B-8B16-D7927A533B72}"/>
            </a:ext>
          </a:extLst>
        </xdr:cNvPr>
        <xdr:cNvSpPr txBox="1"/>
      </xdr:nvSpPr>
      <xdr:spPr>
        <a:xfrm>
          <a:off x="14414500" y="12909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a:extLst>
            <a:ext uri="{FF2B5EF4-FFF2-40B4-BE49-F238E27FC236}">
              <a16:creationId xmlns:a16="http://schemas.microsoft.com/office/drawing/2014/main" id="{3AD61560-7E93-426D-854B-1D976C20141F}"/>
            </a:ext>
          </a:extLst>
        </xdr:cNvPr>
        <xdr:cNvCxnSpPr/>
      </xdr:nvCxnSpPr>
      <xdr:spPr>
        <a:xfrm>
          <a:off x="142875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AE1024EB-5B6A-4108-91AB-1C51482873F1}"/>
            </a:ext>
          </a:extLst>
        </xdr:cNvPr>
        <xdr:cNvSpPr txBox="1"/>
      </xdr:nvSpPr>
      <xdr:spPr>
        <a:xfrm>
          <a:off x="144145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a:extLst>
            <a:ext uri="{FF2B5EF4-FFF2-40B4-BE49-F238E27FC236}">
              <a16:creationId xmlns:a16="http://schemas.microsoft.com/office/drawing/2014/main" id="{E7E2C634-8B46-4473-81EE-5F134B150F38}"/>
            </a:ext>
          </a:extLst>
        </xdr:cNvPr>
        <xdr:cNvSpPr/>
      </xdr:nvSpPr>
      <xdr:spPr>
        <a:xfrm>
          <a:off x="14325600" y="1389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a:extLst>
            <a:ext uri="{FF2B5EF4-FFF2-40B4-BE49-F238E27FC236}">
              <a16:creationId xmlns:a16="http://schemas.microsoft.com/office/drawing/2014/main" id="{E625FBE1-CC9F-48B6-93B9-722C65FBF4B8}"/>
            </a:ext>
          </a:extLst>
        </xdr:cNvPr>
        <xdr:cNvSpPr/>
      </xdr:nvSpPr>
      <xdr:spPr>
        <a:xfrm>
          <a:off x="1357884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a:extLst>
            <a:ext uri="{FF2B5EF4-FFF2-40B4-BE49-F238E27FC236}">
              <a16:creationId xmlns:a16="http://schemas.microsoft.com/office/drawing/2014/main" id="{1B66E226-A6A6-4ED7-982E-80992FA9DE0F}"/>
            </a:ext>
          </a:extLst>
        </xdr:cNvPr>
        <xdr:cNvSpPr/>
      </xdr:nvSpPr>
      <xdr:spPr>
        <a:xfrm>
          <a:off x="1280414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a:extLst>
            <a:ext uri="{FF2B5EF4-FFF2-40B4-BE49-F238E27FC236}">
              <a16:creationId xmlns:a16="http://schemas.microsoft.com/office/drawing/2014/main" id="{A0F114E0-7EE7-4638-81E7-FA84CB78FA7D}"/>
            </a:ext>
          </a:extLst>
        </xdr:cNvPr>
        <xdr:cNvSpPr/>
      </xdr:nvSpPr>
      <xdr:spPr>
        <a:xfrm>
          <a:off x="12029440" y="13714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5BBBB3D-CA10-419C-AEE0-89AF4878B56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3A9B16A-F036-4B9F-B68E-4A717A9EB88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9B64DB9-F0FD-46A9-BFAF-C931247D45F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A1687B8-7FDB-4ADD-990E-0FB3501880D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8072A37-822D-4F89-AF9A-1E439BBFE7C3}"/>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37919</xdr:rowOff>
    </xdr:from>
    <xdr:to>
      <xdr:col>85</xdr:col>
      <xdr:colOff>177800</xdr:colOff>
      <xdr:row>81</xdr:row>
      <xdr:rowOff>139519</xdr:rowOff>
    </xdr:to>
    <xdr:sp macro="" textlink="">
      <xdr:nvSpPr>
        <xdr:cNvPr id="662" name="楕円 661">
          <a:extLst>
            <a:ext uri="{FF2B5EF4-FFF2-40B4-BE49-F238E27FC236}">
              <a16:creationId xmlns:a16="http://schemas.microsoft.com/office/drawing/2014/main" id="{F8E4C60E-2CA6-47DD-B3BD-5F5BF111CDF0}"/>
            </a:ext>
          </a:extLst>
        </xdr:cNvPr>
        <xdr:cNvSpPr/>
      </xdr:nvSpPr>
      <xdr:spPr>
        <a:xfrm>
          <a:off x="14325600" y="136167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60796</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349448B3-7BA8-4478-B732-DB1659DA1C78}"/>
            </a:ext>
          </a:extLst>
        </xdr:cNvPr>
        <xdr:cNvSpPr txBox="1"/>
      </xdr:nvSpPr>
      <xdr:spPr>
        <a:xfrm>
          <a:off x="14414500"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34652</xdr:rowOff>
    </xdr:from>
    <xdr:to>
      <xdr:col>81</xdr:col>
      <xdr:colOff>101600</xdr:colOff>
      <xdr:row>81</xdr:row>
      <xdr:rowOff>136252</xdr:rowOff>
    </xdr:to>
    <xdr:sp macro="" textlink="">
      <xdr:nvSpPr>
        <xdr:cNvPr id="664" name="楕円 663">
          <a:extLst>
            <a:ext uri="{FF2B5EF4-FFF2-40B4-BE49-F238E27FC236}">
              <a16:creationId xmlns:a16="http://schemas.microsoft.com/office/drawing/2014/main" id="{948F5522-CB30-45A9-886D-C33528B2DF72}"/>
            </a:ext>
          </a:extLst>
        </xdr:cNvPr>
        <xdr:cNvSpPr/>
      </xdr:nvSpPr>
      <xdr:spPr>
        <a:xfrm>
          <a:off x="13578840" y="136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85452</xdr:rowOff>
    </xdr:from>
    <xdr:to>
      <xdr:col>85</xdr:col>
      <xdr:colOff>127000</xdr:colOff>
      <xdr:row>81</xdr:row>
      <xdr:rowOff>88719</xdr:rowOff>
    </xdr:to>
    <xdr:cxnSp macro="">
      <xdr:nvCxnSpPr>
        <xdr:cNvPr id="665" name="直線コネクタ 664">
          <a:extLst>
            <a:ext uri="{FF2B5EF4-FFF2-40B4-BE49-F238E27FC236}">
              <a16:creationId xmlns:a16="http://schemas.microsoft.com/office/drawing/2014/main" id="{779062C3-5C1E-4503-BA8A-50F0C8283952}"/>
            </a:ext>
          </a:extLst>
        </xdr:cNvPr>
        <xdr:cNvCxnSpPr/>
      </xdr:nvCxnSpPr>
      <xdr:spPr>
        <a:xfrm>
          <a:off x="13629640" y="13664292"/>
          <a:ext cx="74676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66" name="楕円 665">
          <a:extLst>
            <a:ext uri="{FF2B5EF4-FFF2-40B4-BE49-F238E27FC236}">
              <a16:creationId xmlns:a16="http://schemas.microsoft.com/office/drawing/2014/main" id="{8887D3F9-6B5D-41F6-B589-94B84353D0E3}"/>
            </a:ext>
          </a:extLst>
        </xdr:cNvPr>
        <xdr:cNvSpPr/>
      </xdr:nvSpPr>
      <xdr:spPr>
        <a:xfrm>
          <a:off x="1280414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85452</xdr:rowOff>
    </xdr:from>
    <xdr:to>
      <xdr:col>81</xdr:col>
      <xdr:colOff>50800</xdr:colOff>
      <xdr:row>81</xdr:row>
      <xdr:rowOff>106680</xdr:rowOff>
    </xdr:to>
    <xdr:cxnSp macro="">
      <xdr:nvCxnSpPr>
        <xdr:cNvPr id="667" name="直線コネクタ 666">
          <a:extLst>
            <a:ext uri="{FF2B5EF4-FFF2-40B4-BE49-F238E27FC236}">
              <a16:creationId xmlns:a16="http://schemas.microsoft.com/office/drawing/2014/main" id="{63C7764D-56B0-4DA2-BD86-6870B1CCD602}"/>
            </a:ext>
          </a:extLst>
        </xdr:cNvPr>
        <xdr:cNvCxnSpPr/>
      </xdr:nvCxnSpPr>
      <xdr:spPr>
        <a:xfrm flipV="1">
          <a:off x="12854940" y="13664292"/>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8" name="n_1aveValue【消防施設】&#10;有形固定資産減価償却率">
          <a:extLst>
            <a:ext uri="{FF2B5EF4-FFF2-40B4-BE49-F238E27FC236}">
              <a16:creationId xmlns:a16="http://schemas.microsoft.com/office/drawing/2014/main" id="{9136F9FD-08B9-4C8D-8442-F9ABFA0E5556}"/>
            </a:ext>
          </a:extLst>
        </xdr:cNvPr>
        <xdr:cNvSpPr txBox="1"/>
      </xdr:nvSpPr>
      <xdr:spPr>
        <a:xfrm>
          <a:off x="134372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69" name="n_2aveValue【消防施設】&#10;有形固定資産減価償却率">
          <a:extLst>
            <a:ext uri="{FF2B5EF4-FFF2-40B4-BE49-F238E27FC236}">
              <a16:creationId xmlns:a16="http://schemas.microsoft.com/office/drawing/2014/main" id="{14CE92E7-A8D3-407B-869E-A9FBE32AF445}"/>
            </a:ext>
          </a:extLst>
        </xdr:cNvPr>
        <xdr:cNvSpPr txBox="1"/>
      </xdr:nvSpPr>
      <xdr:spPr>
        <a:xfrm>
          <a:off x="1267524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a:extLst>
            <a:ext uri="{FF2B5EF4-FFF2-40B4-BE49-F238E27FC236}">
              <a16:creationId xmlns:a16="http://schemas.microsoft.com/office/drawing/2014/main" id="{E6470DAE-8AF3-4467-BF3D-A2D04D443B7C}"/>
            </a:ext>
          </a:extLst>
        </xdr:cNvPr>
        <xdr:cNvSpPr txBox="1"/>
      </xdr:nvSpPr>
      <xdr:spPr>
        <a:xfrm>
          <a:off x="119005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152779</xdr:rowOff>
    </xdr:from>
    <xdr:ext cx="405111" cy="259045"/>
    <xdr:sp macro="" textlink="">
      <xdr:nvSpPr>
        <xdr:cNvPr id="671" name="n_1mainValue【消防施設】&#10;有形固定資産減価償却率">
          <a:extLst>
            <a:ext uri="{FF2B5EF4-FFF2-40B4-BE49-F238E27FC236}">
              <a16:creationId xmlns:a16="http://schemas.microsoft.com/office/drawing/2014/main" id="{4FBB0A5E-7B58-4155-8578-E1CD5C359D4D}"/>
            </a:ext>
          </a:extLst>
        </xdr:cNvPr>
        <xdr:cNvSpPr txBox="1"/>
      </xdr:nvSpPr>
      <xdr:spPr>
        <a:xfrm>
          <a:off x="13437244" y="133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672" name="n_2mainValue【消防施設】&#10;有形固定資産減価償却率">
          <a:extLst>
            <a:ext uri="{FF2B5EF4-FFF2-40B4-BE49-F238E27FC236}">
              <a16:creationId xmlns:a16="http://schemas.microsoft.com/office/drawing/2014/main" id="{E3140F46-C900-49BC-83D8-0EDDA5A8AEA2}"/>
            </a:ext>
          </a:extLst>
        </xdr:cNvPr>
        <xdr:cNvSpPr txBox="1"/>
      </xdr:nvSpPr>
      <xdr:spPr>
        <a:xfrm>
          <a:off x="126752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E81CE8BD-D70F-4351-BD3B-2C4F9F7EA41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D00737C5-7FF5-4C08-9190-FCAAE05386C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B428E38E-AD98-4922-B61C-D75EE7ADC5D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53FF65CF-1DA5-43BB-95FC-B66DA97E719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30213CBE-7A26-4483-936B-4EB87456D79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B616BB03-C68C-4666-8951-9169E6D55C9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19432240-6801-48D8-8E1D-66AD70438A5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3350ECEE-856C-40C2-951A-93CE7D62728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E2081F9F-F744-4D3A-8928-1DAA43E8A3E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C8D44BCF-44AD-4EB1-AC44-260A713805C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5C3AD0FC-101A-4285-94C5-3CB85223F03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1D6D9471-A067-476A-A73C-08489991E9C7}"/>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4BEC46AF-B281-433E-A5E0-36E688F44C19}"/>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8145D5AE-27CA-4056-AA0B-DB8EAACC6A4A}"/>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9515ADB5-22EC-4B71-95AC-5B86A0724A23}"/>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CB443FFF-CAEB-4FB8-9E62-DD0B494311E3}"/>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4F9FD518-D848-4B91-8682-41ADBBC3B9DD}"/>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5F4FD714-CD36-4A2E-97B9-1C593334BEF1}"/>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A6358CCE-F22E-43F0-BA6A-3EF23F0C21D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D15D6142-963F-4E11-A034-35EEC74F419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9B557E3A-BEAE-42A5-9D18-CEB3EBC56DA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a:extLst>
            <a:ext uri="{FF2B5EF4-FFF2-40B4-BE49-F238E27FC236}">
              <a16:creationId xmlns:a16="http://schemas.microsoft.com/office/drawing/2014/main" id="{C0800894-1008-4274-866C-EB4D0FC16995}"/>
            </a:ext>
          </a:extLst>
        </xdr:cNvPr>
        <xdr:cNvCxnSpPr/>
      </xdr:nvCxnSpPr>
      <xdr:spPr>
        <a:xfrm flipV="1">
          <a:off x="19509104" y="13044678"/>
          <a:ext cx="0"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a:extLst>
            <a:ext uri="{FF2B5EF4-FFF2-40B4-BE49-F238E27FC236}">
              <a16:creationId xmlns:a16="http://schemas.microsoft.com/office/drawing/2014/main" id="{7CF0BFE9-6EE3-4B70-ABE5-8EC17419E384}"/>
            </a:ext>
          </a:extLst>
        </xdr:cNvPr>
        <xdr:cNvSpPr txBox="1"/>
      </xdr:nvSpPr>
      <xdr:spPr>
        <a:xfrm>
          <a:off x="19547840" y="1445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a:extLst>
            <a:ext uri="{FF2B5EF4-FFF2-40B4-BE49-F238E27FC236}">
              <a16:creationId xmlns:a16="http://schemas.microsoft.com/office/drawing/2014/main" id="{6F0FBCAB-9986-4667-8820-367B048B2859}"/>
            </a:ext>
          </a:extLst>
        </xdr:cNvPr>
        <xdr:cNvCxnSpPr/>
      </xdr:nvCxnSpPr>
      <xdr:spPr>
        <a:xfrm>
          <a:off x="19443700" y="144478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a:extLst>
            <a:ext uri="{FF2B5EF4-FFF2-40B4-BE49-F238E27FC236}">
              <a16:creationId xmlns:a16="http://schemas.microsoft.com/office/drawing/2014/main" id="{1B0B996A-8158-4131-8483-8D00F230AF1B}"/>
            </a:ext>
          </a:extLst>
        </xdr:cNvPr>
        <xdr:cNvSpPr txBox="1"/>
      </xdr:nvSpPr>
      <xdr:spPr>
        <a:xfrm>
          <a:off x="19547840" y="12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a:extLst>
            <a:ext uri="{FF2B5EF4-FFF2-40B4-BE49-F238E27FC236}">
              <a16:creationId xmlns:a16="http://schemas.microsoft.com/office/drawing/2014/main" id="{3956FE5A-3544-4CA9-907F-49174D34F11A}"/>
            </a:ext>
          </a:extLst>
        </xdr:cNvPr>
        <xdr:cNvCxnSpPr/>
      </xdr:nvCxnSpPr>
      <xdr:spPr>
        <a:xfrm>
          <a:off x="19443700" y="1304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99" name="【消防施設】&#10;一人当たり面積平均値テキスト">
          <a:extLst>
            <a:ext uri="{FF2B5EF4-FFF2-40B4-BE49-F238E27FC236}">
              <a16:creationId xmlns:a16="http://schemas.microsoft.com/office/drawing/2014/main" id="{17941F18-7223-4F0C-B70F-0FBBB4B5A659}"/>
            </a:ext>
          </a:extLst>
        </xdr:cNvPr>
        <xdr:cNvSpPr txBox="1"/>
      </xdr:nvSpPr>
      <xdr:spPr>
        <a:xfrm>
          <a:off x="19547840" y="1425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a:extLst>
            <a:ext uri="{FF2B5EF4-FFF2-40B4-BE49-F238E27FC236}">
              <a16:creationId xmlns:a16="http://schemas.microsoft.com/office/drawing/2014/main" id="{C5C9D298-F9F6-4045-8B60-0AE7E4C818BA}"/>
            </a:ext>
          </a:extLst>
        </xdr:cNvPr>
        <xdr:cNvSpPr/>
      </xdr:nvSpPr>
      <xdr:spPr>
        <a:xfrm>
          <a:off x="19458940" y="142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a:extLst>
            <a:ext uri="{FF2B5EF4-FFF2-40B4-BE49-F238E27FC236}">
              <a16:creationId xmlns:a16="http://schemas.microsoft.com/office/drawing/2014/main" id="{911431D9-CFE0-4354-8FE7-BE2BD044D67A}"/>
            </a:ext>
          </a:extLst>
        </xdr:cNvPr>
        <xdr:cNvSpPr/>
      </xdr:nvSpPr>
      <xdr:spPr>
        <a:xfrm>
          <a:off x="18735040" y="14284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a:extLst>
            <a:ext uri="{FF2B5EF4-FFF2-40B4-BE49-F238E27FC236}">
              <a16:creationId xmlns:a16="http://schemas.microsoft.com/office/drawing/2014/main" id="{C5F4DAE9-33E9-4B23-9C20-F1461D5DBA27}"/>
            </a:ext>
          </a:extLst>
        </xdr:cNvPr>
        <xdr:cNvSpPr/>
      </xdr:nvSpPr>
      <xdr:spPr>
        <a:xfrm>
          <a:off x="179374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a:extLst>
            <a:ext uri="{FF2B5EF4-FFF2-40B4-BE49-F238E27FC236}">
              <a16:creationId xmlns:a16="http://schemas.microsoft.com/office/drawing/2014/main" id="{3C8545EB-E2A8-4A95-858F-0AE75C9DE246}"/>
            </a:ext>
          </a:extLst>
        </xdr:cNvPr>
        <xdr:cNvSpPr/>
      </xdr:nvSpPr>
      <xdr:spPr>
        <a:xfrm>
          <a:off x="17162780" y="1427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46782B-A929-43C2-970D-E53E0E3D523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F5DCDD22-A349-49D8-9ACC-F3138384261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2CA91C1-FBBE-463A-9504-CB9B69A4783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F7C2312D-0EA6-4265-B712-DC29CBEC70E3}"/>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92EC23E2-4481-46B9-AB36-EBB8AD3FF06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11531</xdr:rowOff>
    </xdr:from>
    <xdr:to>
      <xdr:col>116</xdr:col>
      <xdr:colOff>114300</xdr:colOff>
      <xdr:row>85</xdr:row>
      <xdr:rowOff>113131</xdr:rowOff>
    </xdr:to>
    <xdr:sp macro="" textlink="">
      <xdr:nvSpPr>
        <xdr:cNvPr id="709" name="楕円 708">
          <a:extLst>
            <a:ext uri="{FF2B5EF4-FFF2-40B4-BE49-F238E27FC236}">
              <a16:creationId xmlns:a16="http://schemas.microsoft.com/office/drawing/2014/main" id="{0B2E6B42-3AF9-4F68-B259-AE486AD4DEDE}"/>
            </a:ext>
          </a:extLst>
        </xdr:cNvPr>
        <xdr:cNvSpPr/>
      </xdr:nvSpPr>
      <xdr:spPr>
        <a:xfrm>
          <a:off x="19458940" y="142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34408</xdr:rowOff>
    </xdr:from>
    <xdr:ext cx="469744" cy="259045"/>
    <xdr:sp macro="" textlink="">
      <xdr:nvSpPr>
        <xdr:cNvPr id="710" name="【消防施設】&#10;一人当たり面積該当値テキスト">
          <a:extLst>
            <a:ext uri="{FF2B5EF4-FFF2-40B4-BE49-F238E27FC236}">
              <a16:creationId xmlns:a16="http://schemas.microsoft.com/office/drawing/2014/main" id="{B932FAA9-F125-4773-AEF0-78771AED1175}"/>
            </a:ext>
          </a:extLst>
        </xdr:cNvPr>
        <xdr:cNvSpPr txBox="1"/>
      </xdr:nvSpPr>
      <xdr:spPr>
        <a:xfrm>
          <a:off x="19547840" y="141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13360</xdr:rowOff>
    </xdr:from>
    <xdr:to>
      <xdr:col>112</xdr:col>
      <xdr:colOff>38100</xdr:colOff>
      <xdr:row>85</xdr:row>
      <xdr:rowOff>114960</xdr:rowOff>
    </xdr:to>
    <xdr:sp macro="" textlink="">
      <xdr:nvSpPr>
        <xdr:cNvPr id="711" name="楕円 710">
          <a:extLst>
            <a:ext uri="{FF2B5EF4-FFF2-40B4-BE49-F238E27FC236}">
              <a16:creationId xmlns:a16="http://schemas.microsoft.com/office/drawing/2014/main" id="{88416C10-0A7A-4371-ADBB-608638124230}"/>
            </a:ext>
          </a:extLst>
        </xdr:cNvPr>
        <xdr:cNvSpPr/>
      </xdr:nvSpPr>
      <xdr:spPr>
        <a:xfrm>
          <a:off x="18735040" y="14262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62331</xdr:rowOff>
    </xdr:from>
    <xdr:to>
      <xdr:col>116</xdr:col>
      <xdr:colOff>63500</xdr:colOff>
      <xdr:row>85</xdr:row>
      <xdr:rowOff>64160</xdr:rowOff>
    </xdr:to>
    <xdr:cxnSp macro="">
      <xdr:nvCxnSpPr>
        <xdr:cNvPr id="712" name="直線コネクタ 711">
          <a:extLst>
            <a:ext uri="{FF2B5EF4-FFF2-40B4-BE49-F238E27FC236}">
              <a16:creationId xmlns:a16="http://schemas.microsoft.com/office/drawing/2014/main" id="{963D10B6-5364-42E2-A834-42F92925BD5C}"/>
            </a:ext>
          </a:extLst>
        </xdr:cNvPr>
        <xdr:cNvCxnSpPr/>
      </xdr:nvCxnSpPr>
      <xdr:spPr>
        <a:xfrm flipV="1">
          <a:off x="18778220" y="14311731"/>
          <a:ext cx="7315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15190</xdr:rowOff>
    </xdr:from>
    <xdr:to>
      <xdr:col>107</xdr:col>
      <xdr:colOff>101600</xdr:colOff>
      <xdr:row>85</xdr:row>
      <xdr:rowOff>116790</xdr:rowOff>
    </xdr:to>
    <xdr:sp macro="" textlink="">
      <xdr:nvSpPr>
        <xdr:cNvPr id="713" name="楕円 712">
          <a:extLst>
            <a:ext uri="{FF2B5EF4-FFF2-40B4-BE49-F238E27FC236}">
              <a16:creationId xmlns:a16="http://schemas.microsoft.com/office/drawing/2014/main" id="{1754AB45-08F3-4FDF-9D0F-14915E41C171}"/>
            </a:ext>
          </a:extLst>
        </xdr:cNvPr>
        <xdr:cNvSpPr/>
      </xdr:nvSpPr>
      <xdr:spPr>
        <a:xfrm>
          <a:off x="17937480" y="142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64160</xdr:rowOff>
    </xdr:from>
    <xdr:to>
      <xdr:col>111</xdr:col>
      <xdr:colOff>177800</xdr:colOff>
      <xdr:row>85</xdr:row>
      <xdr:rowOff>65990</xdr:rowOff>
    </xdr:to>
    <xdr:cxnSp macro="">
      <xdr:nvCxnSpPr>
        <xdr:cNvPr id="714" name="直線コネクタ 713">
          <a:extLst>
            <a:ext uri="{FF2B5EF4-FFF2-40B4-BE49-F238E27FC236}">
              <a16:creationId xmlns:a16="http://schemas.microsoft.com/office/drawing/2014/main" id="{2C9606C2-B695-4556-9DF8-9C02B89312E8}"/>
            </a:ext>
          </a:extLst>
        </xdr:cNvPr>
        <xdr:cNvCxnSpPr/>
      </xdr:nvCxnSpPr>
      <xdr:spPr>
        <a:xfrm flipV="1">
          <a:off x="17988280" y="14313560"/>
          <a:ext cx="78994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a:extLst>
            <a:ext uri="{FF2B5EF4-FFF2-40B4-BE49-F238E27FC236}">
              <a16:creationId xmlns:a16="http://schemas.microsoft.com/office/drawing/2014/main" id="{452F6F5C-BCA8-467B-822E-2490AF81A37B}"/>
            </a:ext>
          </a:extLst>
        </xdr:cNvPr>
        <xdr:cNvSpPr txBox="1"/>
      </xdr:nvSpPr>
      <xdr:spPr>
        <a:xfrm>
          <a:off x="1856112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a:extLst>
            <a:ext uri="{FF2B5EF4-FFF2-40B4-BE49-F238E27FC236}">
              <a16:creationId xmlns:a16="http://schemas.microsoft.com/office/drawing/2014/main" id="{B1BBEFCA-BD1A-47D8-88F5-88F784499C95}"/>
            </a:ext>
          </a:extLst>
        </xdr:cNvPr>
        <xdr:cNvSpPr txBox="1"/>
      </xdr:nvSpPr>
      <xdr:spPr>
        <a:xfrm>
          <a:off x="17776267" y="1437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a:extLst>
            <a:ext uri="{FF2B5EF4-FFF2-40B4-BE49-F238E27FC236}">
              <a16:creationId xmlns:a16="http://schemas.microsoft.com/office/drawing/2014/main" id="{800F6FE9-7EF5-4B23-812E-2DFFAD84028A}"/>
            </a:ext>
          </a:extLst>
        </xdr:cNvPr>
        <xdr:cNvSpPr txBox="1"/>
      </xdr:nvSpPr>
      <xdr:spPr>
        <a:xfrm>
          <a:off x="17001567" y="140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131487</xdr:rowOff>
    </xdr:from>
    <xdr:ext cx="469744" cy="259045"/>
    <xdr:sp macro="" textlink="">
      <xdr:nvSpPr>
        <xdr:cNvPr id="718" name="n_1mainValue【消防施設】&#10;一人当たり面積">
          <a:extLst>
            <a:ext uri="{FF2B5EF4-FFF2-40B4-BE49-F238E27FC236}">
              <a16:creationId xmlns:a16="http://schemas.microsoft.com/office/drawing/2014/main" id="{FA900E1B-2228-411B-8238-9CED3A7733EA}"/>
            </a:ext>
          </a:extLst>
        </xdr:cNvPr>
        <xdr:cNvSpPr txBox="1"/>
      </xdr:nvSpPr>
      <xdr:spPr>
        <a:xfrm>
          <a:off x="18561127" y="140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133317</xdr:rowOff>
    </xdr:from>
    <xdr:ext cx="469744" cy="259045"/>
    <xdr:sp macro="" textlink="">
      <xdr:nvSpPr>
        <xdr:cNvPr id="719" name="n_2mainValue【消防施設】&#10;一人当たり面積">
          <a:extLst>
            <a:ext uri="{FF2B5EF4-FFF2-40B4-BE49-F238E27FC236}">
              <a16:creationId xmlns:a16="http://schemas.microsoft.com/office/drawing/2014/main" id="{56A12572-1707-4485-A7B5-9D60B0BF45D9}"/>
            </a:ext>
          </a:extLst>
        </xdr:cNvPr>
        <xdr:cNvSpPr txBox="1"/>
      </xdr:nvSpPr>
      <xdr:spPr>
        <a:xfrm>
          <a:off x="17776267" y="140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E0727566-D471-406F-9BC5-2DDCE6F8B22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4BA3D057-2D7E-4EE1-9684-8AD656A0DB4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E3A95DF0-CAA6-4142-8897-676D1253B96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25E55EF1-4B65-440F-8057-D40A94FC038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DD1E9BDE-1D9D-48E9-9058-AB34EB54BBF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3D009FFE-CB71-4747-BA6E-2627C18F383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FA788877-FA05-4F27-A9A6-15FCA994384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E69F0FD0-189B-4E73-B26B-4780FC02E5A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D8CFC95A-E898-4B0B-8253-8D200809F9A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3383CA7A-69C0-4897-A482-6C080A812D9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1FF1C2C1-E2A3-4753-B1FE-5CF68B30ACFE}"/>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a:extLst>
            <a:ext uri="{FF2B5EF4-FFF2-40B4-BE49-F238E27FC236}">
              <a16:creationId xmlns:a16="http://schemas.microsoft.com/office/drawing/2014/main" id="{CC8C4250-8168-478E-AB38-7103FB3C8D7C}"/>
            </a:ext>
          </a:extLst>
        </xdr:cNvPr>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95C354D7-22AA-4A09-88C6-516CC2881379}"/>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E0D9F8C5-C5B8-468B-B865-385D277FC5A9}"/>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95BFD18F-5681-4A5B-B581-A69295974B55}"/>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A990F6C5-6F26-408E-979B-DAF05886A6E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0053BA60-A6DC-47B1-95C9-E51B855EDDAA}"/>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9E59797E-8ADC-4AA1-B02B-4F3C42722387}"/>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EE495F35-8BA3-464B-9F18-DECDA4A6F936}"/>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a:extLst>
            <a:ext uri="{FF2B5EF4-FFF2-40B4-BE49-F238E27FC236}">
              <a16:creationId xmlns:a16="http://schemas.microsoft.com/office/drawing/2014/main" id="{D68553FF-A000-4572-ADAE-0C6BA47B085D}"/>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CAF1C2C-6FDC-43EF-95CC-AFE675B800E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EB50E76E-F5DE-43A2-86A0-3ACDE34C7458}"/>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a:extLst>
            <a:ext uri="{FF2B5EF4-FFF2-40B4-BE49-F238E27FC236}">
              <a16:creationId xmlns:a16="http://schemas.microsoft.com/office/drawing/2014/main" id="{C1020215-B138-4233-BE6E-785B01D08A7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a:extLst>
            <a:ext uri="{FF2B5EF4-FFF2-40B4-BE49-F238E27FC236}">
              <a16:creationId xmlns:a16="http://schemas.microsoft.com/office/drawing/2014/main" id="{0DA9C461-C96A-453E-A32B-CE63A51CA672}"/>
            </a:ext>
          </a:extLst>
        </xdr:cNvPr>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a:extLst>
            <a:ext uri="{FF2B5EF4-FFF2-40B4-BE49-F238E27FC236}">
              <a16:creationId xmlns:a16="http://schemas.microsoft.com/office/drawing/2014/main" id="{3E9EE02E-74AF-45F8-B4B8-F8894AFC89B6}"/>
            </a:ext>
          </a:extLst>
        </xdr:cNvPr>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a:extLst>
            <a:ext uri="{FF2B5EF4-FFF2-40B4-BE49-F238E27FC236}">
              <a16:creationId xmlns:a16="http://schemas.microsoft.com/office/drawing/2014/main" id="{E6F30EF2-63EB-4019-BC49-12696092E537}"/>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a:extLst>
            <a:ext uri="{FF2B5EF4-FFF2-40B4-BE49-F238E27FC236}">
              <a16:creationId xmlns:a16="http://schemas.microsoft.com/office/drawing/2014/main" id="{37A38B88-1766-45B9-B170-6480FF32DB58}"/>
            </a:ext>
          </a:extLst>
        </xdr:cNvPr>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a:extLst>
            <a:ext uri="{FF2B5EF4-FFF2-40B4-BE49-F238E27FC236}">
              <a16:creationId xmlns:a16="http://schemas.microsoft.com/office/drawing/2014/main" id="{88CD28C7-E0BF-42D5-88B9-7D3435F981A3}"/>
            </a:ext>
          </a:extLst>
        </xdr:cNvPr>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a:extLst>
            <a:ext uri="{FF2B5EF4-FFF2-40B4-BE49-F238E27FC236}">
              <a16:creationId xmlns:a16="http://schemas.microsoft.com/office/drawing/2014/main" id="{558401B7-085A-42C0-8686-7A696EFB3D81}"/>
            </a:ext>
          </a:extLst>
        </xdr:cNvPr>
        <xdr:cNvSpPr txBox="1"/>
      </xdr:nvSpPr>
      <xdr:spPr>
        <a:xfrm>
          <a:off x="14414500" y="1751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a:extLst>
            <a:ext uri="{FF2B5EF4-FFF2-40B4-BE49-F238E27FC236}">
              <a16:creationId xmlns:a16="http://schemas.microsoft.com/office/drawing/2014/main" id="{E8677C1E-5DAD-4C9C-9657-37C02011E3EE}"/>
            </a:ext>
          </a:extLst>
        </xdr:cNvPr>
        <xdr:cNvSpPr/>
      </xdr:nvSpPr>
      <xdr:spPr>
        <a:xfrm>
          <a:off x="14325600" y="17534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a:extLst>
            <a:ext uri="{FF2B5EF4-FFF2-40B4-BE49-F238E27FC236}">
              <a16:creationId xmlns:a16="http://schemas.microsoft.com/office/drawing/2014/main" id="{FB4C50AC-BAF6-4F6F-A87B-93DD0050BF2F}"/>
            </a:ext>
          </a:extLst>
        </xdr:cNvPr>
        <xdr:cNvSpPr/>
      </xdr:nvSpPr>
      <xdr:spPr>
        <a:xfrm>
          <a:off x="13578840" y="1752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a:extLst>
            <a:ext uri="{FF2B5EF4-FFF2-40B4-BE49-F238E27FC236}">
              <a16:creationId xmlns:a16="http://schemas.microsoft.com/office/drawing/2014/main" id="{D804515D-6D5F-4053-B514-F840F8993F2D}"/>
            </a:ext>
          </a:extLst>
        </xdr:cNvPr>
        <xdr:cNvSpPr/>
      </xdr:nvSpPr>
      <xdr:spPr>
        <a:xfrm>
          <a:off x="12804140"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a:extLst>
            <a:ext uri="{FF2B5EF4-FFF2-40B4-BE49-F238E27FC236}">
              <a16:creationId xmlns:a16="http://schemas.microsoft.com/office/drawing/2014/main" id="{C34681FC-DDAD-4A3F-9346-44C105417B2B}"/>
            </a:ext>
          </a:extLst>
        </xdr:cNvPr>
        <xdr:cNvSpPr/>
      </xdr:nvSpPr>
      <xdr:spPr>
        <a:xfrm>
          <a:off x="12029440" y="17477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B25E4A6-C84B-4D1D-9032-0A4D50EE9FD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B97510DF-0CB4-42F0-8EE2-29365C083B8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3B89D596-BD77-47FE-81EA-56ADE34BB34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C55EBD1-5E74-4106-8A25-1FAF54B6346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D048D9C9-E6FE-4138-9235-E1127697A15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60961</xdr:rowOff>
    </xdr:from>
    <xdr:to>
      <xdr:col>85</xdr:col>
      <xdr:colOff>177800</xdr:colOff>
      <xdr:row>103</xdr:row>
      <xdr:rowOff>162561</xdr:rowOff>
    </xdr:to>
    <xdr:sp macro="" textlink="">
      <xdr:nvSpPr>
        <xdr:cNvPr id="758" name="楕円 757">
          <a:extLst>
            <a:ext uri="{FF2B5EF4-FFF2-40B4-BE49-F238E27FC236}">
              <a16:creationId xmlns:a16="http://schemas.microsoft.com/office/drawing/2014/main" id="{6A501775-594C-46C1-BD6D-12475E7C6611}"/>
            </a:ext>
          </a:extLst>
        </xdr:cNvPr>
        <xdr:cNvSpPr/>
      </xdr:nvSpPr>
      <xdr:spPr>
        <a:xfrm>
          <a:off x="14325600" y="173278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83838</xdr:rowOff>
    </xdr:from>
    <xdr:ext cx="405111" cy="259045"/>
    <xdr:sp macro="" textlink="">
      <xdr:nvSpPr>
        <xdr:cNvPr id="759" name="【庁舎】&#10;有形固定資産減価償却率該当値テキスト">
          <a:extLst>
            <a:ext uri="{FF2B5EF4-FFF2-40B4-BE49-F238E27FC236}">
              <a16:creationId xmlns:a16="http://schemas.microsoft.com/office/drawing/2014/main" id="{99F183EB-9947-44CD-AB0F-2A9773027C2B}"/>
            </a:ext>
          </a:extLst>
        </xdr:cNvPr>
        <xdr:cNvSpPr txBox="1"/>
      </xdr:nvSpPr>
      <xdr:spPr>
        <a:xfrm>
          <a:off x="14414500" y="1718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60961</xdr:rowOff>
    </xdr:from>
    <xdr:to>
      <xdr:col>81</xdr:col>
      <xdr:colOff>101600</xdr:colOff>
      <xdr:row>103</xdr:row>
      <xdr:rowOff>162561</xdr:rowOff>
    </xdr:to>
    <xdr:sp macro="" textlink="">
      <xdr:nvSpPr>
        <xdr:cNvPr id="760" name="楕円 759">
          <a:extLst>
            <a:ext uri="{FF2B5EF4-FFF2-40B4-BE49-F238E27FC236}">
              <a16:creationId xmlns:a16="http://schemas.microsoft.com/office/drawing/2014/main" id="{DA9AFA84-73EA-4F98-8A86-D3018BD3B0BB}"/>
            </a:ext>
          </a:extLst>
        </xdr:cNvPr>
        <xdr:cNvSpPr/>
      </xdr:nvSpPr>
      <xdr:spPr>
        <a:xfrm>
          <a:off x="13578840" y="173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111761</xdr:rowOff>
    </xdr:from>
    <xdr:to>
      <xdr:col>85</xdr:col>
      <xdr:colOff>127000</xdr:colOff>
      <xdr:row>103</xdr:row>
      <xdr:rowOff>111761</xdr:rowOff>
    </xdr:to>
    <xdr:cxnSp macro="">
      <xdr:nvCxnSpPr>
        <xdr:cNvPr id="761" name="直線コネクタ 760">
          <a:extLst>
            <a:ext uri="{FF2B5EF4-FFF2-40B4-BE49-F238E27FC236}">
              <a16:creationId xmlns:a16="http://schemas.microsoft.com/office/drawing/2014/main" id="{72F97A36-EE39-4F35-8DBD-0716437D323A}"/>
            </a:ext>
          </a:extLst>
        </xdr:cNvPr>
        <xdr:cNvCxnSpPr/>
      </xdr:nvCxnSpPr>
      <xdr:spPr>
        <a:xfrm>
          <a:off x="13629640" y="1737868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85089</xdr:rowOff>
    </xdr:from>
    <xdr:to>
      <xdr:col>76</xdr:col>
      <xdr:colOff>165100</xdr:colOff>
      <xdr:row>104</xdr:row>
      <xdr:rowOff>15239</xdr:rowOff>
    </xdr:to>
    <xdr:sp macro="" textlink="">
      <xdr:nvSpPr>
        <xdr:cNvPr id="762" name="楕円 761">
          <a:extLst>
            <a:ext uri="{FF2B5EF4-FFF2-40B4-BE49-F238E27FC236}">
              <a16:creationId xmlns:a16="http://schemas.microsoft.com/office/drawing/2014/main" id="{25AE7B67-6709-462F-B80B-061A0A6E617B}"/>
            </a:ext>
          </a:extLst>
        </xdr:cNvPr>
        <xdr:cNvSpPr/>
      </xdr:nvSpPr>
      <xdr:spPr>
        <a:xfrm>
          <a:off x="12804140" y="17352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111761</xdr:rowOff>
    </xdr:from>
    <xdr:to>
      <xdr:col>81</xdr:col>
      <xdr:colOff>50800</xdr:colOff>
      <xdr:row>103</xdr:row>
      <xdr:rowOff>135889</xdr:rowOff>
    </xdr:to>
    <xdr:cxnSp macro="">
      <xdr:nvCxnSpPr>
        <xdr:cNvPr id="763" name="直線コネクタ 762">
          <a:extLst>
            <a:ext uri="{FF2B5EF4-FFF2-40B4-BE49-F238E27FC236}">
              <a16:creationId xmlns:a16="http://schemas.microsoft.com/office/drawing/2014/main" id="{ED77828B-BF6A-435E-B475-B630048CF9E6}"/>
            </a:ext>
          </a:extLst>
        </xdr:cNvPr>
        <xdr:cNvCxnSpPr/>
      </xdr:nvCxnSpPr>
      <xdr:spPr>
        <a:xfrm flipV="1">
          <a:off x="12854940" y="17378681"/>
          <a:ext cx="7747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4" name="n_1aveValue【庁舎】&#10;有形固定資産減価償却率">
          <a:extLst>
            <a:ext uri="{FF2B5EF4-FFF2-40B4-BE49-F238E27FC236}">
              <a16:creationId xmlns:a16="http://schemas.microsoft.com/office/drawing/2014/main" id="{7DEE025E-6528-41B4-8095-2C425786CC02}"/>
            </a:ext>
          </a:extLst>
        </xdr:cNvPr>
        <xdr:cNvSpPr txBox="1"/>
      </xdr:nvSpPr>
      <xdr:spPr>
        <a:xfrm>
          <a:off x="134372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65" name="n_2aveValue【庁舎】&#10;有形固定資産減価償却率">
          <a:extLst>
            <a:ext uri="{FF2B5EF4-FFF2-40B4-BE49-F238E27FC236}">
              <a16:creationId xmlns:a16="http://schemas.microsoft.com/office/drawing/2014/main" id="{B74DC875-9FCF-4669-ABEF-FFD8A399821D}"/>
            </a:ext>
          </a:extLst>
        </xdr:cNvPr>
        <xdr:cNvSpPr txBox="1"/>
      </xdr:nvSpPr>
      <xdr:spPr>
        <a:xfrm>
          <a:off x="12675244" y="1759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a:extLst>
            <a:ext uri="{FF2B5EF4-FFF2-40B4-BE49-F238E27FC236}">
              <a16:creationId xmlns:a16="http://schemas.microsoft.com/office/drawing/2014/main" id="{B6578E20-15B3-42A7-9AC4-9AD16F96D4CB}"/>
            </a:ext>
          </a:extLst>
        </xdr:cNvPr>
        <xdr:cNvSpPr txBox="1"/>
      </xdr:nvSpPr>
      <xdr:spPr>
        <a:xfrm>
          <a:off x="11900544" y="1726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7638</xdr:rowOff>
    </xdr:from>
    <xdr:ext cx="405111" cy="259045"/>
    <xdr:sp macro="" textlink="">
      <xdr:nvSpPr>
        <xdr:cNvPr id="767" name="n_1mainValue【庁舎】&#10;有形固定資産減価償却率">
          <a:extLst>
            <a:ext uri="{FF2B5EF4-FFF2-40B4-BE49-F238E27FC236}">
              <a16:creationId xmlns:a16="http://schemas.microsoft.com/office/drawing/2014/main" id="{A9FAA566-6D9A-4118-B95D-88E67C522C10}"/>
            </a:ext>
          </a:extLst>
        </xdr:cNvPr>
        <xdr:cNvSpPr txBox="1"/>
      </xdr:nvSpPr>
      <xdr:spPr>
        <a:xfrm>
          <a:off x="13437244" y="1710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31766</xdr:rowOff>
    </xdr:from>
    <xdr:ext cx="405111" cy="259045"/>
    <xdr:sp macro="" textlink="">
      <xdr:nvSpPr>
        <xdr:cNvPr id="768" name="n_2mainValue【庁舎】&#10;有形固定資産減価償却率">
          <a:extLst>
            <a:ext uri="{FF2B5EF4-FFF2-40B4-BE49-F238E27FC236}">
              <a16:creationId xmlns:a16="http://schemas.microsoft.com/office/drawing/2014/main" id="{3F174BCF-3F01-4CDD-9C5D-7B490E0779B5}"/>
            </a:ext>
          </a:extLst>
        </xdr:cNvPr>
        <xdr:cNvSpPr txBox="1"/>
      </xdr:nvSpPr>
      <xdr:spPr>
        <a:xfrm>
          <a:off x="12675244" y="1713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E8F8A5E-2EFA-49B8-B6EC-B59B3B3D00D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08617B76-E246-4E05-BB6C-96F2DEC4515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BAD8B7E8-189B-4179-B5CD-7E696198BEC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33023FB1-A02E-4BD0-A7B2-78C5AAAAB86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D6284104-0E77-4038-90CF-4714BF207B8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7385E177-FD65-480D-9CB5-79D711053B9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EB58AED6-A5B5-45F6-BEF2-75992768BD8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D6C9BD18-9597-43A7-8F99-479BC8F3744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E0BA9EC4-CEBB-48C4-8D40-1EB20B8962D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259D13E5-DD29-42C5-8E44-6F714BFC2D3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a:extLst>
            <a:ext uri="{FF2B5EF4-FFF2-40B4-BE49-F238E27FC236}">
              <a16:creationId xmlns:a16="http://schemas.microsoft.com/office/drawing/2014/main" id="{65EE1D85-C571-4660-A5AC-B186CDA63621}"/>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a:extLst>
            <a:ext uri="{FF2B5EF4-FFF2-40B4-BE49-F238E27FC236}">
              <a16:creationId xmlns:a16="http://schemas.microsoft.com/office/drawing/2014/main" id="{581549C4-CAC7-427C-A6B8-540BAD33A2A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a:extLst>
            <a:ext uri="{FF2B5EF4-FFF2-40B4-BE49-F238E27FC236}">
              <a16:creationId xmlns:a16="http://schemas.microsoft.com/office/drawing/2014/main" id="{5C297B12-82D2-49E4-8B12-E3CABE8AD1C7}"/>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a:extLst>
            <a:ext uri="{FF2B5EF4-FFF2-40B4-BE49-F238E27FC236}">
              <a16:creationId xmlns:a16="http://schemas.microsoft.com/office/drawing/2014/main" id="{E6D95FE9-9C7A-409C-9FCB-C3F339CDB758}"/>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a:extLst>
            <a:ext uri="{FF2B5EF4-FFF2-40B4-BE49-F238E27FC236}">
              <a16:creationId xmlns:a16="http://schemas.microsoft.com/office/drawing/2014/main" id="{80757C88-51B9-45E4-80DC-CDC598774D41}"/>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a:extLst>
            <a:ext uri="{FF2B5EF4-FFF2-40B4-BE49-F238E27FC236}">
              <a16:creationId xmlns:a16="http://schemas.microsoft.com/office/drawing/2014/main" id="{E54EA0FD-6665-4BFC-99E2-6AD5537E4A58}"/>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a:extLst>
            <a:ext uri="{FF2B5EF4-FFF2-40B4-BE49-F238E27FC236}">
              <a16:creationId xmlns:a16="http://schemas.microsoft.com/office/drawing/2014/main" id="{88326E35-0694-4B1F-A295-34AF93E6A11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a:extLst>
            <a:ext uri="{FF2B5EF4-FFF2-40B4-BE49-F238E27FC236}">
              <a16:creationId xmlns:a16="http://schemas.microsoft.com/office/drawing/2014/main" id="{2D01A617-69B3-475A-A02C-5B489F710DE7}"/>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a:extLst>
            <a:ext uri="{FF2B5EF4-FFF2-40B4-BE49-F238E27FC236}">
              <a16:creationId xmlns:a16="http://schemas.microsoft.com/office/drawing/2014/main" id="{D4A69171-EC7D-49AC-89E0-4812107CC0E7}"/>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a:extLst>
            <a:ext uri="{FF2B5EF4-FFF2-40B4-BE49-F238E27FC236}">
              <a16:creationId xmlns:a16="http://schemas.microsoft.com/office/drawing/2014/main" id="{F1481BAC-ED7B-4EBC-975A-DBE9D01702A1}"/>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a:extLst>
            <a:ext uri="{FF2B5EF4-FFF2-40B4-BE49-F238E27FC236}">
              <a16:creationId xmlns:a16="http://schemas.microsoft.com/office/drawing/2014/main" id="{4911FA93-DD99-4332-9969-01889D0F11E8}"/>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E3A9BB08-A96B-484B-996B-7653010955C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8BBB6078-29B6-49D1-903F-75245F78911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6CDFD715-6C1B-487C-8E35-B7511CABE1E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id="{E78DB693-5645-419A-866D-E179E061699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a:extLst>
            <a:ext uri="{FF2B5EF4-FFF2-40B4-BE49-F238E27FC236}">
              <a16:creationId xmlns:a16="http://schemas.microsoft.com/office/drawing/2014/main" id="{DD7EDC8A-EE3C-418A-AB8E-C615738C3F6C}"/>
            </a:ext>
          </a:extLst>
        </xdr:cNvPr>
        <xdr:cNvCxnSpPr/>
      </xdr:nvCxnSpPr>
      <xdr:spPr>
        <a:xfrm flipV="1">
          <a:off x="19509104" y="16690522"/>
          <a:ext cx="0" cy="141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a:extLst>
            <a:ext uri="{FF2B5EF4-FFF2-40B4-BE49-F238E27FC236}">
              <a16:creationId xmlns:a16="http://schemas.microsoft.com/office/drawing/2014/main" id="{1DC95904-85F5-432E-9A98-80EB2A13FC41}"/>
            </a:ext>
          </a:extLst>
        </xdr:cNvPr>
        <xdr:cNvSpPr txBox="1"/>
      </xdr:nvSpPr>
      <xdr:spPr>
        <a:xfrm>
          <a:off x="19547840"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a:extLst>
            <a:ext uri="{FF2B5EF4-FFF2-40B4-BE49-F238E27FC236}">
              <a16:creationId xmlns:a16="http://schemas.microsoft.com/office/drawing/2014/main" id="{DB7F44A7-3391-489A-8FC8-ABA1F62D76F8}"/>
            </a:ext>
          </a:extLst>
        </xdr:cNvPr>
        <xdr:cNvCxnSpPr/>
      </xdr:nvCxnSpPr>
      <xdr:spPr>
        <a:xfrm>
          <a:off x="19443700" y="1810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a:extLst>
            <a:ext uri="{FF2B5EF4-FFF2-40B4-BE49-F238E27FC236}">
              <a16:creationId xmlns:a16="http://schemas.microsoft.com/office/drawing/2014/main" id="{2292CEDD-7C17-406B-A461-B29A84A5342D}"/>
            </a:ext>
          </a:extLst>
        </xdr:cNvPr>
        <xdr:cNvSpPr txBox="1"/>
      </xdr:nvSpPr>
      <xdr:spPr>
        <a:xfrm>
          <a:off x="19547840" y="1646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a:extLst>
            <a:ext uri="{FF2B5EF4-FFF2-40B4-BE49-F238E27FC236}">
              <a16:creationId xmlns:a16="http://schemas.microsoft.com/office/drawing/2014/main" id="{CEAE9F5D-74ED-486A-970E-BB46131F8541}"/>
            </a:ext>
          </a:extLst>
        </xdr:cNvPr>
        <xdr:cNvCxnSpPr/>
      </xdr:nvCxnSpPr>
      <xdr:spPr>
        <a:xfrm>
          <a:off x="19443700" y="16690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9" name="【庁舎】&#10;一人当たり面積平均値テキスト">
          <a:extLst>
            <a:ext uri="{FF2B5EF4-FFF2-40B4-BE49-F238E27FC236}">
              <a16:creationId xmlns:a16="http://schemas.microsoft.com/office/drawing/2014/main" id="{9CCB3639-4615-4FBB-B4A6-543B8FA9EB73}"/>
            </a:ext>
          </a:extLst>
        </xdr:cNvPr>
        <xdr:cNvSpPr txBox="1"/>
      </xdr:nvSpPr>
      <xdr:spPr>
        <a:xfrm>
          <a:off x="19547840" y="17653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a:extLst>
            <a:ext uri="{FF2B5EF4-FFF2-40B4-BE49-F238E27FC236}">
              <a16:creationId xmlns:a16="http://schemas.microsoft.com/office/drawing/2014/main" id="{E2942C11-8798-4142-8327-13EAC8212294}"/>
            </a:ext>
          </a:extLst>
        </xdr:cNvPr>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a:extLst>
            <a:ext uri="{FF2B5EF4-FFF2-40B4-BE49-F238E27FC236}">
              <a16:creationId xmlns:a16="http://schemas.microsoft.com/office/drawing/2014/main" id="{7A4601A8-9243-4B9F-A0DA-8C08A3D612ED}"/>
            </a:ext>
          </a:extLst>
        </xdr:cNvPr>
        <xdr:cNvSpPr/>
      </xdr:nvSpPr>
      <xdr:spPr>
        <a:xfrm>
          <a:off x="1873504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a:extLst>
            <a:ext uri="{FF2B5EF4-FFF2-40B4-BE49-F238E27FC236}">
              <a16:creationId xmlns:a16="http://schemas.microsoft.com/office/drawing/2014/main" id="{D6040A04-0D34-4937-B9CD-E67CCE27323D}"/>
            </a:ext>
          </a:extLst>
        </xdr:cNvPr>
        <xdr:cNvSpPr/>
      </xdr:nvSpPr>
      <xdr:spPr>
        <a:xfrm>
          <a:off x="179374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a:extLst>
            <a:ext uri="{FF2B5EF4-FFF2-40B4-BE49-F238E27FC236}">
              <a16:creationId xmlns:a16="http://schemas.microsoft.com/office/drawing/2014/main" id="{FF4418C4-D6F4-4101-9A88-0DCE56FBE57E}"/>
            </a:ext>
          </a:extLst>
        </xdr:cNvPr>
        <xdr:cNvSpPr/>
      </xdr:nvSpPr>
      <xdr:spPr>
        <a:xfrm>
          <a:off x="17162780" y="1778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20E0007F-1593-4856-9290-FB1CA4FE401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E0D42085-EE8C-48E0-AB9A-8653DEC19EE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2A9B14F9-B00F-4E86-A790-09A34CFEEBB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35128A2D-1454-4FFF-9AAF-7DA0B28D31A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78743714-7BBC-4788-BA41-D2A6D90F016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154395</xdr:rowOff>
    </xdr:from>
    <xdr:to>
      <xdr:col>116</xdr:col>
      <xdr:colOff>114300</xdr:colOff>
      <xdr:row>105</xdr:row>
      <xdr:rowOff>84545</xdr:rowOff>
    </xdr:to>
    <xdr:sp macro="" textlink="">
      <xdr:nvSpPr>
        <xdr:cNvPr id="809" name="楕円 808">
          <a:extLst>
            <a:ext uri="{FF2B5EF4-FFF2-40B4-BE49-F238E27FC236}">
              <a16:creationId xmlns:a16="http://schemas.microsoft.com/office/drawing/2014/main" id="{006D24A0-7EF2-4F93-92BA-31114FC87ACA}"/>
            </a:ext>
          </a:extLst>
        </xdr:cNvPr>
        <xdr:cNvSpPr/>
      </xdr:nvSpPr>
      <xdr:spPr>
        <a:xfrm>
          <a:off x="19458940" y="1758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5822</xdr:rowOff>
    </xdr:from>
    <xdr:ext cx="469744" cy="259045"/>
    <xdr:sp macro="" textlink="">
      <xdr:nvSpPr>
        <xdr:cNvPr id="810" name="【庁舎】&#10;一人当たり面積該当値テキスト">
          <a:extLst>
            <a:ext uri="{FF2B5EF4-FFF2-40B4-BE49-F238E27FC236}">
              <a16:creationId xmlns:a16="http://schemas.microsoft.com/office/drawing/2014/main" id="{623F2EBC-0A11-4CE0-94C5-FFF23FA96B26}"/>
            </a:ext>
          </a:extLst>
        </xdr:cNvPr>
        <xdr:cNvSpPr txBox="1"/>
      </xdr:nvSpPr>
      <xdr:spPr>
        <a:xfrm>
          <a:off x="19547840" y="174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165826</xdr:rowOff>
    </xdr:from>
    <xdr:to>
      <xdr:col>112</xdr:col>
      <xdr:colOff>38100</xdr:colOff>
      <xdr:row>105</xdr:row>
      <xdr:rowOff>95976</xdr:rowOff>
    </xdr:to>
    <xdr:sp macro="" textlink="">
      <xdr:nvSpPr>
        <xdr:cNvPr id="811" name="楕円 810">
          <a:extLst>
            <a:ext uri="{FF2B5EF4-FFF2-40B4-BE49-F238E27FC236}">
              <a16:creationId xmlns:a16="http://schemas.microsoft.com/office/drawing/2014/main" id="{F9B1A57A-A231-455C-B61A-9948CBEC792B}"/>
            </a:ext>
          </a:extLst>
        </xdr:cNvPr>
        <xdr:cNvSpPr/>
      </xdr:nvSpPr>
      <xdr:spPr>
        <a:xfrm>
          <a:off x="18735040" y="17600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33745</xdr:rowOff>
    </xdr:from>
    <xdr:to>
      <xdr:col>116</xdr:col>
      <xdr:colOff>63500</xdr:colOff>
      <xdr:row>105</xdr:row>
      <xdr:rowOff>45176</xdr:rowOff>
    </xdr:to>
    <xdr:cxnSp macro="">
      <xdr:nvCxnSpPr>
        <xdr:cNvPr id="812" name="直線コネクタ 811">
          <a:extLst>
            <a:ext uri="{FF2B5EF4-FFF2-40B4-BE49-F238E27FC236}">
              <a16:creationId xmlns:a16="http://schemas.microsoft.com/office/drawing/2014/main" id="{123BD209-EC7B-42E1-80A4-27348B2B266E}"/>
            </a:ext>
          </a:extLst>
        </xdr:cNvPr>
        <xdr:cNvCxnSpPr/>
      </xdr:nvCxnSpPr>
      <xdr:spPr>
        <a:xfrm flipV="1">
          <a:off x="18778220" y="17635945"/>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5806</xdr:rowOff>
    </xdr:from>
    <xdr:to>
      <xdr:col>107</xdr:col>
      <xdr:colOff>101600</xdr:colOff>
      <xdr:row>105</xdr:row>
      <xdr:rowOff>107406</xdr:rowOff>
    </xdr:to>
    <xdr:sp macro="" textlink="">
      <xdr:nvSpPr>
        <xdr:cNvPr id="813" name="楕円 812">
          <a:extLst>
            <a:ext uri="{FF2B5EF4-FFF2-40B4-BE49-F238E27FC236}">
              <a16:creationId xmlns:a16="http://schemas.microsoft.com/office/drawing/2014/main" id="{298EACF2-A699-4C2A-BF15-2F5F725B4DAF}"/>
            </a:ext>
          </a:extLst>
        </xdr:cNvPr>
        <xdr:cNvSpPr/>
      </xdr:nvSpPr>
      <xdr:spPr>
        <a:xfrm>
          <a:off x="1793748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45176</xdr:rowOff>
    </xdr:from>
    <xdr:to>
      <xdr:col>111</xdr:col>
      <xdr:colOff>177800</xdr:colOff>
      <xdr:row>105</xdr:row>
      <xdr:rowOff>56606</xdr:rowOff>
    </xdr:to>
    <xdr:cxnSp macro="">
      <xdr:nvCxnSpPr>
        <xdr:cNvPr id="814" name="直線コネクタ 813">
          <a:extLst>
            <a:ext uri="{FF2B5EF4-FFF2-40B4-BE49-F238E27FC236}">
              <a16:creationId xmlns:a16="http://schemas.microsoft.com/office/drawing/2014/main" id="{26C7A29E-5EEC-496C-A080-524985AC171E}"/>
            </a:ext>
          </a:extLst>
        </xdr:cNvPr>
        <xdr:cNvCxnSpPr/>
      </xdr:nvCxnSpPr>
      <xdr:spPr>
        <a:xfrm flipV="1">
          <a:off x="17988280" y="17647376"/>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15" name="n_1aveValue【庁舎】&#10;一人当たり面積">
          <a:extLst>
            <a:ext uri="{FF2B5EF4-FFF2-40B4-BE49-F238E27FC236}">
              <a16:creationId xmlns:a16="http://schemas.microsoft.com/office/drawing/2014/main" id="{7670BBF0-CF57-4820-A8B5-66DDC6CFACCD}"/>
            </a:ext>
          </a:extLst>
        </xdr:cNvPr>
        <xdr:cNvSpPr txBox="1"/>
      </xdr:nvSpPr>
      <xdr:spPr>
        <a:xfrm>
          <a:off x="1856112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a:extLst>
            <a:ext uri="{FF2B5EF4-FFF2-40B4-BE49-F238E27FC236}">
              <a16:creationId xmlns:a16="http://schemas.microsoft.com/office/drawing/2014/main" id="{3CB0175A-A63C-4885-AB09-6926AF3179A3}"/>
            </a:ext>
          </a:extLst>
        </xdr:cNvPr>
        <xdr:cNvSpPr txBox="1"/>
      </xdr:nvSpPr>
      <xdr:spPr>
        <a:xfrm>
          <a:off x="177762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a:extLst>
            <a:ext uri="{FF2B5EF4-FFF2-40B4-BE49-F238E27FC236}">
              <a16:creationId xmlns:a16="http://schemas.microsoft.com/office/drawing/2014/main" id="{34FDE7F2-584D-4515-B54C-E1AD85993DBA}"/>
            </a:ext>
          </a:extLst>
        </xdr:cNvPr>
        <xdr:cNvSpPr txBox="1"/>
      </xdr:nvSpPr>
      <xdr:spPr>
        <a:xfrm>
          <a:off x="17001567" y="175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112503</xdr:rowOff>
    </xdr:from>
    <xdr:ext cx="469744" cy="259045"/>
    <xdr:sp macro="" textlink="">
      <xdr:nvSpPr>
        <xdr:cNvPr id="818" name="n_1mainValue【庁舎】&#10;一人当たり面積">
          <a:extLst>
            <a:ext uri="{FF2B5EF4-FFF2-40B4-BE49-F238E27FC236}">
              <a16:creationId xmlns:a16="http://schemas.microsoft.com/office/drawing/2014/main" id="{BEBCEE18-0456-4F54-B061-5A86C36CDA66}"/>
            </a:ext>
          </a:extLst>
        </xdr:cNvPr>
        <xdr:cNvSpPr txBox="1"/>
      </xdr:nvSpPr>
      <xdr:spPr>
        <a:xfrm>
          <a:off x="18561127" y="173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123933</xdr:rowOff>
    </xdr:from>
    <xdr:ext cx="469744" cy="259045"/>
    <xdr:sp macro="" textlink="">
      <xdr:nvSpPr>
        <xdr:cNvPr id="819" name="n_2mainValue【庁舎】&#10;一人当たり面積">
          <a:extLst>
            <a:ext uri="{FF2B5EF4-FFF2-40B4-BE49-F238E27FC236}">
              <a16:creationId xmlns:a16="http://schemas.microsoft.com/office/drawing/2014/main" id="{937EEAE5-0C62-4674-AEDD-3F166F531C7E}"/>
            </a:ext>
          </a:extLst>
        </xdr:cNvPr>
        <xdr:cNvSpPr txBox="1"/>
      </xdr:nvSpPr>
      <xdr:spPr>
        <a:xfrm>
          <a:off x="17776267" y="173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F55AA8C7-0578-4101-A8CA-2836947A1A2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6B5C73BD-6B1D-4A18-97F2-6587E8D3A1C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C8E6F236-54ED-45A5-B663-D413CFDC3F0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平成３０年度の有形固定資産減価償却率については類似団体内平均値より高くなっているため、類似団体と比較して施設の老朽化が進んでいる一方で、１人当たりの施設面積も同程度から高い数値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今後の施設老朽化の状況から、維持に係るコストの増加が懸念されるため、必要な施設面積の検討の後、更新も含めた公共施設の適正化推進が必要となっている（一部施設については更新の予定あり）。</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34,914
34,526
435.71
24,473,731
23,894,154
313,990
13,284,387
30,042,061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人口減少や全国平均を上回る高齢化等により</a:t>
          </a:r>
          <a:r>
            <a:rPr kumimoji="1" lang="ja-JP" altLang="en-US" sz="1100">
              <a:solidFill>
                <a:sysClr val="windowText" lastClr="000000"/>
              </a:solidFill>
              <a:effectLst/>
              <a:latin typeface="+mn-lt"/>
              <a:ea typeface="+mn-ea"/>
              <a:cs typeface="+mn-cs"/>
            </a:rPr>
            <a:t>分子部分である基準財政収入額が減少しており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加えて普通交付税措置率が高い有利な財源である過疎対策事業債や合併特例債を活用しての事業展開をすることにより分母部分である基準財政需要額が増加するため、</a:t>
          </a:r>
          <a:r>
            <a:rPr kumimoji="1" lang="ja-JP" altLang="ja-JP" sz="1100">
              <a:solidFill>
                <a:sysClr val="windowText" lastClr="000000"/>
              </a:solidFill>
              <a:effectLst/>
              <a:latin typeface="+mn-lt"/>
              <a:ea typeface="+mn-ea"/>
              <a:cs typeface="+mn-cs"/>
            </a:rPr>
            <a:t>指数が類似団体以下となって</a:t>
          </a:r>
          <a:r>
            <a:rPr kumimoji="1" lang="ja-JP" altLang="en-US" sz="1100">
              <a:solidFill>
                <a:sysClr val="windowText" lastClr="000000"/>
              </a:solidFill>
              <a:effectLst/>
              <a:latin typeface="+mn-lt"/>
              <a:ea typeface="+mn-ea"/>
              <a:cs typeface="+mn-cs"/>
            </a:rPr>
            <a:t>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今後も事務事業の選択と集中を徹底するとともに、地方税等の徴収強化の取り組みにより</a:t>
          </a:r>
          <a:r>
            <a:rPr kumimoji="1" lang="ja-JP" altLang="en-US" sz="1100">
              <a:solidFill>
                <a:sysClr val="windowText" lastClr="000000"/>
              </a:solidFill>
              <a:effectLst/>
              <a:latin typeface="+mn-lt"/>
              <a:ea typeface="+mn-ea"/>
              <a:cs typeface="+mn-cs"/>
            </a:rPr>
            <a:t>一層の</a:t>
          </a:r>
          <a:r>
            <a:rPr kumimoji="1" lang="ja-JP" altLang="ja-JP" sz="1100">
              <a:solidFill>
                <a:sysClr val="windowText" lastClr="000000"/>
              </a:solidFill>
              <a:effectLst/>
              <a:latin typeface="+mn-lt"/>
              <a:ea typeface="+mn-ea"/>
              <a:cs typeface="+mn-cs"/>
            </a:rPr>
            <a:t>財政基盤強化に努め</a:t>
          </a:r>
          <a:r>
            <a:rPr kumimoji="1" lang="ja-JP" altLang="en-US" sz="1100">
              <a:solidFill>
                <a:sysClr val="windowText" lastClr="000000"/>
              </a:solidFill>
              <a:effectLst/>
              <a:latin typeface="+mn-lt"/>
              <a:ea typeface="+mn-ea"/>
              <a:cs typeface="+mn-cs"/>
            </a:rPr>
            <a:t>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分子部分においては、扶助費</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（経常一財：</a:t>
          </a:r>
          <a:r>
            <a:rPr kumimoji="1" lang="ja-JP" altLang="en-US" sz="1100">
              <a:solidFill>
                <a:sysClr val="windowText" lastClr="000000"/>
              </a:solidFill>
              <a:effectLst/>
              <a:latin typeface="+mn-lt"/>
              <a:ea typeface="+mn-ea"/>
              <a:cs typeface="+mn-cs"/>
            </a:rPr>
            <a:t>扶助費＋３９</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物件費＋６４</a:t>
          </a:r>
          <a:r>
            <a:rPr kumimoji="1" lang="ja-JP" altLang="ja-JP" sz="1100">
              <a:solidFill>
                <a:sysClr val="windowText" lastClr="000000"/>
              </a:solidFill>
              <a:effectLst/>
              <a:latin typeface="+mn-lt"/>
              <a:ea typeface="+mn-ea"/>
              <a:cs typeface="+mn-cs"/>
            </a:rPr>
            <a:t>百万円）したものの、補助費等・</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（経常一財：補助費等</a:t>
          </a:r>
          <a:r>
            <a:rPr kumimoji="1" lang="ja-JP" altLang="en-US" sz="1100">
              <a:solidFill>
                <a:sysClr val="windowText" lastClr="000000"/>
              </a:solidFill>
              <a:effectLst/>
              <a:latin typeface="+mn-lt"/>
              <a:ea typeface="+mn-ea"/>
              <a:cs typeface="+mn-cs"/>
            </a:rPr>
            <a:t>△１１８</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公債費△１０３</a:t>
          </a:r>
          <a:r>
            <a:rPr kumimoji="1" lang="ja-JP" altLang="ja-JP" sz="1100">
              <a:solidFill>
                <a:sysClr val="windowText" lastClr="000000"/>
              </a:solidFill>
              <a:effectLst/>
              <a:latin typeface="+mn-lt"/>
              <a:ea typeface="+mn-ea"/>
              <a:cs typeface="+mn-cs"/>
            </a:rPr>
            <a:t>百万円）したため、全体では、</a:t>
          </a:r>
          <a:r>
            <a:rPr kumimoji="1" lang="ja-JP" altLang="en-US" sz="1100">
              <a:solidFill>
                <a:sysClr val="windowText" lastClr="000000"/>
              </a:solidFill>
              <a:effectLst/>
              <a:latin typeface="+mn-lt"/>
              <a:ea typeface="+mn-ea"/>
              <a:cs typeface="+mn-cs"/>
            </a:rPr>
            <a:t>１９５</a:t>
          </a:r>
          <a:r>
            <a:rPr kumimoji="1" lang="ja-JP" altLang="ja-JP" sz="1100">
              <a:solidFill>
                <a:sysClr val="windowText" lastClr="000000"/>
              </a:solidFill>
              <a:effectLst/>
              <a:latin typeface="+mn-lt"/>
              <a:ea typeface="+mn-ea"/>
              <a:cs typeface="+mn-cs"/>
            </a:rPr>
            <a:t>百万円（経常一財）の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となった。一方、分母部分においては、普通交付税が</a:t>
          </a:r>
          <a:r>
            <a:rPr kumimoji="1" lang="ja-JP" altLang="en-US" sz="1100">
              <a:solidFill>
                <a:sysClr val="windowText" lastClr="000000"/>
              </a:solidFill>
              <a:effectLst/>
              <a:latin typeface="+mn-lt"/>
              <a:ea typeface="+mn-ea"/>
              <a:cs typeface="+mn-cs"/>
            </a:rPr>
            <a:t>１９３</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地方税</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５３</a:t>
          </a:r>
          <a:r>
            <a:rPr kumimoji="1" lang="ja-JP" altLang="ja-JP" sz="1100">
              <a:solidFill>
                <a:sysClr val="windowText" lastClr="000000"/>
              </a:solidFill>
              <a:effectLst/>
              <a:latin typeface="+mn-lt"/>
              <a:ea typeface="+mn-ea"/>
              <a:cs typeface="+mn-cs"/>
            </a:rPr>
            <a:t>百万円減少したことなどにより、全体では、</a:t>
          </a:r>
          <a:r>
            <a:rPr kumimoji="1" lang="ja-JP" altLang="en-US" sz="1100">
              <a:solidFill>
                <a:sysClr val="windowText" lastClr="000000"/>
              </a:solidFill>
              <a:effectLst/>
              <a:latin typeface="+mn-lt"/>
              <a:ea typeface="+mn-ea"/>
              <a:cs typeface="+mn-cs"/>
            </a:rPr>
            <a:t>２０２</a:t>
          </a:r>
          <a:r>
            <a:rPr kumimoji="1" lang="ja-JP" altLang="ja-JP" sz="1100">
              <a:solidFill>
                <a:sysClr val="windowText" lastClr="000000"/>
              </a:solidFill>
              <a:effectLst/>
              <a:latin typeface="+mn-lt"/>
              <a:ea typeface="+mn-ea"/>
              <a:cs typeface="+mn-cs"/>
            </a:rPr>
            <a:t>百万円の減となった。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分子、分母</a:t>
          </a:r>
          <a:r>
            <a:rPr kumimoji="1" lang="ja-JP" altLang="en-US" sz="1100">
              <a:solidFill>
                <a:sysClr val="windowText" lastClr="000000"/>
              </a:solidFill>
              <a:effectLst/>
              <a:latin typeface="+mn-lt"/>
              <a:ea typeface="+mn-ea"/>
              <a:cs typeface="+mn-cs"/>
            </a:rPr>
            <a:t>ともに</a:t>
          </a:r>
          <a:r>
            <a:rPr kumimoji="1" lang="ja-JP" altLang="ja-JP" sz="1100">
              <a:solidFill>
                <a:sysClr val="windowText" lastClr="000000"/>
              </a:solidFill>
              <a:effectLst/>
              <a:latin typeface="+mn-lt"/>
              <a:ea typeface="+mn-ea"/>
              <a:cs typeface="+mn-cs"/>
            </a:rPr>
            <a:t>減少した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分母の減少額が大きかったために、</a:t>
          </a:r>
          <a:r>
            <a:rPr kumimoji="1" lang="ja-JP" altLang="ja-JP" sz="1100">
              <a:solidFill>
                <a:sysClr val="windowText" lastClr="000000"/>
              </a:solidFill>
              <a:effectLst/>
              <a:latin typeface="+mn-lt"/>
              <a:ea typeface="+mn-ea"/>
              <a:cs typeface="+mn-cs"/>
            </a:rPr>
            <a:t>比率については対前年度比</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ポイントの増となっている。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105591</xdr:rowOff>
    </xdr:from>
    <xdr:to>
      <xdr:col>23</xdr:col>
      <xdr:colOff>133350</xdr:colOff>
      <xdr:row>61</xdr:row>
      <xdr:rowOff>112485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6404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125367</xdr:rowOff>
    </xdr:from>
    <xdr:to>
      <xdr:col>19</xdr:col>
      <xdr:colOff>133350</xdr:colOff>
      <xdr:row>61</xdr:row>
      <xdr:rowOff>105591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1236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125367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46872"/>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94343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4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33762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54791</xdr:rowOff>
    </xdr:from>
    <xdr:to>
      <xdr:col>19</xdr:col>
      <xdr:colOff>184150</xdr:colOff>
      <xdr:row>61</xdr:row>
      <xdr:rowOff>156391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141168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74567</xdr:rowOff>
    </xdr:from>
    <xdr:to>
      <xdr:col>15</xdr:col>
      <xdr:colOff>133350</xdr:colOff>
      <xdr:row>61</xdr:row>
      <xdr:rowOff>4717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95449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一部事務組合を含めて</a:t>
          </a:r>
          <a:r>
            <a:rPr kumimoji="1" lang="ja-JP" altLang="ja-JP" sz="1100">
              <a:solidFill>
                <a:sysClr val="windowText" lastClr="000000"/>
              </a:solidFill>
              <a:effectLst/>
              <a:latin typeface="+mn-lt"/>
              <a:ea typeface="+mn-ea"/>
              <a:cs typeface="+mn-cs"/>
            </a:rPr>
            <a:t>市町村合併</a:t>
          </a:r>
          <a:r>
            <a:rPr kumimoji="1" lang="ja-JP" altLang="en-US" sz="1100">
              <a:solidFill>
                <a:sysClr val="windowText" lastClr="000000"/>
              </a:solidFill>
              <a:effectLst/>
              <a:latin typeface="+mn-lt"/>
              <a:ea typeface="+mn-ea"/>
              <a:cs typeface="+mn-cs"/>
            </a:rPr>
            <a:t>を行ったことにより、消防や衛生関係の人件費が</a:t>
          </a:r>
          <a:r>
            <a:rPr kumimoji="1" lang="ja-JP" altLang="ja-JP" sz="1100">
              <a:solidFill>
                <a:sysClr val="windowText" lastClr="000000"/>
              </a:solidFill>
              <a:effectLst/>
              <a:latin typeface="+mn-lt"/>
              <a:ea typeface="+mn-ea"/>
              <a:cs typeface="+mn-cs"/>
            </a:rPr>
            <a:t>類似団体と比較して多くなって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、類似団体平均より数値が高くなっている。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三瓶山周辺の観光施設解体や島根県西部地震に係る災害廃棄物の処理業務などにより</a:t>
          </a:r>
          <a:r>
            <a:rPr kumimoji="1" lang="ja-JP" altLang="ja-JP" sz="1100">
              <a:solidFill>
                <a:sysClr val="windowText" lastClr="000000"/>
              </a:solidFill>
              <a:effectLst/>
              <a:latin typeface="+mn-lt"/>
              <a:ea typeface="+mn-ea"/>
              <a:cs typeface="+mn-cs"/>
            </a:rPr>
            <a:t>物件費が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ため、数値が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4152</xdr:rowOff>
    </xdr:from>
    <xdr:to>
      <xdr:col>23</xdr:col>
      <xdr:colOff>133350</xdr:colOff>
      <xdr:row>85</xdr:row>
      <xdr:rowOff>52025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77402"/>
          <a:ext cx="8382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4152</xdr:rowOff>
    </xdr:from>
    <xdr:to>
      <xdr:col>19</xdr:col>
      <xdr:colOff>133350</xdr:colOff>
      <xdr:row>85</xdr:row>
      <xdr:rowOff>5026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577402"/>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5026</xdr:rowOff>
    </xdr:from>
    <xdr:to>
      <xdr:col>15</xdr:col>
      <xdr:colOff>82550</xdr:colOff>
      <xdr:row>85</xdr:row>
      <xdr:rowOff>8598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78276"/>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113044</xdr:rowOff>
    </xdr:from>
    <xdr:to>
      <xdr:col>11</xdr:col>
      <xdr:colOff>31750</xdr:colOff>
      <xdr:row>85</xdr:row>
      <xdr:rowOff>8598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14844"/>
          <a:ext cx="889000" cy="6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1225</xdr:rowOff>
    </xdr:from>
    <xdr:to>
      <xdr:col>23</xdr:col>
      <xdr:colOff>184150</xdr:colOff>
      <xdr:row>85</xdr:row>
      <xdr:rowOff>102825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144752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4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124802</xdr:rowOff>
    </xdr:from>
    <xdr:to>
      <xdr:col>19</xdr:col>
      <xdr:colOff>184150</xdr:colOff>
      <xdr:row>85</xdr:row>
      <xdr:rowOff>54952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39729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1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125676</xdr:rowOff>
    </xdr:from>
    <xdr:to>
      <xdr:col>15</xdr:col>
      <xdr:colOff>133350</xdr:colOff>
      <xdr:row>85</xdr:row>
      <xdr:rowOff>55826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40603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129248</xdr:rowOff>
    </xdr:from>
    <xdr:to>
      <xdr:col>11</xdr:col>
      <xdr:colOff>82550</xdr:colOff>
      <xdr:row>85</xdr:row>
      <xdr:rowOff>59398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44175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62244</xdr:rowOff>
    </xdr:from>
    <xdr:to>
      <xdr:col>7</xdr:col>
      <xdr:colOff>31750</xdr:colOff>
      <xdr:row>84</xdr:row>
      <xdr:rowOff>163844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148621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職員構成の変動等により、</a:t>
          </a:r>
          <a:r>
            <a:rPr kumimoji="1" lang="en-US" altLang="ja-JP" sz="1100" b="0">
              <a:solidFill>
                <a:schemeClr val="dk1"/>
              </a:solidFill>
              <a:effectLst/>
              <a:latin typeface="+mn-lt"/>
              <a:ea typeface="+mn-ea"/>
              <a:cs typeface="+mn-cs"/>
            </a:rPr>
            <a:t>0.5</a:t>
          </a:r>
          <a:r>
            <a:rPr kumimoji="1" lang="ja-JP" altLang="ja-JP" sz="1100" b="0">
              <a:solidFill>
                <a:schemeClr val="dk1"/>
              </a:solidFill>
              <a:effectLst/>
              <a:latin typeface="+mn-lt"/>
              <a:ea typeface="+mn-ea"/>
              <a:cs typeface="+mn-cs"/>
            </a:rPr>
            <a:t>ポイントの増となった。</a:t>
          </a:r>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引き続き定員管理・給与の適正化に努めていく。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125488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841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68036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113998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7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88</xdr:row>
      <xdr:rowOff>34471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30148"/>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117522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平成１８年度来、３次にわたり定員適正化計画を策定し、事業の見直し、適正な人員配置、民間委託や指定管理者制度等の推進により、適正な職員数になるよう努めているが、人口の減少が進んでおり、人口千人当たりの職員数は増加している。また、類似団体との差異については、消防事務を一部事務組合ではなく単独で実施していることが主な要因として挙げられる。引き続き定員管理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15240</xdr:rowOff>
    </xdr:from>
    <xdr:to>
      <xdr:col>81</xdr:col>
      <xdr:colOff>44450</xdr:colOff>
      <xdr:row>64</xdr:row>
      <xdr:rowOff>37072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98804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302</xdr:rowOff>
    </xdr:from>
    <xdr:to>
      <xdr:col>77</xdr:col>
      <xdr:colOff>44450</xdr:colOff>
      <xdr:row>64</xdr:row>
      <xdr:rowOff>15240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7310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160262</xdr:rowOff>
    </xdr:from>
    <xdr:to>
      <xdr:col>72</xdr:col>
      <xdr:colOff>203200</xdr:colOff>
      <xdr:row>64</xdr:row>
      <xdr:rowOff>302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616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160262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3978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157722</xdr:rowOff>
    </xdr:from>
    <xdr:to>
      <xdr:col>81</xdr:col>
      <xdr:colOff>95250</xdr:colOff>
      <xdr:row>64</xdr:row>
      <xdr:rowOff>87872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129799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135890</xdr:rowOff>
    </xdr:from>
    <xdr:to>
      <xdr:col>77</xdr:col>
      <xdr:colOff>95250</xdr:colOff>
      <xdr:row>64</xdr:row>
      <xdr:rowOff>66040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50817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120952</xdr:rowOff>
    </xdr:from>
    <xdr:to>
      <xdr:col>73</xdr:col>
      <xdr:colOff>44450</xdr:colOff>
      <xdr:row>64</xdr:row>
      <xdr:rowOff>51102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35879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0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109462</xdr:rowOff>
    </xdr:from>
    <xdr:to>
      <xdr:col>68</xdr:col>
      <xdr:colOff>203200</xdr:colOff>
      <xdr:row>64</xdr:row>
      <xdr:rowOff>39612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24389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B050"/>
              </a:solidFill>
              <a:effectLst/>
              <a:latin typeface="+mn-lt"/>
              <a:ea typeface="+mn-ea"/>
              <a:cs typeface="+mn-cs"/>
            </a:rPr>
            <a:t>　</a:t>
          </a:r>
          <a:r>
            <a:rPr kumimoji="1" lang="ja-JP" altLang="ja-JP" sz="1100">
              <a:solidFill>
                <a:sysClr val="windowText" lastClr="000000"/>
              </a:solidFill>
              <a:effectLst/>
              <a:latin typeface="+mn-lt"/>
              <a:ea typeface="+mn-ea"/>
              <a:cs typeface="+mn-cs"/>
            </a:rPr>
            <a:t>単年度比率で、</a:t>
          </a:r>
          <a:r>
            <a:rPr kumimoji="1" lang="ja-JP" altLang="ja-JP" sz="1100">
              <a:solidFill>
                <a:schemeClr val="dk1"/>
              </a:solidFill>
              <a:effectLst/>
              <a:latin typeface="+mn-lt"/>
              <a:ea typeface="+mn-ea"/>
              <a:cs typeface="+mn-cs"/>
            </a:rPr>
            <a:t>標準財政規模の縮減に伴って分母が減少し</a:t>
          </a:r>
          <a:r>
            <a:rPr kumimoji="1" lang="ja-JP" altLang="en-US" sz="1100">
              <a:solidFill>
                <a:schemeClr val="dk1"/>
              </a:solidFill>
              <a:effectLst/>
              <a:latin typeface="+mn-lt"/>
              <a:ea typeface="+mn-ea"/>
              <a:cs typeface="+mn-cs"/>
            </a:rPr>
            <a:t>たが、</a:t>
          </a:r>
          <a:r>
            <a:rPr kumimoji="1" lang="ja-JP" altLang="ja-JP" sz="1100">
              <a:solidFill>
                <a:sysClr val="windowText" lastClr="000000"/>
              </a:solidFill>
              <a:effectLst/>
              <a:latin typeface="+mn-lt"/>
              <a:ea typeface="+mn-ea"/>
              <a:cs typeface="+mn-cs"/>
            </a:rPr>
            <a:t>元利償還金の</a:t>
          </a:r>
          <a:r>
            <a:rPr kumimoji="1" lang="ja-JP" altLang="en-US" sz="1100">
              <a:solidFill>
                <a:sysClr val="windowText" lastClr="000000"/>
              </a:solidFill>
              <a:effectLst/>
              <a:latin typeface="+mn-lt"/>
              <a:ea typeface="+mn-ea"/>
              <a:cs typeface="+mn-cs"/>
            </a:rPr>
            <a:t>減により分子も減少し、分子の減少額が分母の減少額を上回ったため、比率は減少した。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しかしながら</a:t>
          </a:r>
          <a:r>
            <a:rPr kumimoji="1" lang="ja-JP" altLang="ja-JP" sz="1100">
              <a:solidFill>
                <a:sysClr val="windowText" lastClr="000000"/>
              </a:solidFill>
              <a:effectLst/>
              <a:latin typeface="+mn-lt"/>
              <a:ea typeface="+mn-ea"/>
              <a:cs typeface="+mn-cs"/>
            </a:rPr>
            <a:t>新病院建設や新可燃物処分場の建設費等の多額の借入が発生すること、また合併算定替終了に伴う普通交付税の減少が見込まれていることから、今後の比率は増加見込みであり、事業の精査（統廃合等）を行って行く中で公債費の増加に注意を払っていく必要があ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114512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541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110490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44810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104458</xdr:rowOff>
    </xdr:from>
    <xdr:to>
      <xdr:col>72</xdr:col>
      <xdr:colOff>203200</xdr:colOff>
      <xdr:row>37</xdr:row>
      <xdr:rowOff>116522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116522</xdr:rowOff>
    </xdr:from>
    <xdr:to>
      <xdr:col>68</xdr:col>
      <xdr:colOff>152400</xdr:colOff>
      <xdr:row>37</xdr:row>
      <xdr:rowOff>140653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601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63712</xdr:rowOff>
    </xdr:from>
    <xdr:to>
      <xdr:col>81</xdr:col>
      <xdr:colOff>95250</xdr:colOff>
      <xdr:row>37</xdr:row>
      <xdr:rowOff>165312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35789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7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59690</xdr:rowOff>
    </xdr:from>
    <xdr:to>
      <xdr:col>77</xdr:col>
      <xdr:colOff>95250</xdr:colOff>
      <xdr:row>37</xdr:row>
      <xdr:rowOff>161290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146067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53658</xdr:rowOff>
    </xdr:from>
    <xdr:to>
      <xdr:col>73</xdr:col>
      <xdr:colOff>44450</xdr:colOff>
      <xdr:row>37</xdr:row>
      <xdr:rowOff>155258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140034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65722</xdr:rowOff>
    </xdr:from>
    <xdr:to>
      <xdr:col>68</xdr:col>
      <xdr:colOff>203200</xdr:colOff>
      <xdr:row>37</xdr:row>
      <xdr:rowOff>167322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152099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単年度比率で充当可能基金の減などにより分子が増加し、</a:t>
          </a:r>
          <a:r>
            <a:rPr kumimoji="1" lang="ja-JP" altLang="en-US" sz="1100">
              <a:solidFill>
                <a:sysClr val="windowText" lastClr="000000"/>
              </a:solidFill>
              <a:effectLst/>
              <a:latin typeface="+mn-lt"/>
              <a:ea typeface="+mn-ea"/>
              <a:cs typeface="+mn-cs"/>
            </a:rPr>
            <a:t>地方債の償還に充当可能な国庫支出金の減少により</a:t>
          </a:r>
          <a:r>
            <a:rPr kumimoji="1" lang="ja-JP" altLang="ja-JP" sz="1100">
              <a:solidFill>
                <a:sysClr val="windowText" lastClr="000000"/>
              </a:solidFill>
              <a:effectLst/>
              <a:latin typeface="+mn-lt"/>
              <a:ea typeface="+mn-ea"/>
              <a:cs typeface="+mn-cs"/>
            </a:rPr>
            <a:t>分母が減少した結果、比率が増加した。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令和５</a:t>
          </a:r>
          <a:r>
            <a:rPr kumimoji="1" lang="ja-JP" altLang="ja-JP" sz="1100">
              <a:solidFill>
                <a:sysClr val="windowText" lastClr="000000"/>
              </a:solidFill>
              <a:effectLst/>
              <a:latin typeface="+mn-lt"/>
              <a:ea typeface="+mn-ea"/>
              <a:cs typeface="+mn-cs"/>
            </a:rPr>
            <a:t>年度からは、</a:t>
          </a:r>
          <a:r>
            <a:rPr kumimoji="1" lang="ja-JP" altLang="en-US" sz="1100">
              <a:solidFill>
                <a:sysClr val="windowText" lastClr="000000"/>
              </a:solidFill>
              <a:effectLst/>
              <a:latin typeface="+mn-lt"/>
              <a:ea typeface="+mn-ea"/>
              <a:cs typeface="+mn-cs"/>
            </a:rPr>
            <a:t>平成２８</a:t>
          </a:r>
          <a:r>
            <a:rPr kumimoji="1" lang="ja-JP" altLang="ja-JP" sz="1100">
              <a:solidFill>
                <a:sysClr val="windowText" lastClr="000000"/>
              </a:solidFill>
              <a:effectLst/>
              <a:latin typeface="+mn-lt"/>
              <a:ea typeface="+mn-ea"/>
              <a:cs typeface="+mn-cs"/>
            </a:rPr>
            <a:t>年度から実施している新病院建設事業に係る起債の元金償還が</a:t>
          </a:r>
          <a:r>
            <a:rPr kumimoji="1" lang="ja-JP" altLang="en-US" sz="1100">
              <a:solidFill>
                <a:sysClr val="windowText" lastClr="000000"/>
              </a:solidFill>
              <a:effectLst/>
              <a:latin typeface="+mn-lt"/>
              <a:ea typeface="+mn-ea"/>
              <a:cs typeface="+mn-cs"/>
            </a:rPr>
            <a:t>本格化する。また</a:t>
          </a:r>
          <a:r>
            <a:rPr kumimoji="1" lang="ja-JP" altLang="ja-JP" sz="1100">
              <a:solidFill>
                <a:sysClr val="windowText" lastClr="000000"/>
              </a:solidFill>
              <a:effectLst/>
              <a:latin typeface="+mn-lt"/>
              <a:ea typeface="+mn-ea"/>
              <a:cs typeface="+mn-cs"/>
            </a:rPr>
            <a:t>新可燃物処分場建設事業</a:t>
          </a:r>
          <a:r>
            <a:rPr kumimoji="1" lang="ja-JP" altLang="en-US" sz="1100">
              <a:solidFill>
                <a:sysClr val="windowText" lastClr="000000"/>
              </a:solidFill>
              <a:effectLst/>
              <a:latin typeface="+mn-lt"/>
              <a:ea typeface="+mn-ea"/>
              <a:cs typeface="+mn-cs"/>
            </a:rPr>
            <a:t>や仁摩地区道の駅整備事業</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、今後の</a:t>
          </a:r>
          <a:r>
            <a:rPr kumimoji="1" lang="ja-JP" altLang="ja-JP" sz="1100">
              <a:solidFill>
                <a:sysClr val="windowText" lastClr="000000"/>
              </a:solidFill>
              <a:effectLst/>
              <a:latin typeface="+mn-lt"/>
              <a:ea typeface="+mn-ea"/>
              <a:cs typeface="+mn-cs"/>
            </a:rPr>
            <a:t>大型事業の実施に伴</a:t>
          </a:r>
          <a:r>
            <a:rPr kumimoji="1" lang="ja-JP" altLang="en-US" sz="1100">
              <a:solidFill>
                <a:sysClr val="windowText" lastClr="000000"/>
              </a:solidFill>
              <a:effectLst/>
              <a:latin typeface="+mn-lt"/>
              <a:ea typeface="+mn-ea"/>
              <a:cs typeface="+mn-cs"/>
            </a:rPr>
            <a:t>う</a:t>
          </a:r>
          <a:r>
            <a:rPr kumimoji="1" lang="ja-JP" altLang="ja-JP" sz="1100">
              <a:solidFill>
                <a:sysClr val="windowText" lastClr="000000"/>
              </a:solidFill>
              <a:effectLst/>
              <a:latin typeface="+mn-lt"/>
              <a:ea typeface="+mn-ea"/>
              <a:cs typeface="+mn-cs"/>
            </a:rPr>
            <a:t>地方債残高の増加や、合併算定替終了に伴う普通交付税の減少が見込まれていることから、将来負担比率の推移について注視していく必要がある。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65496</xdr:rowOff>
    </xdr:from>
    <xdr:to>
      <xdr:col>81</xdr:col>
      <xdr:colOff>44450</xdr:colOff>
      <xdr:row>15</xdr:row>
      <xdr:rowOff>91694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37246"/>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52052</xdr:rowOff>
    </xdr:from>
    <xdr:to>
      <xdr:col>77</xdr:col>
      <xdr:colOff>44450</xdr:colOff>
      <xdr:row>15</xdr:row>
      <xdr:rowOff>65496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623802"/>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52052</xdr:rowOff>
    </xdr:from>
    <xdr:to>
      <xdr:col>72</xdr:col>
      <xdr:colOff>203200</xdr:colOff>
      <xdr:row>15</xdr:row>
      <xdr:rowOff>55844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23802"/>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36195</xdr:rowOff>
    </xdr:from>
    <xdr:to>
      <xdr:col>68</xdr:col>
      <xdr:colOff>152400</xdr:colOff>
      <xdr:row>15</xdr:row>
      <xdr:rowOff>55844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07945"/>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40894</xdr:rowOff>
    </xdr:from>
    <xdr:to>
      <xdr:col>81</xdr:col>
      <xdr:colOff>95250</xdr:colOff>
      <xdr:row>15</xdr:row>
      <xdr:rowOff>142494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12971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8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14696</xdr:rowOff>
    </xdr:from>
    <xdr:to>
      <xdr:col>77</xdr:col>
      <xdr:colOff>95250</xdr:colOff>
      <xdr:row>15</xdr:row>
      <xdr:rowOff>116296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101073</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7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1252</xdr:rowOff>
    </xdr:from>
    <xdr:to>
      <xdr:col>73</xdr:col>
      <xdr:colOff>44450</xdr:colOff>
      <xdr:row>15</xdr:row>
      <xdr:rowOff>102852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87629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5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5044</xdr:rowOff>
    </xdr:from>
    <xdr:to>
      <xdr:col>68</xdr:col>
      <xdr:colOff>203200</xdr:colOff>
      <xdr:row>15</xdr:row>
      <xdr:rowOff>106644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91421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6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71772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34,914
34,526
435.71
24,473,731
23,894,154
313,990
13,284,387
30,042,061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一部事務組合を含めて市町村合併を行ったことにより、消防や衛生関係の人件費が類似団体と比較して多くなっているため、類似団体平均より数値が高くなっている。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合併算定替えの縮減や人口減少に伴って普通交付税が減少し</a:t>
          </a:r>
          <a:r>
            <a:rPr kumimoji="1" lang="ja-JP" altLang="en-US" sz="1100">
              <a:solidFill>
                <a:sysClr val="windowText" lastClr="000000"/>
              </a:solidFill>
              <a:effectLst/>
              <a:latin typeface="+mn-lt"/>
              <a:ea typeface="+mn-ea"/>
              <a:cs typeface="+mn-cs"/>
            </a:rPr>
            <a:t>たことや市税が減少したことで</a:t>
          </a:r>
          <a:r>
            <a:rPr kumimoji="1" lang="ja-JP" altLang="ja-JP" sz="1100">
              <a:solidFill>
                <a:sysClr val="windowText" lastClr="000000"/>
              </a:solidFill>
              <a:effectLst/>
              <a:latin typeface="+mn-lt"/>
              <a:ea typeface="+mn-ea"/>
              <a:cs typeface="+mn-cs"/>
            </a:rPr>
            <a:t>、経常収支比率の分母となる</a:t>
          </a:r>
          <a:r>
            <a:rPr kumimoji="1" lang="ja-JP" altLang="en-US" sz="1100">
              <a:solidFill>
                <a:sysClr val="windowText" lastClr="000000"/>
              </a:solidFill>
              <a:effectLst/>
              <a:latin typeface="+mn-lt"/>
              <a:ea typeface="+mn-ea"/>
              <a:cs typeface="+mn-cs"/>
            </a:rPr>
            <a:t>歳入</a:t>
          </a:r>
          <a:r>
            <a:rPr kumimoji="1" lang="ja-JP" altLang="ja-JP" sz="1100">
              <a:solidFill>
                <a:sysClr val="windowText" lastClr="000000"/>
              </a:solidFill>
              <a:effectLst/>
              <a:latin typeface="+mn-lt"/>
              <a:ea typeface="+mn-ea"/>
              <a:cs typeface="+mn-cs"/>
            </a:rPr>
            <a:t>経常一般財源</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が大きく減少した結果、比率が上昇している。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66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公共ネットワーク端末の機器更新などにより</a:t>
          </a:r>
          <a:r>
            <a:rPr kumimoji="1" lang="ja-JP" altLang="ja-JP" sz="1100">
              <a:solidFill>
                <a:schemeClr val="dk1"/>
              </a:solidFill>
              <a:effectLst/>
              <a:latin typeface="+mn-lt"/>
              <a:ea typeface="+mn-ea"/>
              <a:cs typeface="+mn-cs"/>
            </a:rPr>
            <a:t>経常収支比率の</a:t>
          </a:r>
          <a:r>
            <a:rPr kumimoji="1" lang="ja-JP" altLang="en-US" sz="1100">
              <a:solidFill>
                <a:schemeClr val="dk1"/>
              </a:solidFill>
              <a:effectLst/>
              <a:latin typeface="+mn-lt"/>
              <a:ea typeface="+mn-ea"/>
              <a:cs typeface="+mn-cs"/>
            </a:rPr>
            <a:t>分子である歳出経常一般財源等が増加した上、</a:t>
          </a:r>
          <a:r>
            <a:rPr kumimoji="1" lang="ja-JP" altLang="ja-JP" sz="1100">
              <a:solidFill>
                <a:schemeClr val="dk1"/>
              </a:solidFill>
              <a:effectLst/>
              <a:latin typeface="+mn-lt"/>
              <a:ea typeface="+mn-ea"/>
              <a:cs typeface="+mn-cs"/>
            </a:rPr>
            <a:t>合併算定替えの縮減や人口減少に伴って普通交付税が減少したことや市税が減少したことで、分母となる</a:t>
          </a:r>
          <a:r>
            <a:rPr kumimoji="1" lang="ja-JP" altLang="en-US" sz="1100">
              <a:solidFill>
                <a:schemeClr val="dk1"/>
              </a:solidFill>
              <a:effectLst/>
              <a:latin typeface="+mn-lt"/>
              <a:ea typeface="+mn-ea"/>
              <a:cs typeface="+mn-cs"/>
            </a:rPr>
            <a:t>歳入</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が大きく減少した結果、比率が上昇している。</a:t>
          </a:r>
          <a:endParaRPr lang="ja-JP" altLang="ja-JP" sz="1400">
            <a:solidFill>
              <a:srgbClr val="00B05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86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143329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障がい者自立支援給付事業</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の事業費が増加したこと</a:t>
          </a:r>
          <a:r>
            <a:rPr kumimoji="1" lang="ja-JP" altLang="ja-JP" sz="1100">
              <a:solidFill>
                <a:schemeClr val="dk1"/>
              </a:solidFill>
              <a:effectLst/>
              <a:latin typeface="+mn-lt"/>
              <a:ea typeface="+mn-ea"/>
              <a:cs typeface="+mn-cs"/>
            </a:rPr>
            <a:t>により経常収支比率の分子である歳出経常一般財源等が増加した上、合併算定替えの縮減や人口減少に伴って普通交付税が減少したことや市税が減少したことで、分母となる歳入経常一般財源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が大きく減少した結果、比率が上昇している。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156935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75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124278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7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124278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57</xdr:row>
      <xdr:rowOff>113393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812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78212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B050"/>
              </a:solidFill>
              <a:effectLst/>
              <a:latin typeface="+mn-lt"/>
              <a:ea typeface="+mn-ea"/>
              <a:cs typeface="+mn-cs"/>
            </a:rPr>
            <a:t>　</a:t>
          </a:r>
          <a:r>
            <a:rPr kumimoji="1" lang="ja-JP" altLang="en-US" sz="1100">
              <a:solidFill>
                <a:sysClr val="windowText" lastClr="000000"/>
              </a:solidFill>
              <a:effectLst/>
              <a:latin typeface="+mn-lt"/>
              <a:ea typeface="+mn-ea"/>
              <a:cs typeface="+mn-cs"/>
            </a:rPr>
            <a:t>国民健康保険事業特別会計及び後期高齢者医療事業特別会計の繰出金や除雪事業（維持補修費）に係る歳出経常一般財源等が大きく</a:t>
          </a:r>
          <a:r>
            <a:rPr kumimoji="1" lang="ja-JP" altLang="ja-JP" sz="1100">
              <a:solidFill>
                <a:sysClr val="windowText" lastClr="000000"/>
              </a:solidFill>
              <a:effectLst/>
              <a:latin typeface="+mn-lt"/>
              <a:ea typeface="+mn-ea"/>
              <a:cs typeface="+mn-cs"/>
            </a:rPr>
            <a:t>減額となったことから、前年度に比べ比率が減少している。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123734</xdr:rowOff>
    </xdr:from>
    <xdr:to>
      <xdr:col>82</xdr:col>
      <xdr:colOff>107950</xdr:colOff>
      <xdr:row>56</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249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2696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56</xdr:row>
      <xdr:rowOff>25763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94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55</xdr:row>
      <xdr:rowOff>164556</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87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一部事務組合を含めて市町村合併を行ったことにより、消防や衛生関係の人件費</a:t>
          </a:r>
          <a:r>
            <a:rPr kumimoji="1" lang="ja-JP" altLang="en-US" sz="1100">
              <a:solidFill>
                <a:schemeClr val="dk1"/>
              </a:solidFill>
              <a:effectLst/>
              <a:latin typeface="+mn-lt"/>
              <a:ea typeface="+mn-ea"/>
              <a:cs typeface="+mn-cs"/>
            </a:rPr>
            <a:t>などに係る負担金支出が生じないため</a:t>
          </a:r>
          <a:r>
            <a:rPr kumimoji="1" lang="ja-JP" altLang="ja-JP" sz="1100">
              <a:solidFill>
                <a:schemeClr val="dk1"/>
              </a:solidFill>
              <a:effectLst/>
              <a:latin typeface="+mn-lt"/>
              <a:ea typeface="+mn-ea"/>
              <a:cs typeface="+mn-cs"/>
            </a:rPr>
            <a:t>、類似団体平均より数値が</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上水道事業に</a:t>
          </a:r>
          <a:r>
            <a:rPr kumimoji="1" lang="ja-JP" altLang="en-US" sz="1100">
              <a:solidFill>
                <a:sysClr val="windowText" lastClr="000000"/>
              </a:solidFill>
              <a:effectLst/>
              <a:latin typeface="+mn-lt"/>
              <a:ea typeface="+mn-ea"/>
              <a:cs typeface="+mn-cs"/>
            </a:rPr>
            <a:t>対する繰出金が大きく減額となったことから、前年度に比べ比率が減少している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431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74422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24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自主財源に乏しい中で、インフラ整備等については地方債に依存しているため、単年度の公債費は同規模団体と比較して大きくなっている。</a:t>
          </a:r>
          <a:r>
            <a:rPr kumimoji="1" lang="ja-JP" altLang="en-US" sz="1100">
              <a:solidFill>
                <a:sysClr val="windowText" lastClr="000000"/>
              </a:solidFill>
              <a:effectLst/>
              <a:latin typeface="+mn-lt"/>
              <a:ea typeface="+mn-ea"/>
              <a:cs typeface="+mn-cs"/>
            </a:rPr>
            <a:t>公債費</a:t>
          </a:r>
          <a:r>
            <a:rPr lang="ja-JP" altLang="en-US" sz="1100" b="0" i="0">
              <a:solidFill>
                <a:sysClr val="windowText" lastClr="000000"/>
              </a:solidFill>
              <a:effectLst/>
              <a:latin typeface="+mn-lt"/>
              <a:ea typeface="+mn-ea"/>
              <a:cs typeface="+mn-cs"/>
            </a:rPr>
            <a:t>に充当した一般財源は大きく減少しているものの、合併算定替えの縮減や人口減少に伴って普通交付税が減少しており、経常収支比率の分母となる歳入経常一般財源等も大きく減少した結果、比率についてはほぼ横ばい状態となっ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113665</xdr:rowOff>
    </xdr:from>
    <xdr:to>
      <xdr:col>24</xdr:col>
      <xdr:colOff>25400</xdr:colOff>
      <xdr:row>75</xdr:row>
      <xdr:rowOff>119380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724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119380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74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159386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857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62865</xdr:rowOff>
    </xdr:from>
    <xdr:to>
      <xdr:col>24</xdr:col>
      <xdr:colOff>76200</xdr:colOff>
      <xdr:row>75</xdr:row>
      <xdr:rowOff>164464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34942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154957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1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108585</xdr:rowOff>
    </xdr:from>
    <xdr:to>
      <xdr:col>6</xdr:col>
      <xdr:colOff>171450</xdr:colOff>
      <xdr:row>76</xdr:row>
      <xdr:rowOff>38736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23513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年度における公債費を除く経費にかかる比率については、対前年度比で</a:t>
          </a:r>
          <a:r>
            <a:rPr kumimoji="1" lang="ja-JP" altLang="en-US" sz="1100">
              <a:solidFill>
                <a:sysClr val="windowText" lastClr="000000"/>
              </a:solidFill>
              <a:effectLst/>
              <a:latin typeface="+mn-lt"/>
              <a:ea typeface="+mn-ea"/>
              <a:cs typeface="+mn-cs"/>
            </a:rPr>
            <a:t>０．５</a:t>
          </a:r>
          <a:r>
            <a:rPr kumimoji="1" lang="ja-JP" altLang="ja-JP" sz="1100">
              <a:solidFill>
                <a:sysClr val="windowText" lastClr="000000"/>
              </a:solidFill>
              <a:effectLst/>
              <a:latin typeface="+mn-lt"/>
              <a:ea typeface="+mn-ea"/>
              <a:cs typeface="+mn-cs"/>
            </a:rPr>
            <a:t>ポイント上昇した。これは、普通交付税が減少したことや市税が減少したことで、経常収支比率の分母となる</a:t>
          </a:r>
          <a:r>
            <a:rPr kumimoji="1" lang="ja-JP" altLang="en-US" sz="1100">
              <a:solidFill>
                <a:sysClr val="windowText" lastClr="000000"/>
              </a:solidFill>
              <a:effectLst/>
              <a:latin typeface="+mn-lt"/>
              <a:ea typeface="+mn-ea"/>
              <a:cs typeface="+mn-cs"/>
            </a:rPr>
            <a:t>歳入</a:t>
          </a:r>
          <a:r>
            <a:rPr kumimoji="1" lang="ja-JP" altLang="ja-JP" sz="1100">
              <a:solidFill>
                <a:sysClr val="windowText" lastClr="000000"/>
              </a:solidFill>
              <a:effectLst/>
              <a:latin typeface="+mn-lt"/>
              <a:ea typeface="+mn-ea"/>
              <a:cs typeface="+mn-cs"/>
            </a:rPr>
            <a:t>経常一般財源</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が大きく減少した</a:t>
          </a:r>
          <a:r>
            <a:rPr kumimoji="1" lang="ja-JP" altLang="en-US" sz="1100">
              <a:solidFill>
                <a:sysClr val="windowText" lastClr="000000"/>
              </a:solidFill>
              <a:effectLst/>
              <a:latin typeface="+mn-lt"/>
              <a:ea typeface="+mn-ea"/>
              <a:cs typeface="+mn-cs"/>
            </a:rPr>
            <a:t>ためである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今後は行財政改革の推進により公債費以外の経費の抑制に努める。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39370</xdr:rowOff>
    </xdr:from>
    <xdr:to>
      <xdr:col>82</xdr:col>
      <xdr:colOff>107950</xdr:colOff>
      <xdr:row>78</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12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39370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2524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50800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5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100330</xdr:rowOff>
    </xdr:from>
    <xdr:to>
      <xdr:col>69</xdr:col>
      <xdr:colOff>92075</xdr:colOff>
      <xdr:row>76</xdr:row>
      <xdr:rowOff>127000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160020</xdr:rowOff>
    </xdr:from>
    <xdr:to>
      <xdr:col>78</xdr:col>
      <xdr:colOff>120650</xdr:colOff>
      <xdr:row>78</xdr:row>
      <xdr:rowOff>90170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74947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110541</xdr:rowOff>
    </xdr:from>
    <xdr:to>
      <xdr:col>29</xdr:col>
      <xdr:colOff>127000</xdr:colOff>
      <xdr:row>14</xdr:row>
      <xdr:rowOff>161011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8466"/>
          <a:ext cx="647700" cy="5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161011</xdr:rowOff>
    </xdr:from>
    <xdr:to>
      <xdr:col>26</xdr:col>
      <xdr:colOff>50800</xdr:colOff>
      <xdr:row>15</xdr:row>
      <xdr:rowOff>6020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8936"/>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6020</xdr:rowOff>
    </xdr:from>
    <xdr:to>
      <xdr:col>22</xdr:col>
      <xdr:colOff>114300</xdr:colOff>
      <xdr:row>15</xdr:row>
      <xdr:rowOff>36881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2539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36881</xdr:rowOff>
    </xdr:from>
    <xdr:to>
      <xdr:col>18</xdr:col>
      <xdr:colOff>177800</xdr:colOff>
      <xdr:row>15</xdr:row>
      <xdr:rowOff>92888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56256"/>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59741</xdr:rowOff>
    </xdr:from>
    <xdr:to>
      <xdr:col>29</xdr:col>
      <xdr:colOff>177800</xdr:colOff>
      <xdr:row>14</xdr:row>
      <xdr:rowOff>161341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7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76268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110211</xdr:rowOff>
    </xdr:from>
    <xdr:to>
      <xdr:col>26</xdr:col>
      <xdr:colOff>101600</xdr:colOff>
      <xdr:row>15</xdr:row>
      <xdr:rowOff>40361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8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50538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7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126670</xdr:rowOff>
    </xdr:from>
    <xdr:to>
      <xdr:col>22</xdr:col>
      <xdr:colOff>165100</xdr:colOff>
      <xdr:row>15</xdr:row>
      <xdr:rowOff>56820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7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66997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4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157531</xdr:rowOff>
    </xdr:from>
    <xdr:to>
      <xdr:col>19</xdr:col>
      <xdr:colOff>38100</xdr:colOff>
      <xdr:row>15</xdr:row>
      <xdr:rowOff>87681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0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97858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7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42088</xdr:rowOff>
    </xdr:from>
    <xdr:to>
      <xdr:col>15</xdr:col>
      <xdr:colOff>101600</xdr:colOff>
      <xdr:row>15</xdr:row>
      <xdr:rowOff>143688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153865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266473</xdr:rowOff>
    </xdr:from>
    <xdr:to>
      <xdr:col>29</xdr:col>
      <xdr:colOff>127000</xdr:colOff>
      <xdr:row>37</xdr:row>
      <xdr:rowOff>277850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91173"/>
          <a:ext cx="6477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262627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8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266473</xdr:rowOff>
    </xdr:from>
    <xdr:to>
      <xdr:col>26</xdr:col>
      <xdr:colOff>50800</xdr:colOff>
      <xdr:row>37</xdr:row>
      <xdr:rowOff>275278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91173"/>
          <a:ext cx="698500" cy="8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275278</xdr:rowOff>
    </xdr:from>
    <xdr:to>
      <xdr:col>22</xdr:col>
      <xdr:colOff>114300</xdr:colOff>
      <xdr:row>37</xdr:row>
      <xdr:rowOff>280516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99978"/>
          <a:ext cx="6985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277320</xdr:rowOff>
    </xdr:from>
    <xdr:to>
      <xdr:col>18</xdr:col>
      <xdr:colOff>177800</xdr:colOff>
      <xdr:row>37</xdr:row>
      <xdr:rowOff>280516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02020"/>
          <a:ext cx="698500" cy="3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227050</xdr:rowOff>
    </xdr:from>
    <xdr:to>
      <xdr:col>29</xdr:col>
      <xdr:colOff>177800</xdr:colOff>
      <xdr:row>37</xdr:row>
      <xdr:rowOff>328650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72127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215673</xdr:rowOff>
    </xdr:from>
    <xdr:to>
      <xdr:col>26</xdr:col>
      <xdr:colOff>101600</xdr:colOff>
      <xdr:row>37</xdr:row>
      <xdr:rowOff>317273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40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156000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9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224478</xdr:rowOff>
    </xdr:from>
    <xdr:to>
      <xdr:col>22</xdr:col>
      <xdr:colOff>165100</xdr:colOff>
      <xdr:row>37</xdr:row>
      <xdr:rowOff>326078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4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164805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229716</xdr:rowOff>
    </xdr:from>
    <xdr:to>
      <xdr:col>19</xdr:col>
      <xdr:colOff>38100</xdr:colOff>
      <xdr:row>37</xdr:row>
      <xdr:rowOff>331316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5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170043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226520</xdr:rowOff>
    </xdr:from>
    <xdr:to>
      <xdr:col>15</xdr:col>
      <xdr:colOff>101600</xdr:colOff>
      <xdr:row>37</xdr:row>
      <xdr:rowOff>328120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5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166847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34,914
34,526
435.71
24,473,731
23,894,154
313,990
13,284,387
30,042,061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70167</xdr:rowOff>
    </xdr:from>
    <xdr:to>
      <xdr:col>24</xdr:col>
      <xdr:colOff>63500</xdr:colOff>
      <xdr:row>32</xdr:row>
      <xdr:rowOff>94183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56567"/>
          <a:ext cx="8382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94183</xdr:rowOff>
    </xdr:from>
    <xdr:to>
      <xdr:col>19</xdr:col>
      <xdr:colOff>177800</xdr:colOff>
      <xdr:row>32</xdr:row>
      <xdr:rowOff>136589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80583"/>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136589</xdr:rowOff>
    </xdr:from>
    <xdr:to>
      <xdr:col>15</xdr:col>
      <xdr:colOff>50800</xdr:colOff>
      <xdr:row>32</xdr:row>
      <xdr:rowOff>137147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22989"/>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137147</xdr:rowOff>
    </xdr:from>
    <xdr:to>
      <xdr:col>10</xdr:col>
      <xdr:colOff>114300</xdr:colOff>
      <xdr:row>32</xdr:row>
      <xdr:rowOff>146596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235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19367</xdr:rowOff>
    </xdr:from>
    <xdr:to>
      <xdr:col>24</xdr:col>
      <xdr:colOff>114300</xdr:colOff>
      <xdr:row>32</xdr:row>
      <xdr:rowOff>120967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42244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5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43383</xdr:rowOff>
    </xdr:from>
    <xdr:to>
      <xdr:col>20</xdr:col>
      <xdr:colOff>38100</xdr:colOff>
      <xdr:row>32</xdr:row>
      <xdr:rowOff>144983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161510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0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85789</xdr:rowOff>
    </xdr:from>
    <xdr:to>
      <xdr:col>15</xdr:col>
      <xdr:colOff>101600</xdr:colOff>
      <xdr:row>33</xdr:row>
      <xdr:rowOff>15939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7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32466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4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86347</xdr:rowOff>
    </xdr:from>
    <xdr:to>
      <xdr:col>10</xdr:col>
      <xdr:colOff>165100</xdr:colOff>
      <xdr:row>33</xdr:row>
      <xdr:rowOff>16497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33024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95796</xdr:rowOff>
    </xdr:from>
    <xdr:to>
      <xdr:col>6</xdr:col>
      <xdr:colOff>38100</xdr:colOff>
      <xdr:row>33</xdr:row>
      <xdr:rowOff>25946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42473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5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16071</xdr:rowOff>
    </xdr:from>
    <xdr:to>
      <xdr:col>24</xdr:col>
      <xdr:colOff>63500</xdr:colOff>
      <xdr:row>56</xdr:row>
      <xdr:rowOff>78141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7271"/>
          <a:ext cx="838200" cy="6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62357</xdr:rowOff>
    </xdr:from>
    <xdr:to>
      <xdr:col>19</xdr:col>
      <xdr:colOff>177800</xdr:colOff>
      <xdr:row>56</xdr:row>
      <xdr:rowOff>78141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63557"/>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46595</xdr:rowOff>
    </xdr:from>
    <xdr:to>
      <xdr:col>15</xdr:col>
      <xdr:colOff>50800</xdr:colOff>
      <xdr:row>56</xdr:row>
      <xdr:rowOff>62357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47795"/>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46595</xdr:rowOff>
    </xdr:from>
    <xdr:to>
      <xdr:col>10</xdr:col>
      <xdr:colOff>114300</xdr:colOff>
      <xdr:row>56</xdr:row>
      <xdr:rowOff>164977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47795"/>
          <a:ext cx="889000" cy="1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136721</xdr:rowOff>
    </xdr:from>
    <xdr:to>
      <xdr:col>24</xdr:col>
      <xdr:colOff>114300</xdr:colOff>
      <xdr:row>56</xdr:row>
      <xdr:rowOff>66871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159598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27341</xdr:rowOff>
    </xdr:from>
    <xdr:to>
      <xdr:col>20</xdr:col>
      <xdr:colOff>38100</xdr:colOff>
      <xdr:row>56</xdr:row>
      <xdr:rowOff>128941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145468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11557</xdr:rowOff>
    </xdr:from>
    <xdr:to>
      <xdr:col>15</xdr:col>
      <xdr:colOff>101600</xdr:colOff>
      <xdr:row>56</xdr:row>
      <xdr:rowOff>113157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129684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167245</xdr:rowOff>
    </xdr:from>
    <xdr:to>
      <xdr:col>10</xdr:col>
      <xdr:colOff>165100</xdr:colOff>
      <xdr:row>56</xdr:row>
      <xdr:rowOff>97395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113922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114177</xdr:rowOff>
    </xdr:from>
    <xdr:to>
      <xdr:col>6</xdr:col>
      <xdr:colOff>38100</xdr:colOff>
      <xdr:row>57</xdr:row>
      <xdr:rowOff>44327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60854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59027</xdr:rowOff>
    </xdr:from>
    <xdr:to>
      <xdr:col>24</xdr:col>
      <xdr:colOff>63500</xdr:colOff>
      <xdr:row>78</xdr:row>
      <xdr:rowOff>78846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32127"/>
          <a:ext cx="838200" cy="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34452</xdr:rowOff>
    </xdr:from>
    <xdr:to>
      <xdr:col>19</xdr:col>
      <xdr:colOff>177800</xdr:colOff>
      <xdr:row>78</xdr:row>
      <xdr:rowOff>59027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0755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33652</xdr:rowOff>
    </xdr:from>
    <xdr:to>
      <xdr:col>15</xdr:col>
      <xdr:colOff>50800</xdr:colOff>
      <xdr:row>78</xdr:row>
      <xdr:rowOff>34452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0675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23892</xdr:rowOff>
    </xdr:from>
    <xdr:to>
      <xdr:col>10</xdr:col>
      <xdr:colOff>114300</xdr:colOff>
      <xdr:row>78</xdr:row>
      <xdr:rowOff>33652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96992"/>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28046</xdr:rowOff>
    </xdr:from>
    <xdr:to>
      <xdr:col>24</xdr:col>
      <xdr:colOff>114300</xdr:colOff>
      <xdr:row>78</xdr:row>
      <xdr:rowOff>129646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114423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8227</xdr:rowOff>
    </xdr:from>
    <xdr:to>
      <xdr:col>20</xdr:col>
      <xdr:colOff>38100</xdr:colOff>
      <xdr:row>78</xdr:row>
      <xdr:rowOff>109827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100954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155102</xdr:rowOff>
    </xdr:from>
    <xdr:to>
      <xdr:col>15</xdr:col>
      <xdr:colOff>101600</xdr:colOff>
      <xdr:row>78</xdr:row>
      <xdr:rowOff>85252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76379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154302</xdr:rowOff>
    </xdr:from>
    <xdr:to>
      <xdr:col>10</xdr:col>
      <xdr:colOff>165100</xdr:colOff>
      <xdr:row>78</xdr:row>
      <xdr:rowOff>84452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75579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144542</xdr:rowOff>
    </xdr:from>
    <xdr:to>
      <xdr:col>6</xdr:col>
      <xdr:colOff>38100</xdr:colOff>
      <xdr:row>78</xdr:row>
      <xdr:rowOff>74692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65819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166675</xdr:rowOff>
    </xdr:from>
    <xdr:to>
      <xdr:col>24</xdr:col>
      <xdr:colOff>63500</xdr:colOff>
      <xdr:row>94</xdr:row>
      <xdr:rowOff>78612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11525"/>
          <a:ext cx="838200" cy="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67108</xdr:rowOff>
    </xdr:from>
    <xdr:to>
      <xdr:col>19</xdr:col>
      <xdr:colOff>177800</xdr:colOff>
      <xdr:row>94</xdr:row>
      <xdr:rowOff>78612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183408"/>
          <a:ext cx="8890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67108</xdr:rowOff>
    </xdr:from>
    <xdr:to>
      <xdr:col>15</xdr:col>
      <xdr:colOff>50800</xdr:colOff>
      <xdr:row>95</xdr:row>
      <xdr:rowOff>10300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183408"/>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10300</xdr:rowOff>
    </xdr:from>
    <xdr:to>
      <xdr:col>10</xdr:col>
      <xdr:colOff>114300</xdr:colOff>
      <xdr:row>96</xdr:row>
      <xdr:rowOff>45644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98050"/>
          <a:ext cx="889000" cy="2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115875</xdr:rowOff>
    </xdr:from>
    <xdr:to>
      <xdr:col>24</xdr:col>
      <xdr:colOff>114300</xdr:colOff>
      <xdr:row>94</xdr:row>
      <xdr:rowOff>46025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138752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1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27812</xdr:rowOff>
    </xdr:from>
    <xdr:to>
      <xdr:col>20</xdr:col>
      <xdr:colOff>38100</xdr:colOff>
      <xdr:row>94</xdr:row>
      <xdr:rowOff>129412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145939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1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16308</xdr:rowOff>
    </xdr:from>
    <xdr:to>
      <xdr:col>15</xdr:col>
      <xdr:colOff>101600</xdr:colOff>
      <xdr:row>94</xdr:row>
      <xdr:rowOff>117908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134435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130950</xdr:rowOff>
    </xdr:from>
    <xdr:to>
      <xdr:col>10</xdr:col>
      <xdr:colOff>165100</xdr:colOff>
      <xdr:row>95</xdr:row>
      <xdr:rowOff>61100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77627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166294</xdr:rowOff>
    </xdr:from>
    <xdr:to>
      <xdr:col>6</xdr:col>
      <xdr:colOff>38100</xdr:colOff>
      <xdr:row>96</xdr:row>
      <xdr:rowOff>96444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112971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64353</xdr:rowOff>
    </xdr:from>
    <xdr:to>
      <xdr:col>55</xdr:col>
      <xdr:colOff>0</xdr:colOff>
      <xdr:row>36</xdr:row>
      <xdr:rowOff>83381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36553"/>
          <a:ext cx="8382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64353</xdr:rowOff>
    </xdr:from>
    <xdr:to>
      <xdr:col>50</xdr:col>
      <xdr:colOff>114300</xdr:colOff>
      <xdr:row>36</xdr:row>
      <xdr:rowOff>94521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36553"/>
          <a:ext cx="889000" cy="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94521</xdr:rowOff>
    </xdr:from>
    <xdr:to>
      <xdr:col>45</xdr:col>
      <xdr:colOff>177800</xdr:colOff>
      <xdr:row>36</xdr:row>
      <xdr:rowOff>117267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66721"/>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117267</xdr:rowOff>
    </xdr:from>
    <xdr:to>
      <xdr:col>41</xdr:col>
      <xdr:colOff>50800</xdr:colOff>
      <xdr:row>37</xdr:row>
      <xdr:rowOff>26726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89467"/>
          <a:ext cx="889000" cy="8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32581</xdr:rowOff>
    </xdr:from>
    <xdr:to>
      <xdr:col>55</xdr:col>
      <xdr:colOff>50800</xdr:colOff>
      <xdr:row>36</xdr:row>
      <xdr:rowOff>134181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11008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13553</xdr:rowOff>
    </xdr:from>
    <xdr:to>
      <xdr:col>50</xdr:col>
      <xdr:colOff>165100</xdr:colOff>
      <xdr:row>36</xdr:row>
      <xdr:rowOff>115153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106280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43721</xdr:rowOff>
    </xdr:from>
    <xdr:to>
      <xdr:col>46</xdr:col>
      <xdr:colOff>38100</xdr:colOff>
      <xdr:row>36</xdr:row>
      <xdr:rowOff>145321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136448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66467</xdr:rowOff>
    </xdr:from>
    <xdr:to>
      <xdr:col>41</xdr:col>
      <xdr:colOff>101600</xdr:colOff>
      <xdr:row>36</xdr:row>
      <xdr:rowOff>168067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159194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3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147376</xdr:rowOff>
    </xdr:from>
    <xdr:to>
      <xdr:col>36</xdr:col>
      <xdr:colOff>165100</xdr:colOff>
      <xdr:row>37</xdr:row>
      <xdr:rowOff>77526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68653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3226</xdr:rowOff>
    </xdr:from>
    <xdr:to>
      <xdr:col>55</xdr:col>
      <xdr:colOff>0</xdr:colOff>
      <xdr:row>57</xdr:row>
      <xdr:rowOff>8383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75876"/>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8383</xdr:rowOff>
    </xdr:from>
    <xdr:to>
      <xdr:col>50</xdr:col>
      <xdr:colOff>114300</xdr:colOff>
      <xdr:row>57</xdr:row>
      <xdr:rowOff>95859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81033"/>
          <a:ext cx="889000" cy="8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89742</xdr:rowOff>
    </xdr:from>
    <xdr:to>
      <xdr:col>45</xdr:col>
      <xdr:colOff>177800</xdr:colOff>
      <xdr:row>57</xdr:row>
      <xdr:rowOff>95859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90942"/>
          <a:ext cx="889000" cy="17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128549</xdr:rowOff>
    </xdr:from>
    <xdr:to>
      <xdr:col>41</xdr:col>
      <xdr:colOff>50800</xdr:colOff>
      <xdr:row>56</xdr:row>
      <xdr:rowOff>89742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58299"/>
          <a:ext cx="889000" cy="1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123876</xdr:rowOff>
    </xdr:from>
    <xdr:to>
      <xdr:col>55</xdr:col>
      <xdr:colOff>50800</xdr:colOff>
      <xdr:row>57</xdr:row>
      <xdr:rowOff>54026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102303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129033</xdr:rowOff>
    </xdr:from>
    <xdr:to>
      <xdr:col>50</xdr:col>
      <xdr:colOff>165100</xdr:colOff>
      <xdr:row>57</xdr:row>
      <xdr:rowOff>59183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50310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45059</xdr:rowOff>
    </xdr:from>
    <xdr:to>
      <xdr:col>46</xdr:col>
      <xdr:colOff>38100</xdr:colOff>
      <xdr:row>57</xdr:row>
      <xdr:rowOff>146659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137786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38942</xdr:rowOff>
    </xdr:from>
    <xdr:to>
      <xdr:col>41</xdr:col>
      <xdr:colOff>101600</xdr:colOff>
      <xdr:row>56</xdr:row>
      <xdr:rowOff>140542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157069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4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77749</xdr:rowOff>
    </xdr:from>
    <xdr:to>
      <xdr:col>36</xdr:col>
      <xdr:colOff>165100</xdr:colOff>
      <xdr:row>56</xdr:row>
      <xdr:rowOff>7899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24426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28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131727</xdr:rowOff>
    </xdr:from>
    <xdr:to>
      <xdr:col>55</xdr:col>
      <xdr:colOff>0</xdr:colOff>
      <xdr:row>78</xdr:row>
      <xdr:rowOff>39481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33377"/>
          <a:ext cx="838200" cy="7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39481</xdr:rowOff>
    </xdr:from>
    <xdr:to>
      <xdr:col>50</xdr:col>
      <xdr:colOff>114300</xdr:colOff>
      <xdr:row>78</xdr:row>
      <xdr:rowOff>52896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12581"/>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36326</xdr:rowOff>
    </xdr:from>
    <xdr:to>
      <xdr:col>45</xdr:col>
      <xdr:colOff>177800</xdr:colOff>
      <xdr:row>78</xdr:row>
      <xdr:rowOff>52896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09426"/>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80721</xdr:rowOff>
    </xdr:from>
    <xdr:to>
      <xdr:col>41</xdr:col>
      <xdr:colOff>50800</xdr:colOff>
      <xdr:row>78</xdr:row>
      <xdr:rowOff>36326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282371"/>
          <a:ext cx="889000" cy="1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80927</xdr:rowOff>
    </xdr:from>
    <xdr:to>
      <xdr:col>55</xdr:col>
      <xdr:colOff>50800</xdr:colOff>
      <xdr:row>78</xdr:row>
      <xdr:rowOff>11077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2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59354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160131</xdr:rowOff>
    </xdr:from>
    <xdr:to>
      <xdr:col>50</xdr:col>
      <xdr:colOff>165100</xdr:colOff>
      <xdr:row>78</xdr:row>
      <xdr:rowOff>90281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81408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2096</xdr:rowOff>
    </xdr:from>
    <xdr:to>
      <xdr:col>46</xdr:col>
      <xdr:colOff>38100</xdr:colOff>
      <xdr:row>78</xdr:row>
      <xdr:rowOff>103696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94823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4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156976</xdr:rowOff>
    </xdr:from>
    <xdr:to>
      <xdr:col>41</xdr:col>
      <xdr:colOff>101600</xdr:colOff>
      <xdr:row>78</xdr:row>
      <xdr:rowOff>87126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78253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29921</xdr:rowOff>
    </xdr:from>
    <xdr:to>
      <xdr:col>36</xdr:col>
      <xdr:colOff>165100</xdr:colOff>
      <xdr:row>77</xdr:row>
      <xdr:rowOff>131521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122648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56979</xdr:rowOff>
    </xdr:from>
    <xdr:to>
      <xdr:col>55</xdr:col>
      <xdr:colOff>0</xdr:colOff>
      <xdr:row>97</xdr:row>
      <xdr:rowOff>156563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87629"/>
          <a:ext cx="838200" cy="9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132473</xdr:rowOff>
    </xdr:from>
    <xdr:to>
      <xdr:col>50</xdr:col>
      <xdr:colOff>114300</xdr:colOff>
      <xdr:row>97</xdr:row>
      <xdr:rowOff>156563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63123"/>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126223</xdr:rowOff>
    </xdr:from>
    <xdr:to>
      <xdr:col>45</xdr:col>
      <xdr:colOff>177800</xdr:colOff>
      <xdr:row>97</xdr:row>
      <xdr:rowOff>132473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13973"/>
          <a:ext cx="889000" cy="3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88167</xdr:rowOff>
    </xdr:from>
    <xdr:to>
      <xdr:col>41</xdr:col>
      <xdr:colOff>50800</xdr:colOff>
      <xdr:row>95</xdr:row>
      <xdr:rowOff>126223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204467"/>
          <a:ext cx="889000" cy="20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6179</xdr:rowOff>
    </xdr:from>
    <xdr:to>
      <xdr:col>55</xdr:col>
      <xdr:colOff>50800</xdr:colOff>
      <xdr:row>97</xdr:row>
      <xdr:rowOff>107779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156056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105763</xdr:rowOff>
    </xdr:from>
    <xdr:to>
      <xdr:col>50</xdr:col>
      <xdr:colOff>165100</xdr:colOff>
      <xdr:row>98</xdr:row>
      <xdr:rowOff>35913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27040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81673</xdr:rowOff>
    </xdr:from>
    <xdr:to>
      <xdr:col>46</xdr:col>
      <xdr:colOff>38100</xdr:colOff>
      <xdr:row>98</xdr:row>
      <xdr:rowOff>11823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75423</xdr:rowOff>
    </xdr:from>
    <xdr:to>
      <xdr:col>41</xdr:col>
      <xdr:colOff>101600</xdr:colOff>
      <xdr:row>96</xdr:row>
      <xdr:rowOff>5573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22100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37367</xdr:rowOff>
    </xdr:from>
    <xdr:to>
      <xdr:col>36</xdr:col>
      <xdr:colOff>165100</xdr:colOff>
      <xdr:row>94</xdr:row>
      <xdr:rowOff>138967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1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155494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9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124739</xdr:rowOff>
    </xdr:from>
    <xdr:to>
      <xdr:col>85</xdr:col>
      <xdr:colOff>127000</xdr:colOff>
      <xdr:row>38</xdr:row>
      <xdr:rowOff>35649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468389"/>
          <a:ext cx="838200" cy="8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35649</xdr:rowOff>
    </xdr:from>
    <xdr:to>
      <xdr:col>81</xdr:col>
      <xdr:colOff>50800</xdr:colOff>
      <xdr:row>38</xdr:row>
      <xdr:rowOff>95479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50749"/>
          <a:ext cx="8890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95479</xdr:rowOff>
    </xdr:from>
    <xdr:to>
      <xdr:col>76</xdr:col>
      <xdr:colOff>114300</xdr:colOff>
      <xdr:row>39</xdr:row>
      <xdr:rowOff>20955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10579"/>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78245</xdr:rowOff>
    </xdr:from>
    <xdr:to>
      <xdr:col>71</xdr:col>
      <xdr:colOff>177800</xdr:colOff>
      <xdr:row>39</xdr:row>
      <xdr:rowOff>20955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593345"/>
          <a:ext cx="889000" cy="1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73939</xdr:rowOff>
    </xdr:from>
    <xdr:to>
      <xdr:col>85</xdr:col>
      <xdr:colOff>177800</xdr:colOff>
      <xdr:row>38</xdr:row>
      <xdr:rowOff>4090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41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96816</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2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156299</xdr:rowOff>
    </xdr:from>
    <xdr:to>
      <xdr:col>81</xdr:col>
      <xdr:colOff>101600</xdr:colOff>
      <xdr:row>38</xdr:row>
      <xdr:rowOff>86449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102976</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2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44679</xdr:rowOff>
    </xdr:from>
    <xdr:to>
      <xdr:col>76</xdr:col>
      <xdr:colOff>165100</xdr:colOff>
      <xdr:row>38</xdr:row>
      <xdr:rowOff>146279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162806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141605</xdr:rowOff>
    </xdr:from>
    <xdr:to>
      <xdr:col>72</xdr:col>
      <xdr:colOff>38100</xdr:colOff>
      <xdr:row>39</xdr:row>
      <xdr:rowOff>71755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62882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27445</xdr:rowOff>
    </xdr:from>
    <xdr:to>
      <xdr:col>67</xdr:col>
      <xdr:colOff>101600</xdr:colOff>
      <xdr:row>38</xdr:row>
      <xdr:rowOff>129045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145572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63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13052</xdr:rowOff>
    </xdr:from>
    <xdr:to>
      <xdr:col>85</xdr:col>
      <xdr:colOff>127000</xdr:colOff>
      <xdr:row>77</xdr:row>
      <xdr:rowOff>18283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14702"/>
          <a:ext cx="8382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12302</xdr:rowOff>
    </xdr:from>
    <xdr:to>
      <xdr:col>81</xdr:col>
      <xdr:colOff>50800</xdr:colOff>
      <xdr:row>77</xdr:row>
      <xdr:rowOff>13052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13952"/>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168481</xdr:rowOff>
    </xdr:from>
    <xdr:to>
      <xdr:col>76</xdr:col>
      <xdr:colOff>114300</xdr:colOff>
      <xdr:row>77</xdr:row>
      <xdr:rowOff>12302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98681"/>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156133</xdr:rowOff>
    </xdr:from>
    <xdr:to>
      <xdr:col>71</xdr:col>
      <xdr:colOff>177800</xdr:colOff>
      <xdr:row>76</xdr:row>
      <xdr:rowOff>168481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86333"/>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138933</xdr:rowOff>
    </xdr:from>
    <xdr:to>
      <xdr:col>85</xdr:col>
      <xdr:colOff>177800</xdr:colOff>
      <xdr:row>77</xdr:row>
      <xdr:rowOff>69083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161810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133702</xdr:rowOff>
    </xdr:from>
    <xdr:to>
      <xdr:col>81</xdr:col>
      <xdr:colOff>101600</xdr:colOff>
      <xdr:row>77</xdr:row>
      <xdr:rowOff>63852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80379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3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132952</xdr:rowOff>
    </xdr:from>
    <xdr:to>
      <xdr:col>76</xdr:col>
      <xdr:colOff>165100</xdr:colOff>
      <xdr:row>77</xdr:row>
      <xdr:rowOff>63102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79629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93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117681</xdr:rowOff>
    </xdr:from>
    <xdr:to>
      <xdr:col>72</xdr:col>
      <xdr:colOff>38100</xdr:colOff>
      <xdr:row>77</xdr:row>
      <xdr:rowOff>47831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4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64357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9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105333</xdr:rowOff>
    </xdr:from>
    <xdr:to>
      <xdr:col>67</xdr:col>
      <xdr:colOff>101600</xdr:colOff>
      <xdr:row>77</xdr:row>
      <xdr:rowOff>35483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52009</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9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39779</xdr:rowOff>
    </xdr:from>
    <xdr:to>
      <xdr:col>85</xdr:col>
      <xdr:colOff>127000</xdr:colOff>
      <xdr:row>97</xdr:row>
      <xdr:rowOff>156468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70429"/>
          <a:ext cx="838200" cy="1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39779</xdr:rowOff>
    </xdr:from>
    <xdr:to>
      <xdr:col>81</xdr:col>
      <xdr:colOff>50800</xdr:colOff>
      <xdr:row>97</xdr:row>
      <xdr:rowOff>107742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70429"/>
          <a:ext cx="889000" cy="6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102696</xdr:rowOff>
    </xdr:from>
    <xdr:to>
      <xdr:col>76</xdr:col>
      <xdr:colOff>114300</xdr:colOff>
      <xdr:row>97</xdr:row>
      <xdr:rowOff>107742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33346"/>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60908</xdr:rowOff>
    </xdr:from>
    <xdr:to>
      <xdr:col>71</xdr:col>
      <xdr:colOff>177800</xdr:colOff>
      <xdr:row>97</xdr:row>
      <xdr:rowOff>102696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91558"/>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105668</xdr:rowOff>
    </xdr:from>
    <xdr:to>
      <xdr:col>85</xdr:col>
      <xdr:colOff>177800</xdr:colOff>
      <xdr:row>98</xdr:row>
      <xdr:rowOff>35818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20595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160429</xdr:rowOff>
    </xdr:from>
    <xdr:to>
      <xdr:col>81</xdr:col>
      <xdr:colOff>101600</xdr:colOff>
      <xdr:row>97</xdr:row>
      <xdr:rowOff>90579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107106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56942</xdr:rowOff>
    </xdr:from>
    <xdr:to>
      <xdr:col>76</xdr:col>
      <xdr:colOff>165100</xdr:colOff>
      <xdr:row>97</xdr:row>
      <xdr:rowOff>158542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149669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51896</xdr:rowOff>
    </xdr:from>
    <xdr:to>
      <xdr:col>72</xdr:col>
      <xdr:colOff>38100</xdr:colOff>
      <xdr:row>97</xdr:row>
      <xdr:rowOff>153496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144623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10108</xdr:rowOff>
    </xdr:from>
    <xdr:to>
      <xdr:col>67</xdr:col>
      <xdr:colOff>101600</xdr:colOff>
      <xdr:row>97</xdr:row>
      <xdr:rowOff>111708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102835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3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63919</xdr:rowOff>
    </xdr:from>
    <xdr:to>
      <xdr:col>116</xdr:col>
      <xdr:colOff>63500</xdr:colOff>
      <xdr:row>36</xdr:row>
      <xdr:rowOff>148311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236119"/>
          <a:ext cx="8382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148311</xdr:rowOff>
    </xdr:from>
    <xdr:to>
      <xdr:col>111</xdr:col>
      <xdr:colOff>177800</xdr:colOff>
      <xdr:row>37</xdr:row>
      <xdr:rowOff>5817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32051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5817</xdr:rowOff>
    </xdr:from>
    <xdr:to>
      <xdr:col>107</xdr:col>
      <xdr:colOff>50800</xdr:colOff>
      <xdr:row>37</xdr:row>
      <xdr:rowOff>6845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349467"/>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6845</xdr:rowOff>
    </xdr:from>
    <xdr:to>
      <xdr:col>102</xdr:col>
      <xdr:colOff>114300</xdr:colOff>
      <xdr:row>37</xdr:row>
      <xdr:rowOff>52756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350495"/>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13119</xdr:rowOff>
    </xdr:from>
    <xdr:to>
      <xdr:col>116</xdr:col>
      <xdr:colOff>114300</xdr:colOff>
      <xdr:row>36</xdr:row>
      <xdr:rowOff>114719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1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35996</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97511</xdr:rowOff>
    </xdr:from>
    <xdr:to>
      <xdr:col>112</xdr:col>
      <xdr:colOff>38100</xdr:colOff>
      <xdr:row>37</xdr:row>
      <xdr:rowOff>27661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2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44188</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60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126467</xdr:rowOff>
    </xdr:from>
    <xdr:to>
      <xdr:col>107</xdr:col>
      <xdr:colOff>101600</xdr:colOff>
      <xdr:row>37</xdr:row>
      <xdr:rowOff>56617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2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73144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607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127495</xdr:rowOff>
    </xdr:from>
    <xdr:to>
      <xdr:col>102</xdr:col>
      <xdr:colOff>165100</xdr:colOff>
      <xdr:row>37</xdr:row>
      <xdr:rowOff>57645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2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74172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07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1956</xdr:rowOff>
    </xdr:from>
    <xdr:to>
      <xdr:col>98</xdr:col>
      <xdr:colOff>38100</xdr:colOff>
      <xdr:row>37</xdr:row>
      <xdr:rowOff>103556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3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120083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1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93866</xdr:rowOff>
    </xdr:from>
    <xdr:to>
      <xdr:col>116</xdr:col>
      <xdr:colOff>63500</xdr:colOff>
      <xdr:row>58</xdr:row>
      <xdr:rowOff>101661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37966"/>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88974</xdr:rowOff>
    </xdr:from>
    <xdr:to>
      <xdr:col>111</xdr:col>
      <xdr:colOff>177800</xdr:colOff>
      <xdr:row>58</xdr:row>
      <xdr:rowOff>93866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3307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72743</xdr:rowOff>
    </xdr:from>
    <xdr:to>
      <xdr:col>107</xdr:col>
      <xdr:colOff>50800</xdr:colOff>
      <xdr:row>58</xdr:row>
      <xdr:rowOff>88974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845393"/>
          <a:ext cx="889000" cy="1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9809</xdr:rowOff>
    </xdr:from>
    <xdr:to>
      <xdr:col>102</xdr:col>
      <xdr:colOff>114300</xdr:colOff>
      <xdr:row>57</xdr:row>
      <xdr:rowOff>72743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782459"/>
          <a:ext cx="889000" cy="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50861</xdr:rowOff>
    </xdr:from>
    <xdr:to>
      <xdr:col>116</xdr:col>
      <xdr:colOff>114300</xdr:colOff>
      <xdr:row>58</xdr:row>
      <xdr:rowOff>152461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137238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43066</xdr:rowOff>
    </xdr:from>
    <xdr:to>
      <xdr:col>112</xdr:col>
      <xdr:colOff>38100</xdr:colOff>
      <xdr:row>58</xdr:row>
      <xdr:rowOff>144666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135793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38174</xdr:rowOff>
    </xdr:from>
    <xdr:to>
      <xdr:col>107</xdr:col>
      <xdr:colOff>101600</xdr:colOff>
      <xdr:row>58</xdr:row>
      <xdr:rowOff>139774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130901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7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21943</xdr:rowOff>
    </xdr:from>
    <xdr:to>
      <xdr:col>102</xdr:col>
      <xdr:colOff>165100</xdr:colOff>
      <xdr:row>57</xdr:row>
      <xdr:rowOff>123543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9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140070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56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130459</xdr:rowOff>
    </xdr:from>
    <xdr:to>
      <xdr:col>98</xdr:col>
      <xdr:colOff>38100</xdr:colOff>
      <xdr:row>57</xdr:row>
      <xdr:rowOff>60609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77136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5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74435</xdr:rowOff>
    </xdr:from>
    <xdr:to>
      <xdr:col>116</xdr:col>
      <xdr:colOff>63500</xdr:colOff>
      <xdr:row>74</xdr:row>
      <xdr:rowOff>117787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61735"/>
          <a:ext cx="838200" cy="4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117281</xdr:rowOff>
    </xdr:from>
    <xdr:to>
      <xdr:col>111</xdr:col>
      <xdr:colOff>177800</xdr:colOff>
      <xdr:row>74</xdr:row>
      <xdr:rowOff>117787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04581"/>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117281</xdr:rowOff>
    </xdr:from>
    <xdr:to>
      <xdr:col>107</xdr:col>
      <xdr:colOff>50800</xdr:colOff>
      <xdr:row>74</xdr:row>
      <xdr:rowOff>150216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04581"/>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150216</xdr:rowOff>
    </xdr:from>
    <xdr:to>
      <xdr:col>102</xdr:col>
      <xdr:colOff>114300</xdr:colOff>
      <xdr:row>75</xdr:row>
      <xdr:rowOff>38659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37516"/>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23635</xdr:rowOff>
    </xdr:from>
    <xdr:to>
      <xdr:col>116</xdr:col>
      <xdr:colOff>114300</xdr:colOff>
      <xdr:row>74</xdr:row>
      <xdr:rowOff>125235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46512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66987</xdr:rowOff>
    </xdr:from>
    <xdr:to>
      <xdr:col>112</xdr:col>
      <xdr:colOff>38100</xdr:colOff>
      <xdr:row>74</xdr:row>
      <xdr:rowOff>168587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13664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66481</xdr:rowOff>
    </xdr:from>
    <xdr:to>
      <xdr:col>107</xdr:col>
      <xdr:colOff>101600</xdr:colOff>
      <xdr:row>74</xdr:row>
      <xdr:rowOff>168081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99416</xdr:rowOff>
    </xdr:from>
    <xdr:to>
      <xdr:col>102</xdr:col>
      <xdr:colOff>165100</xdr:colOff>
      <xdr:row>75</xdr:row>
      <xdr:rowOff>29566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46093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159309</xdr:rowOff>
    </xdr:from>
    <xdr:to>
      <xdr:col>98</xdr:col>
      <xdr:colOff>38100</xdr:colOff>
      <xdr:row>75</xdr:row>
      <xdr:rowOff>89459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105986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・物件費については、三瓶山周辺の観光施設解体費や島根県西部地震対策に係る災害廃棄物処理経費などにより数値が上昇している。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・扶助費については、</a:t>
          </a:r>
          <a:r>
            <a:rPr kumimoji="1" lang="ja-JP" altLang="en-US" sz="1100">
              <a:solidFill>
                <a:sysClr val="windowText" lastClr="000000"/>
              </a:solidFill>
              <a:effectLst/>
              <a:latin typeface="+mn-lt"/>
              <a:ea typeface="+mn-ea"/>
              <a:cs typeface="+mn-cs"/>
            </a:rPr>
            <a:t>島根県西部地震被災者生活再建支援金の給付</a:t>
          </a:r>
          <a:r>
            <a:rPr kumimoji="1" lang="ja-JP" altLang="ja-JP" sz="1100">
              <a:solidFill>
                <a:sysClr val="windowText" lastClr="000000"/>
              </a:solidFill>
              <a:effectLst/>
              <a:latin typeface="+mn-lt"/>
              <a:ea typeface="+mn-ea"/>
              <a:cs typeface="+mn-cs"/>
            </a:rPr>
            <a:t>により数値が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・普通建設事業費については、</a:t>
          </a:r>
          <a:r>
            <a:rPr kumimoji="1" lang="ja-JP" altLang="en-US" sz="1100">
              <a:solidFill>
                <a:sysClr val="windowText" lastClr="000000"/>
              </a:solidFill>
              <a:effectLst/>
              <a:latin typeface="+mn-lt"/>
              <a:ea typeface="+mn-ea"/>
              <a:cs typeface="+mn-cs"/>
            </a:rPr>
            <a:t>小中学校の空調設備整備</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高規格幹線道路等関連周辺地域整備事業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新可燃ごみ処理施設整備に伴う負担金、</a:t>
          </a:r>
          <a:r>
            <a:rPr kumimoji="1" lang="ja-JP" altLang="ja-JP" sz="1100">
              <a:solidFill>
                <a:sysClr val="windowText" lastClr="000000"/>
              </a:solidFill>
              <a:effectLst/>
              <a:latin typeface="+mn-lt"/>
              <a:ea typeface="+mn-ea"/>
              <a:cs typeface="+mn-cs"/>
            </a:rPr>
            <a:t>仁摩地区道の駅整備などの実施により数値が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災害復旧費については、島根県西部地震災害の復旧事業費が発生したことから数値が上昇している。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・積立金については、合併振興基金の新規積立が皆減になったことにより数値が減少している。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島根県大田市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34,914
34,526
435.71
24,473,731
23,894,154
313,990
13,284,387
30,042,061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113602</xdr:rowOff>
    </xdr:from>
    <xdr:to>
      <xdr:col>24</xdr:col>
      <xdr:colOff>63500</xdr:colOff>
      <xdr:row>35</xdr:row>
      <xdr:rowOff>125413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4352"/>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110934</xdr:rowOff>
    </xdr:from>
    <xdr:to>
      <xdr:col>19</xdr:col>
      <xdr:colOff>177800</xdr:colOff>
      <xdr:row>35</xdr:row>
      <xdr:rowOff>113602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1684"/>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43307</xdr:rowOff>
    </xdr:from>
    <xdr:to>
      <xdr:col>15</xdr:col>
      <xdr:colOff>50800</xdr:colOff>
      <xdr:row>35</xdr:row>
      <xdr:rowOff>110934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4057"/>
          <a:ext cx="8890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43307</xdr:rowOff>
    </xdr:from>
    <xdr:to>
      <xdr:col>10</xdr:col>
      <xdr:colOff>114300</xdr:colOff>
      <xdr:row>35</xdr:row>
      <xdr:rowOff>68834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405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74613</xdr:rowOff>
    </xdr:from>
    <xdr:to>
      <xdr:col>24</xdr:col>
      <xdr:colOff>114300</xdr:colOff>
      <xdr:row>36</xdr:row>
      <xdr:rowOff>4763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97490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62802</xdr:rowOff>
    </xdr:from>
    <xdr:to>
      <xdr:col>20</xdr:col>
      <xdr:colOff>38100</xdr:colOff>
      <xdr:row>35</xdr:row>
      <xdr:rowOff>164402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9479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60134</xdr:rowOff>
    </xdr:from>
    <xdr:to>
      <xdr:col>15</xdr:col>
      <xdr:colOff>101600</xdr:colOff>
      <xdr:row>35</xdr:row>
      <xdr:rowOff>161734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163957</xdr:rowOff>
    </xdr:from>
    <xdr:to>
      <xdr:col>10</xdr:col>
      <xdr:colOff>165100</xdr:colOff>
      <xdr:row>35</xdr:row>
      <xdr:rowOff>94107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110634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18034</xdr:rowOff>
    </xdr:from>
    <xdr:to>
      <xdr:col>6</xdr:col>
      <xdr:colOff>38100</xdr:colOff>
      <xdr:row>35</xdr:row>
      <xdr:rowOff>119634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136161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153751</xdr:rowOff>
    </xdr:from>
    <xdr:to>
      <xdr:col>24</xdr:col>
      <xdr:colOff>63500</xdr:colOff>
      <xdr:row>57</xdr:row>
      <xdr:rowOff>65935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54951"/>
          <a:ext cx="838200" cy="8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153751</xdr:rowOff>
    </xdr:from>
    <xdr:to>
      <xdr:col>19</xdr:col>
      <xdr:colOff>177800</xdr:colOff>
      <xdr:row>57</xdr:row>
      <xdr:rowOff>37585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54951"/>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37585</xdr:rowOff>
    </xdr:from>
    <xdr:to>
      <xdr:col>15</xdr:col>
      <xdr:colOff>50800</xdr:colOff>
      <xdr:row>57</xdr:row>
      <xdr:rowOff>39105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10235"/>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27042</xdr:rowOff>
    </xdr:from>
    <xdr:to>
      <xdr:col>10</xdr:col>
      <xdr:colOff>114300</xdr:colOff>
      <xdr:row>57</xdr:row>
      <xdr:rowOff>39105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9692"/>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15135</xdr:rowOff>
    </xdr:from>
    <xdr:to>
      <xdr:col>24</xdr:col>
      <xdr:colOff>114300</xdr:colOff>
      <xdr:row>57</xdr:row>
      <xdr:rowOff>116735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165012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102951</xdr:rowOff>
    </xdr:from>
    <xdr:to>
      <xdr:col>20</xdr:col>
      <xdr:colOff>38100</xdr:colOff>
      <xdr:row>57</xdr:row>
      <xdr:rowOff>33101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49628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158235</xdr:rowOff>
    </xdr:from>
    <xdr:to>
      <xdr:col>15</xdr:col>
      <xdr:colOff>101600</xdr:colOff>
      <xdr:row>57</xdr:row>
      <xdr:rowOff>88385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104912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159755</xdr:rowOff>
    </xdr:from>
    <xdr:to>
      <xdr:col>10</xdr:col>
      <xdr:colOff>165100</xdr:colOff>
      <xdr:row>57</xdr:row>
      <xdr:rowOff>89905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106432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147692</xdr:rowOff>
    </xdr:from>
    <xdr:to>
      <xdr:col>6</xdr:col>
      <xdr:colOff>38100</xdr:colOff>
      <xdr:row>57</xdr:row>
      <xdr:rowOff>77842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166751</xdr:rowOff>
    </xdr:from>
    <xdr:to>
      <xdr:col>24</xdr:col>
      <xdr:colOff>63500</xdr:colOff>
      <xdr:row>74</xdr:row>
      <xdr:rowOff>28577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82601"/>
          <a:ext cx="838200" cy="3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28577</xdr:rowOff>
    </xdr:from>
    <xdr:to>
      <xdr:col>19</xdr:col>
      <xdr:colOff>177800</xdr:colOff>
      <xdr:row>74</xdr:row>
      <xdr:rowOff>61344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15877"/>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61344</xdr:rowOff>
    </xdr:from>
    <xdr:to>
      <xdr:col>15</xdr:col>
      <xdr:colOff>50800</xdr:colOff>
      <xdr:row>74</xdr:row>
      <xdr:rowOff>131600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48644"/>
          <a:ext cx="8890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131600</xdr:rowOff>
    </xdr:from>
    <xdr:to>
      <xdr:col>10</xdr:col>
      <xdr:colOff>114300</xdr:colOff>
      <xdr:row>75</xdr:row>
      <xdr:rowOff>118539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18900"/>
          <a:ext cx="889000" cy="1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115951</xdr:rowOff>
    </xdr:from>
    <xdr:to>
      <xdr:col>24</xdr:col>
      <xdr:colOff>114300</xdr:colOff>
      <xdr:row>74</xdr:row>
      <xdr:rowOff>46101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138828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149227</xdr:rowOff>
    </xdr:from>
    <xdr:to>
      <xdr:col>20</xdr:col>
      <xdr:colOff>38100</xdr:colOff>
      <xdr:row>74</xdr:row>
      <xdr:rowOff>79377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95904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4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10544</xdr:rowOff>
    </xdr:from>
    <xdr:to>
      <xdr:col>15</xdr:col>
      <xdr:colOff>101600</xdr:colOff>
      <xdr:row>74</xdr:row>
      <xdr:rowOff>112144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128671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80800</xdr:rowOff>
    </xdr:from>
    <xdr:to>
      <xdr:col>10</xdr:col>
      <xdr:colOff>165100</xdr:colOff>
      <xdr:row>75</xdr:row>
      <xdr:rowOff>10950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27477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4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67739</xdr:rowOff>
    </xdr:from>
    <xdr:to>
      <xdr:col>6</xdr:col>
      <xdr:colOff>38100</xdr:colOff>
      <xdr:row>75</xdr:row>
      <xdr:rowOff>169339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95058</xdr:rowOff>
    </xdr:from>
    <xdr:to>
      <xdr:col>24</xdr:col>
      <xdr:colOff>63500</xdr:colOff>
      <xdr:row>94</xdr:row>
      <xdr:rowOff>95613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11358"/>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95058</xdr:rowOff>
    </xdr:from>
    <xdr:to>
      <xdr:col>19</xdr:col>
      <xdr:colOff>177800</xdr:colOff>
      <xdr:row>94</xdr:row>
      <xdr:rowOff>156442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11358"/>
          <a:ext cx="8890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57023</xdr:rowOff>
    </xdr:from>
    <xdr:to>
      <xdr:col>15</xdr:col>
      <xdr:colOff>50800</xdr:colOff>
      <xdr:row>94</xdr:row>
      <xdr:rowOff>156442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830423"/>
          <a:ext cx="889000" cy="44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57023</xdr:rowOff>
    </xdr:from>
    <xdr:to>
      <xdr:col>10</xdr:col>
      <xdr:colOff>114300</xdr:colOff>
      <xdr:row>93</xdr:row>
      <xdr:rowOff>129870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830423"/>
          <a:ext cx="889000" cy="2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44813</xdr:rowOff>
    </xdr:from>
    <xdr:to>
      <xdr:col>24</xdr:col>
      <xdr:colOff>114300</xdr:colOff>
      <xdr:row>94</xdr:row>
      <xdr:rowOff>146413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67690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1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44258</xdr:rowOff>
    </xdr:from>
    <xdr:to>
      <xdr:col>20</xdr:col>
      <xdr:colOff>38100</xdr:colOff>
      <xdr:row>94</xdr:row>
      <xdr:rowOff>145858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162385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105642</xdr:rowOff>
    </xdr:from>
    <xdr:to>
      <xdr:col>15</xdr:col>
      <xdr:colOff>101600</xdr:colOff>
      <xdr:row>95</xdr:row>
      <xdr:rowOff>35792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52319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9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6223</xdr:rowOff>
    </xdr:from>
    <xdr:to>
      <xdr:col>10</xdr:col>
      <xdr:colOff>165100</xdr:colOff>
      <xdr:row>92</xdr:row>
      <xdr:rowOff>107823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7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124350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55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79070</xdr:rowOff>
    </xdr:from>
    <xdr:to>
      <xdr:col>6</xdr:col>
      <xdr:colOff>38100</xdr:colOff>
      <xdr:row>94</xdr:row>
      <xdr:rowOff>9220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25747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7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63609</xdr:rowOff>
    </xdr:from>
    <xdr:to>
      <xdr:col>55</xdr:col>
      <xdr:colOff>0</xdr:colOff>
      <xdr:row>36</xdr:row>
      <xdr:rowOff>73406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2358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63609</xdr:rowOff>
    </xdr:from>
    <xdr:to>
      <xdr:col>50</xdr:col>
      <xdr:colOff>114300</xdr:colOff>
      <xdr:row>36</xdr:row>
      <xdr:rowOff>136434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235809"/>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86142</xdr:rowOff>
    </xdr:from>
    <xdr:to>
      <xdr:col>45</xdr:col>
      <xdr:colOff>177800</xdr:colOff>
      <xdr:row>36</xdr:row>
      <xdr:rowOff>136434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258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49893</xdr:rowOff>
    </xdr:from>
    <xdr:to>
      <xdr:col>41</xdr:col>
      <xdr:colOff>50800</xdr:colOff>
      <xdr:row>36</xdr:row>
      <xdr:rowOff>86142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879193"/>
          <a:ext cx="889000" cy="37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22606</xdr:rowOff>
    </xdr:from>
    <xdr:to>
      <xdr:col>55</xdr:col>
      <xdr:colOff>50800</xdr:colOff>
      <xdr:row>36</xdr:row>
      <xdr:rowOff>124206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45483</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12809</xdr:rowOff>
    </xdr:from>
    <xdr:to>
      <xdr:col>50</xdr:col>
      <xdr:colOff>165100</xdr:colOff>
      <xdr:row>36</xdr:row>
      <xdr:rowOff>114409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130936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96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85634</xdr:rowOff>
    </xdr:from>
    <xdr:to>
      <xdr:col>46</xdr:col>
      <xdr:colOff>38100</xdr:colOff>
      <xdr:row>37</xdr:row>
      <xdr:rowOff>15784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32311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35342</xdr:rowOff>
    </xdr:from>
    <xdr:to>
      <xdr:col>41</xdr:col>
      <xdr:colOff>101600</xdr:colOff>
      <xdr:row>36</xdr:row>
      <xdr:rowOff>136942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153469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170543</xdr:rowOff>
    </xdr:from>
    <xdr:to>
      <xdr:col>36</xdr:col>
      <xdr:colOff>165100</xdr:colOff>
      <xdr:row>34</xdr:row>
      <xdr:rowOff>100693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117220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139497</xdr:rowOff>
    </xdr:from>
    <xdr:to>
      <xdr:col>55</xdr:col>
      <xdr:colOff>0</xdr:colOff>
      <xdr:row>57</xdr:row>
      <xdr:rowOff>72619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40697"/>
          <a:ext cx="838200" cy="1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139497</xdr:rowOff>
    </xdr:from>
    <xdr:to>
      <xdr:col>50</xdr:col>
      <xdr:colOff>114300</xdr:colOff>
      <xdr:row>57</xdr:row>
      <xdr:rowOff>90145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40697"/>
          <a:ext cx="889000" cy="1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90145</xdr:rowOff>
    </xdr:from>
    <xdr:to>
      <xdr:col>45</xdr:col>
      <xdr:colOff>177800</xdr:colOff>
      <xdr:row>57</xdr:row>
      <xdr:rowOff>94361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62795"/>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94361</xdr:rowOff>
    </xdr:from>
    <xdr:to>
      <xdr:col>41</xdr:col>
      <xdr:colOff>50800</xdr:colOff>
      <xdr:row>57</xdr:row>
      <xdr:rowOff>132372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67011"/>
          <a:ext cx="889000" cy="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21819</xdr:rowOff>
    </xdr:from>
    <xdr:to>
      <xdr:col>55</xdr:col>
      <xdr:colOff>50800</xdr:colOff>
      <xdr:row>57</xdr:row>
      <xdr:rowOff>123419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7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88697</xdr:rowOff>
    </xdr:from>
    <xdr:to>
      <xdr:col>50</xdr:col>
      <xdr:colOff>165100</xdr:colOff>
      <xdr:row>57</xdr:row>
      <xdr:rowOff>18847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7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39345</xdr:rowOff>
    </xdr:from>
    <xdr:to>
      <xdr:col>46</xdr:col>
      <xdr:colOff>38100</xdr:colOff>
      <xdr:row>57</xdr:row>
      <xdr:rowOff>140945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132072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43561</xdr:rowOff>
    </xdr:from>
    <xdr:to>
      <xdr:col>41</xdr:col>
      <xdr:colOff>101600</xdr:colOff>
      <xdr:row>57</xdr:row>
      <xdr:rowOff>145161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136288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0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81572</xdr:rowOff>
    </xdr:from>
    <xdr:to>
      <xdr:col>36</xdr:col>
      <xdr:colOff>165100</xdr:colOff>
      <xdr:row>58</xdr:row>
      <xdr:rowOff>11722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2849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98910</xdr:rowOff>
    </xdr:from>
    <xdr:to>
      <xdr:col>55</xdr:col>
      <xdr:colOff>0</xdr:colOff>
      <xdr:row>78</xdr:row>
      <xdr:rowOff>120673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72010"/>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117808</xdr:rowOff>
    </xdr:from>
    <xdr:to>
      <xdr:col>50</xdr:col>
      <xdr:colOff>114300</xdr:colOff>
      <xdr:row>78</xdr:row>
      <xdr:rowOff>120673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90908"/>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68011</xdr:rowOff>
    </xdr:from>
    <xdr:to>
      <xdr:col>45</xdr:col>
      <xdr:colOff>177800</xdr:colOff>
      <xdr:row>78</xdr:row>
      <xdr:rowOff>117808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41111"/>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68011</xdr:rowOff>
    </xdr:from>
    <xdr:to>
      <xdr:col>41</xdr:col>
      <xdr:colOff>50800</xdr:colOff>
      <xdr:row>78</xdr:row>
      <xdr:rowOff>116946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41111"/>
          <a:ext cx="8890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48110</xdr:rowOff>
    </xdr:from>
    <xdr:to>
      <xdr:col>55</xdr:col>
      <xdr:colOff>50800</xdr:colOff>
      <xdr:row>78</xdr:row>
      <xdr:rowOff>149710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69873</xdr:rowOff>
    </xdr:from>
    <xdr:to>
      <xdr:col>50</xdr:col>
      <xdr:colOff>165100</xdr:colOff>
      <xdr:row>79</xdr:row>
      <xdr:rowOff>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162600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3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67008</xdr:rowOff>
    </xdr:from>
    <xdr:to>
      <xdr:col>46</xdr:col>
      <xdr:colOff>38100</xdr:colOff>
      <xdr:row>78</xdr:row>
      <xdr:rowOff>168608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159735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17211</xdr:rowOff>
    </xdr:from>
    <xdr:to>
      <xdr:col>41</xdr:col>
      <xdr:colOff>101600</xdr:colOff>
      <xdr:row>78</xdr:row>
      <xdr:rowOff>118811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66146</xdr:rowOff>
    </xdr:from>
    <xdr:to>
      <xdr:col>36</xdr:col>
      <xdr:colOff>165100</xdr:colOff>
      <xdr:row>78</xdr:row>
      <xdr:rowOff>167746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158873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144897</xdr:rowOff>
    </xdr:from>
    <xdr:to>
      <xdr:col>55</xdr:col>
      <xdr:colOff>0</xdr:colOff>
      <xdr:row>97</xdr:row>
      <xdr:rowOff>28958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04097"/>
          <a:ext cx="8382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28958</xdr:rowOff>
    </xdr:from>
    <xdr:to>
      <xdr:col>50</xdr:col>
      <xdr:colOff>114300</xdr:colOff>
      <xdr:row>97</xdr:row>
      <xdr:rowOff>55659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59608"/>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55659</xdr:rowOff>
    </xdr:from>
    <xdr:to>
      <xdr:col>45</xdr:col>
      <xdr:colOff>177800</xdr:colOff>
      <xdr:row>97</xdr:row>
      <xdr:rowOff>62106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8630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37988</xdr:rowOff>
    </xdr:from>
    <xdr:to>
      <xdr:col>41</xdr:col>
      <xdr:colOff>50800</xdr:colOff>
      <xdr:row>97</xdr:row>
      <xdr:rowOff>62106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68638"/>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94097</xdr:rowOff>
    </xdr:from>
    <xdr:to>
      <xdr:col>55</xdr:col>
      <xdr:colOff>50800</xdr:colOff>
      <xdr:row>97</xdr:row>
      <xdr:rowOff>24247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5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72524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149608</xdr:rowOff>
    </xdr:from>
    <xdr:to>
      <xdr:col>50</xdr:col>
      <xdr:colOff>165100</xdr:colOff>
      <xdr:row>97</xdr:row>
      <xdr:rowOff>79758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70885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4859</xdr:rowOff>
    </xdr:from>
    <xdr:to>
      <xdr:col>46</xdr:col>
      <xdr:colOff>38100</xdr:colOff>
      <xdr:row>97</xdr:row>
      <xdr:rowOff>106459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97586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11306</xdr:rowOff>
    </xdr:from>
    <xdr:to>
      <xdr:col>41</xdr:col>
      <xdr:colOff>101600</xdr:colOff>
      <xdr:row>97</xdr:row>
      <xdr:rowOff>112906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104033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158638</xdr:rowOff>
    </xdr:from>
    <xdr:to>
      <xdr:col>36</xdr:col>
      <xdr:colOff>165100</xdr:colOff>
      <xdr:row>97</xdr:row>
      <xdr:rowOff>88788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79915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153816</xdr:rowOff>
    </xdr:from>
    <xdr:to>
      <xdr:col>85</xdr:col>
      <xdr:colOff>127000</xdr:colOff>
      <xdr:row>36</xdr:row>
      <xdr:rowOff>110725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54566"/>
          <a:ext cx="8382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110725</xdr:rowOff>
    </xdr:from>
    <xdr:to>
      <xdr:col>81</xdr:col>
      <xdr:colOff>50800</xdr:colOff>
      <xdr:row>36</xdr:row>
      <xdr:rowOff>137681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82925"/>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137681</xdr:rowOff>
    </xdr:from>
    <xdr:to>
      <xdr:col>76</xdr:col>
      <xdr:colOff>114300</xdr:colOff>
      <xdr:row>36</xdr:row>
      <xdr:rowOff>143986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09881"/>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32810</xdr:rowOff>
    </xdr:from>
    <xdr:to>
      <xdr:col>71</xdr:col>
      <xdr:colOff>177800</xdr:colOff>
      <xdr:row>36</xdr:row>
      <xdr:rowOff>143986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862110"/>
          <a:ext cx="889000" cy="4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103016</xdr:rowOff>
    </xdr:from>
    <xdr:to>
      <xdr:col>85</xdr:col>
      <xdr:colOff>177800</xdr:colOff>
      <xdr:row>36</xdr:row>
      <xdr:rowOff>33166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125893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59925</xdr:rowOff>
    </xdr:from>
    <xdr:to>
      <xdr:col>81</xdr:col>
      <xdr:colOff>101600</xdr:colOff>
      <xdr:row>36</xdr:row>
      <xdr:rowOff>161525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152652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2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86881</xdr:rowOff>
    </xdr:from>
    <xdr:to>
      <xdr:col>76</xdr:col>
      <xdr:colOff>165100</xdr:colOff>
      <xdr:row>37</xdr:row>
      <xdr:rowOff>17031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93186</xdr:rowOff>
    </xdr:from>
    <xdr:to>
      <xdr:col>72</xdr:col>
      <xdr:colOff>38100</xdr:colOff>
      <xdr:row>37</xdr:row>
      <xdr:rowOff>23336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14463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153460</xdr:rowOff>
    </xdr:from>
    <xdr:to>
      <xdr:col>67</xdr:col>
      <xdr:colOff>101600</xdr:colOff>
      <xdr:row>34</xdr:row>
      <xdr:rowOff>83610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100137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5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155519</xdr:rowOff>
    </xdr:from>
    <xdr:to>
      <xdr:col>85</xdr:col>
      <xdr:colOff>127000</xdr:colOff>
      <xdr:row>57</xdr:row>
      <xdr:rowOff>23038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56719"/>
          <a:ext cx="838200" cy="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168595</xdr:rowOff>
    </xdr:from>
    <xdr:to>
      <xdr:col>81</xdr:col>
      <xdr:colOff>50800</xdr:colOff>
      <xdr:row>57</xdr:row>
      <xdr:rowOff>23038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69795"/>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168595</xdr:rowOff>
    </xdr:from>
    <xdr:to>
      <xdr:col>76</xdr:col>
      <xdr:colOff>114300</xdr:colOff>
      <xdr:row>57</xdr:row>
      <xdr:rowOff>6632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6979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44130</xdr:rowOff>
    </xdr:from>
    <xdr:to>
      <xdr:col>71</xdr:col>
      <xdr:colOff>177800</xdr:colOff>
      <xdr:row>57</xdr:row>
      <xdr:rowOff>6632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45330"/>
          <a:ext cx="889000" cy="1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104719</xdr:rowOff>
    </xdr:from>
    <xdr:to>
      <xdr:col>85</xdr:col>
      <xdr:colOff>177800</xdr:colOff>
      <xdr:row>57</xdr:row>
      <xdr:rowOff>34869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83146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8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143688</xdr:rowOff>
    </xdr:from>
    <xdr:to>
      <xdr:col>81</xdr:col>
      <xdr:colOff>101600</xdr:colOff>
      <xdr:row>57</xdr:row>
      <xdr:rowOff>73838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64965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117795</xdr:rowOff>
    </xdr:from>
    <xdr:to>
      <xdr:col>76</xdr:col>
      <xdr:colOff>165100</xdr:colOff>
      <xdr:row>57</xdr:row>
      <xdr:rowOff>47945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39072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127282</xdr:rowOff>
    </xdr:from>
    <xdr:to>
      <xdr:col>72</xdr:col>
      <xdr:colOff>38100</xdr:colOff>
      <xdr:row>57</xdr:row>
      <xdr:rowOff>57432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48559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164780</xdr:rowOff>
    </xdr:from>
    <xdr:to>
      <xdr:col>67</xdr:col>
      <xdr:colOff>101600</xdr:colOff>
      <xdr:row>56</xdr:row>
      <xdr:rowOff>94930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111457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124740</xdr:rowOff>
    </xdr:from>
    <xdr:to>
      <xdr:col>85</xdr:col>
      <xdr:colOff>127000</xdr:colOff>
      <xdr:row>78</xdr:row>
      <xdr:rowOff>35649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26390"/>
          <a:ext cx="838200" cy="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35649</xdr:rowOff>
    </xdr:from>
    <xdr:to>
      <xdr:col>81</xdr:col>
      <xdr:colOff>50800</xdr:colOff>
      <xdr:row>78</xdr:row>
      <xdr:rowOff>95478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08749"/>
          <a:ext cx="889000" cy="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95478</xdr:rowOff>
    </xdr:from>
    <xdr:to>
      <xdr:col>76</xdr:col>
      <xdr:colOff>114300</xdr:colOff>
      <xdr:row>79</xdr:row>
      <xdr:rowOff>20955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68578"/>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78245</xdr:rowOff>
    </xdr:from>
    <xdr:to>
      <xdr:col>71</xdr:col>
      <xdr:colOff>177800</xdr:colOff>
      <xdr:row>79</xdr:row>
      <xdr:rowOff>20955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51345"/>
          <a:ext cx="889000" cy="1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73940</xdr:rowOff>
    </xdr:from>
    <xdr:to>
      <xdr:col>85</xdr:col>
      <xdr:colOff>177800</xdr:colOff>
      <xdr:row>78</xdr:row>
      <xdr:rowOff>4090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96817</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156299</xdr:rowOff>
    </xdr:from>
    <xdr:to>
      <xdr:col>81</xdr:col>
      <xdr:colOff>101600</xdr:colOff>
      <xdr:row>78</xdr:row>
      <xdr:rowOff>86449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102976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44678</xdr:rowOff>
    </xdr:from>
    <xdr:to>
      <xdr:col>76</xdr:col>
      <xdr:colOff>165100</xdr:colOff>
      <xdr:row>78</xdr:row>
      <xdr:rowOff>146278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162805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141605</xdr:rowOff>
    </xdr:from>
    <xdr:to>
      <xdr:col>72</xdr:col>
      <xdr:colOff>38100</xdr:colOff>
      <xdr:row>79</xdr:row>
      <xdr:rowOff>71755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62882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27445</xdr:rowOff>
    </xdr:from>
    <xdr:to>
      <xdr:col>67</xdr:col>
      <xdr:colOff>101600</xdr:colOff>
      <xdr:row>78</xdr:row>
      <xdr:rowOff>129045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145572</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1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13052</xdr:rowOff>
    </xdr:from>
    <xdr:to>
      <xdr:col>85</xdr:col>
      <xdr:colOff>127000</xdr:colOff>
      <xdr:row>97</xdr:row>
      <xdr:rowOff>18283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43702"/>
          <a:ext cx="8382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12302</xdr:rowOff>
    </xdr:from>
    <xdr:to>
      <xdr:col>81</xdr:col>
      <xdr:colOff>50800</xdr:colOff>
      <xdr:row>97</xdr:row>
      <xdr:rowOff>13052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42952"/>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168481</xdr:rowOff>
    </xdr:from>
    <xdr:to>
      <xdr:col>76</xdr:col>
      <xdr:colOff>114300</xdr:colOff>
      <xdr:row>97</xdr:row>
      <xdr:rowOff>12302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27681"/>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156133</xdr:rowOff>
    </xdr:from>
    <xdr:to>
      <xdr:col>71</xdr:col>
      <xdr:colOff>177800</xdr:colOff>
      <xdr:row>96</xdr:row>
      <xdr:rowOff>168481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15333"/>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138933</xdr:rowOff>
    </xdr:from>
    <xdr:to>
      <xdr:col>85</xdr:col>
      <xdr:colOff>177800</xdr:colOff>
      <xdr:row>97</xdr:row>
      <xdr:rowOff>69083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161810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133702</xdr:rowOff>
    </xdr:from>
    <xdr:to>
      <xdr:col>81</xdr:col>
      <xdr:colOff>101600</xdr:colOff>
      <xdr:row>97</xdr:row>
      <xdr:rowOff>63852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80379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6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132952</xdr:rowOff>
    </xdr:from>
    <xdr:to>
      <xdr:col>76</xdr:col>
      <xdr:colOff>165100</xdr:colOff>
      <xdr:row>97</xdr:row>
      <xdr:rowOff>63102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79629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117681</xdr:rowOff>
    </xdr:from>
    <xdr:to>
      <xdr:col>72</xdr:col>
      <xdr:colOff>38100</xdr:colOff>
      <xdr:row>97</xdr:row>
      <xdr:rowOff>47831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64358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5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105333</xdr:rowOff>
    </xdr:from>
    <xdr:to>
      <xdr:col>67</xdr:col>
      <xdr:colOff>101600</xdr:colOff>
      <xdr:row>97</xdr:row>
      <xdr:rowOff>35483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52010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40831</xdr:rowOff>
    </xdr:from>
    <xdr:to>
      <xdr:col>107</xdr:col>
      <xdr:colOff>50800</xdr:colOff>
      <xdr:row>39</xdr:row>
      <xdr:rowOff>42545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2738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40831</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163195</xdr:rowOff>
    </xdr:from>
    <xdr:to>
      <xdr:col>107</xdr:col>
      <xdr:colOff>101600</xdr:colOff>
      <xdr:row>39</xdr:row>
      <xdr:rowOff>93345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84472</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161481</xdr:rowOff>
    </xdr:from>
    <xdr:to>
      <xdr:col>102</xdr:col>
      <xdr:colOff>165100</xdr:colOff>
      <xdr:row>39</xdr:row>
      <xdr:rowOff>91631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82758</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・総務費については、合併振興基金</a:t>
          </a:r>
          <a:r>
            <a:rPr kumimoji="1" lang="ja-JP" altLang="en-US" sz="1100">
              <a:solidFill>
                <a:sysClr val="windowText" lastClr="000000"/>
              </a:solidFill>
              <a:effectLst/>
              <a:latin typeface="+mn-lt"/>
              <a:ea typeface="+mn-ea"/>
              <a:cs typeface="+mn-cs"/>
            </a:rPr>
            <a:t>やまちづくり推進基金</a:t>
          </a:r>
          <a:r>
            <a:rPr kumimoji="1" lang="ja-JP" altLang="ja-JP" sz="1100">
              <a:solidFill>
                <a:sysClr val="windowText" lastClr="000000"/>
              </a:solidFill>
              <a:effectLst/>
              <a:latin typeface="+mn-lt"/>
              <a:ea typeface="+mn-ea"/>
              <a:cs typeface="+mn-cs"/>
            </a:rPr>
            <a:t>の新規積立</a:t>
          </a:r>
          <a:r>
            <a:rPr kumimoji="1" lang="ja-JP" altLang="en-US" sz="1100">
              <a:solidFill>
                <a:sysClr val="windowText" lastClr="000000"/>
              </a:solidFill>
              <a:effectLst/>
              <a:latin typeface="+mn-lt"/>
              <a:ea typeface="+mn-ea"/>
              <a:cs typeface="+mn-cs"/>
            </a:rPr>
            <a:t>金が減少</a:t>
          </a:r>
          <a:r>
            <a:rPr kumimoji="1" lang="ja-JP" altLang="ja-JP" sz="1100">
              <a:solidFill>
                <a:sysClr val="windowText" lastClr="000000"/>
              </a:solidFill>
              <a:effectLst/>
              <a:latin typeface="+mn-lt"/>
              <a:ea typeface="+mn-ea"/>
              <a:cs typeface="+mn-cs"/>
            </a:rPr>
            <a:t>したことから数値が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・民生費については、</a:t>
          </a:r>
          <a:r>
            <a:rPr kumimoji="1" lang="ja-JP" altLang="ja-JP" sz="1100">
              <a:solidFill>
                <a:schemeClr val="dk1"/>
              </a:solidFill>
              <a:effectLst/>
              <a:latin typeface="+mn-lt"/>
              <a:ea typeface="+mn-ea"/>
              <a:cs typeface="+mn-cs"/>
            </a:rPr>
            <a:t>島根県西部地震</a:t>
          </a:r>
          <a:r>
            <a:rPr kumimoji="1" lang="ja-JP" altLang="en-US" sz="1100">
              <a:solidFill>
                <a:schemeClr val="dk1"/>
              </a:solidFill>
              <a:effectLst/>
              <a:latin typeface="+mn-lt"/>
              <a:ea typeface="+mn-ea"/>
              <a:cs typeface="+mn-cs"/>
            </a:rPr>
            <a:t>被災者生活再建支援金の支給を行ったことから数値が上昇している。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・農林水産業費については、畜産競争力強化対策事業が</a:t>
          </a:r>
          <a:r>
            <a:rPr kumimoji="1" lang="ja-JP" altLang="en-US" sz="1100">
              <a:solidFill>
                <a:sysClr val="windowText" lastClr="000000"/>
              </a:solidFill>
              <a:effectLst/>
              <a:latin typeface="+mn-lt"/>
              <a:ea typeface="+mn-ea"/>
              <a:cs typeface="+mn-cs"/>
            </a:rPr>
            <a:t>完了</a:t>
          </a:r>
          <a:r>
            <a:rPr kumimoji="1" lang="ja-JP" altLang="ja-JP" sz="1100">
              <a:solidFill>
                <a:sysClr val="windowText" lastClr="000000"/>
              </a:solidFill>
              <a:effectLst/>
              <a:latin typeface="+mn-lt"/>
              <a:ea typeface="+mn-ea"/>
              <a:cs typeface="+mn-cs"/>
            </a:rPr>
            <a:t>したことから数値が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消防</a:t>
          </a:r>
          <a:r>
            <a:rPr kumimoji="1" lang="ja-JP" altLang="ja-JP" sz="1100">
              <a:solidFill>
                <a:sysClr val="windowText" lastClr="000000"/>
              </a:solidFill>
              <a:effectLst/>
              <a:latin typeface="+mn-lt"/>
              <a:ea typeface="+mn-ea"/>
              <a:cs typeface="+mn-cs"/>
            </a:rPr>
            <a:t>費については、</a:t>
          </a:r>
          <a:r>
            <a:rPr kumimoji="1" lang="ja-JP" altLang="en-US" sz="1100">
              <a:solidFill>
                <a:sysClr val="windowText" lastClr="000000"/>
              </a:solidFill>
              <a:effectLst/>
              <a:latin typeface="+mn-lt"/>
              <a:ea typeface="+mn-ea"/>
              <a:cs typeface="+mn-cs"/>
            </a:rPr>
            <a:t>島根県西部地震の対策費や高規格救急自動車の更新などにより事業費が増加したことから数値が上昇している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・災害復旧費については、島根県西部地震災害の復旧事業費が発生したことから数値が上昇している。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普通交付税が今後、合併算定替えの縮減</a:t>
          </a:r>
          <a:r>
            <a:rPr kumimoji="1" lang="ja-JP" altLang="en-US" sz="1100">
              <a:solidFill>
                <a:sysClr val="windowText" lastClr="000000"/>
              </a:solidFill>
              <a:effectLst/>
              <a:latin typeface="+mn-lt"/>
              <a:ea typeface="+mn-ea"/>
              <a:cs typeface="+mn-cs"/>
            </a:rPr>
            <a:t>や人口減少</a:t>
          </a:r>
          <a:r>
            <a:rPr kumimoji="1" lang="ja-JP" altLang="ja-JP" sz="1100">
              <a:solidFill>
                <a:sysClr val="windowText" lastClr="000000"/>
              </a:solidFill>
              <a:effectLst/>
              <a:latin typeface="+mn-lt"/>
              <a:ea typeface="+mn-ea"/>
              <a:cs typeface="+mn-cs"/>
            </a:rPr>
            <a:t>により減少</a:t>
          </a:r>
          <a:r>
            <a:rPr kumimoji="1" lang="ja-JP" altLang="en-US" sz="1100">
              <a:solidFill>
                <a:sysClr val="windowText" lastClr="000000"/>
              </a:solidFill>
              <a:effectLst/>
              <a:latin typeface="+mn-lt"/>
              <a:ea typeface="+mn-ea"/>
              <a:cs typeface="+mn-cs"/>
            </a:rPr>
            <a:t>していく</a:t>
          </a:r>
          <a:r>
            <a:rPr kumimoji="1" lang="ja-JP" altLang="ja-JP" sz="1100">
              <a:solidFill>
                <a:sysClr val="windowText" lastClr="000000"/>
              </a:solidFill>
              <a:effectLst/>
              <a:latin typeface="+mn-lt"/>
              <a:ea typeface="+mn-ea"/>
              <a:cs typeface="+mn-cs"/>
            </a:rPr>
            <a:t>ことが見込まれ、実質単年度収支の比率は上昇していくことが予想される。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その一方で、</a:t>
          </a:r>
          <a:r>
            <a:rPr kumimoji="1" lang="ja-JP" altLang="en-US" sz="1100">
              <a:solidFill>
                <a:sysClr val="windowText" lastClr="000000"/>
              </a:solidFill>
              <a:effectLst/>
              <a:latin typeface="+mn-lt"/>
              <a:ea typeface="+mn-ea"/>
              <a:cs typeface="+mn-cs"/>
            </a:rPr>
            <a:t>令和元年度の中長期財政見通しにおいては</a:t>
          </a:r>
          <a:r>
            <a:rPr kumimoji="1" lang="ja-JP" altLang="ja-JP" sz="1100">
              <a:solidFill>
                <a:sysClr val="windowText" lastClr="000000"/>
              </a:solidFill>
              <a:effectLst/>
              <a:latin typeface="+mn-lt"/>
              <a:ea typeface="+mn-ea"/>
              <a:cs typeface="+mn-cs"/>
            </a:rPr>
            <a:t>財政調整基金の残高</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していく見込みとなっており、今後は</a:t>
          </a:r>
          <a:r>
            <a:rPr kumimoji="1" lang="ja-JP" altLang="ja-JP" sz="1100">
              <a:solidFill>
                <a:sysClr val="windowText" lastClr="000000"/>
              </a:solidFill>
              <a:effectLst/>
              <a:latin typeface="+mn-lt"/>
              <a:ea typeface="+mn-ea"/>
              <a:cs typeface="+mn-cs"/>
            </a:rPr>
            <a:t>事業の選択と集中をより徹底し、経費の削減を図りながら安定した財政運営に努めていく必要がある。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３０年度おいては全会計で黒字決算となっているが、</a:t>
          </a:r>
          <a:r>
            <a:rPr kumimoji="1" lang="en-US" altLang="ja-JP" sz="1100">
              <a:solidFill>
                <a:sysClr val="windowText" lastClr="000000"/>
              </a:solidFill>
              <a:effectLst/>
              <a:latin typeface="+mn-lt"/>
              <a:ea typeface="+mn-ea"/>
              <a:cs typeface="+mn-cs"/>
            </a:rPr>
            <a:t> </a:t>
          </a:r>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年度からの推移が示すように病院事業会計及び水道事業会計の公営企業会計における黒字額が年々減少してきている。</a:t>
          </a:r>
          <a:endParaRPr lang="ja-JP" altLang="ja-JP">
            <a:effectLst/>
          </a:endParaRPr>
        </a:p>
        <a:p>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特に病院事業会計においては、大田市立病院の整形外科常勤医の不在や、これに伴う病床利用率の低下などにより単年度における収支は赤字が続いている。また水道事業会計においては今後計画している老朽管の更新や地理的要因に係る維持管理的経費の高止まりなどにより黒字幅は縮小する見込みであるため、費用削減対策に努めながら</a:t>
          </a:r>
          <a:r>
            <a:rPr kumimoji="1" lang="ja-JP" altLang="ja-JP" sz="1100" baseline="0">
              <a:solidFill>
                <a:sysClr val="windowText" lastClr="000000"/>
              </a:solidFill>
              <a:effectLst/>
              <a:latin typeface="+mn-lt"/>
              <a:ea typeface="+mn-ea"/>
              <a:cs typeface="+mn-cs"/>
            </a:rPr>
            <a:t>一層経営の健全化を図る必要がある。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3"/>
      <c r="DK3" s="183"/>
      <c r="DL3" s="183"/>
      <c r="DM3" s="183"/>
      <c r="DN3" s="183"/>
      <c r="DO3" s="183"/>
    </row>
    <row r="4" spans="1:119" ht="18.75" customHeight="1" x14ac:dyDescent="0.15">
      <c r="A4" s="184"/>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24473731</v>
      </c>
      <c r="BO4" s="433"/>
      <c r="BP4" s="433"/>
      <c r="BQ4" s="433"/>
      <c r="BR4" s="433"/>
      <c r="BS4" s="433"/>
      <c r="BT4" s="433"/>
      <c r="BU4" s="434"/>
      <c r="BV4" s="432">
        <v>24665604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2.4</v>
      </c>
      <c r="CU4" s="439"/>
      <c r="CV4" s="439"/>
      <c r="CW4" s="439"/>
      <c r="CX4" s="439"/>
      <c r="CY4" s="439"/>
      <c r="CZ4" s="439"/>
      <c r="DA4" s="440"/>
      <c r="DB4" s="438">
        <v>2.1</v>
      </c>
      <c r="DC4" s="439"/>
      <c r="DD4" s="439"/>
      <c r="DE4" s="439"/>
      <c r="DF4" s="439"/>
      <c r="DG4" s="439"/>
      <c r="DH4" s="439"/>
      <c r="DI4" s="440"/>
      <c r="DJ4" s="183"/>
      <c r="DK4" s="183"/>
      <c r="DL4" s="183"/>
      <c r="DM4" s="183"/>
      <c r="DN4" s="183"/>
      <c r="DO4" s="183"/>
    </row>
    <row r="5" spans="1:119" ht="18.75" customHeight="1" x14ac:dyDescent="0.15">
      <c r="A5" s="184"/>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23894154</v>
      </c>
      <c r="BO5" s="470"/>
      <c r="BP5" s="470"/>
      <c r="BQ5" s="470"/>
      <c r="BR5" s="470"/>
      <c r="BS5" s="470"/>
      <c r="BT5" s="470"/>
      <c r="BU5" s="471"/>
      <c r="BV5" s="469">
        <v>24288029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98.5</v>
      </c>
      <c r="CU5" s="467"/>
      <c r="CV5" s="467"/>
      <c r="CW5" s="467"/>
      <c r="CX5" s="467"/>
      <c r="CY5" s="467"/>
      <c r="CZ5" s="467"/>
      <c r="DA5" s="468"/>
      <c r="DB5" s="466">
        <v>98.3</v>
      </c>
      <c r="DC5" s="467"/>
      <c r="DD5" s="467"/>
      <c r="DE5" s="467"/>
      <c r="DF5" s="467"/>
      <c r="DG5" s="467"/>
      <c r="DH5" s="467"/>
      <c r="DI5" s="468"/>
      <c r="DJ5" s="183"/>
      <c r="DK5" s="183"/>
      <c r="DL5" s="183"/>
      <c r="DM5" s="183"/>
      <c r="DN5" s="183"/>
      <c r="DO5" s="183"/>
    </row>
    <row r="6" spans="1:119" ht="18.75" customHeight="1" x14ac:dyDescent="0.15">
      <c r="A6" s="184"/>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579577</v>
      </c>
      <c r="BO6" s="470"/>
      <c r="BP6" s="470"/>
      <c r="BQ6" s="470"/>
      <c r="BR6" s="470"/>
      <c r="BS6" s="470"/>
      <c r="BT6" s="470"/>
      <c r="BU6" s="471"/>
      <c r="BV6" s="469">
        <v>377575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102.7</v>
      </c>
      <c r="CU6" s="507"/>
      <c r="CV6" s="507"/>
      <c r="CW6" s="507"/>
      <c r="CX6" s="507"/>
      <c r="CY6" s="507"/>
      <c r="CZ6" s="507"/>
      <c r="DA6" s="508"/>
      <c r="DB6" s="506">
        <v>102.6</v>
      </c>
      <c r="DC6" s="507"/>
      <c r="DD6" s="507"/>
      <c r="DE6" s="507"/>
      <c r="DF6" s="507"/>
      <c r="DG6" s="507"/>
      <c r="DH6" s="507"/>
      <c r="DI6" s="508"/>
      <c r="DJ6" s="183"/>
      <c r="DK6" s="183"/>
      <c r="DL6" s="183"/>
      <c r="DM6" s="183"/>
      <c r="DN6" s="183"/>
      <c r="DO6" s="183"/>
    </row>
    <row r="7" spans="1:119" ht="18.75" customHeight="1" x14ac:dyDescent="0.15">
      <c r="A7" s="184"/>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265587</v>
      </c>
      <c r="BO7" s="470"/>
      <c r="BP7" s="470"/>
      <c r="BQ7" s="470"/>
      <c r="BR7" s="470"/>
      <c r="BS7" s="470"/>
      <c r="BT7" s="470"/>
      <c r="BU7" s="471"/>
      <c r="BV7" s="469">
        <v>95372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13284387</v>
      </c>
      <c r="CU7" s="470"/>
      <c r="CV7" s="470"/>
      <c r="CW7" s="470"/>
      <c r="CX7" s="470"/>
      <c r="CY7" s="470"/>
      <c r="CZ7" s="470"/>
      <c r="DA7" s="471"/>
      <c r="DB7" s="469">
        <v>13456925</v>
      </c>
      <c r="DC7" s="470"/>
      <c r="DD7" s="470"/>
      <c r="DE7" s="470"/>
      <c r="DF7" s="470"/>
      <c r="DG7" s="470"/>
      <c r="DH7" s="470"/>
      <c r="DI7" s="471"/>
      <c r="DJ7" s="183"/>
      <c r="DK7" s="183"/>
      <c r="DL7" s="183"/>
      <c r="DM7" s="183"/>
      <c r="DN7" s="183"/>
      <c r="DO7" s="183"/>
    </row>
    <row r="8" spans="1:119" ht="18.75" customHeight="1" thickBot="1" x14ac:dyDescent="0.2">
      <c r="A8" s="184"/>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313990</v>
      </c>
      <c r="BO8" s="470"/>
      <c r="BP8" s="470"/>
      <c r="BQ8" s="470"/>
      <c r="BR8" s="470"/>
      <c r="BS8" s="470"/>
      <c r="BT8" s="470"/>
      <c r="BU8" s="471"/>
      <c r="BV8" s="469">
        <v>282203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0.28000000000000003</v>
      </c>
      <c r="DC8" s="510"/>
      <c r="DD8" s="510"/>
      <c r="DE8" s="510"/>
      <c r="DF8" s="510"/>
      <c r="DG8" s="510"/>
      <c r="DH8" s="510"/>
      <c r="DI8" s="511"/>
      <c r="DJ8" s="183"/>
      <c r="DK8" s="183"/>
      <c r="DL8" s="183"/>
      <c r="DM8" s="183"/>
      <c r="DN8" s="183"/>
      <c r="DO8" s="183"/>
    </row>
    <row r="9" spans="1:119" ht="18.75" customHeight="1" thickBot="1" x14ac:dyDescent="0.2">
      <c r="A9" s="184"/>
      <c r="B9" s="463" t="s">
        <v>110</v>
      </c>
      <c r="C9" s="464"/>
      <c r="D9" s="464"/>
      <c r="E9" s="464"/>
      <c r="F9" s="464"/>
      <c r="G9" s="464"/>
      <c r="H9" s="464"/>
      <c r="I9" s="464"/>
      <c r="J9" s="464"/>
      <c r="K9" s="512"/>
      <c r="L9" s="513" t="s">
        <v>111</v>
      </c>
      <c r="M9" s="514"/>
      <c r="N9" s="514"/>
      <c r="O9" s="514"/>
      <c r="P9" s="514"/>
      <c r="Q9" s="515"/>
      <c r="R9" s="516">
        <v>35166</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31787</v>
      </c>
      <c r="BO9" s="470"/>
      <c r="BP9" s="470"/>
      <c r="BQ9" s="470"/>
      <c r="BR9" s="470"/>
      <c r="BS9" s="470"/>
      <c r="BT9" s="470"/>
      <c r="BU9" s="471"/>
      <c r="BV9" s="469">
        <v>-59672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19.8</v>
      </c>
      <c r="CU9" s="467"/>
      <c r="CV9" s="467"/>
      <c r="CW9" s="467"/>
      <c r="CX9" s="467"/>
      <c r="CY9" s="467"/>
      <c r="CZ9" s="467"/>
      <c r="DA9" s="468"/>
      <c r="DB9" s="466">
        <v>20.8</v>
      </c>
      <c r="DC9" s="467"/>
      <c r="DD9" s="467"/>
      <c r="DE9" s="467"/>
      <c r="DF9" s="467"/>
      <c r="DG9" s="467"/>
      <c r="DH9" s="467"/>
      <c r="DI9" s="468"/>
      <c r="DJ9" s="183"/>
      <c r="DK9" s="183"/>
      <c r="DL9" s="183"/>
      <c r="DM9" s="183"/>
      <c r="DN9" s="183"/>
      <c r="DO9" s="183"/>
    </row>
    <row r="10" spans="1:119" ht="18.75" customHeight="1" thickBot="1" x14ac:dyDescent="0.2">
      <c r="A10" s="184"/>
      <c r="B10" s="463"/>
      <c r="C10" s="464"/>
      <c r="D10" s="464"/>
      <c r="E10" s="464"/>
      <c r="F10" s="464"/>
      <c r="G10" s="464"/>
      <c r="H10" s="464"/>
      <c r="I10" s="464"/>
      <c r="J10" s="464"/>
      <c r="K10" s="512"/>
      <c r="L10" s="519" t="s">
        <v>117</v>
      </c>
      <c r="M10" s="499"/>
      <c r="N10" s="499"/>
      <c r="O10" s="499"/>
      <c r="P10" s="499"/>
      <c r="Q10" s="500"/>
      <c r="R10" s="520">
        <v>37996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150989</v>
      </c>
      <c r="BO10" s="470"/>
      <c r="BP10" s="470"/>
      <c r="BQ10" s="470"/>
      <c r="BR10" s="470"/>
      <c r="BS10" s="470"/>
      <c r="BT10" s="470"/>
      <c r="BU10" s="471"/>
      <c r="BV10" s="469">
        <v>43664</v>
      </c>
      <c r="BW10" s="470"/>
      <c r="BX10" s="470"/>
      <c r="BY10" s="470"/>
      <c r="BZ10" s="470"/>
      <c r="CA10" s="470"/>
      <c r="CB10" s="470"/>
      <c r="CC10" s="471"/>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3"/>
      <c r="DK11" s="183"/>
      <c r="DL11" s="183"/>
      <c r="DM11" s="183"/>
      <c r="DN11" s="183"/>
      <c r="DO11" s="183"/>
    </row>
    <row r="12" spans="1:119" ht="18.75" customHeight="1" x14ac:dyDescent="0.15">
      <c r="A12" s="184"/>
      <c r="B12" s="529" t="s">
        <v>130</v>
      </c>
      <c r="C12" s="530"/>
      <c r="D12" s="530"/>
      <c r="E12" s="530"/>
      <c r="F12" s="530"/>
      <c r="G12" s="530"/>
      <c r="H12" s="530"/>
      <c r="I12" s="530"/>
      <c r="J12" s="530"/>
      <c r="K12" s="531"/>
      <c r="L12" s="538" t="s">
        <v>131</v>
      </c>
      <c r="M12" s="539"/>
      <c r="N12" s="539"/>
      <c r="O12" s="539"/>
      <c r="P12" s="539"/>
      <c r="Q12" s="540"/>
      <c r="R12" s="541">
        <v>34914</v>
      </c>
      <c r="S12" s="542"/>
      <c r="T12" s="542"/>
      <c r="U12" s="542"/>
      <c r="V12" s="543"/>
      <c r="W12" s="544" t="s">
        <v>1</v>
      </c>
      <c r="X12" s="502"/>
      <c r="Y12" s="502"/>
      <c r="Z12" s="502"/>
      <c r="AA12" s="502"/>
      <c r="AB12" s="545"/>
      <c r="AC12" s="501" t="s">
        <v>132</v>
      </c>
      <c r="AD12" s="502"/>
      <c r="AE12" s="502"/>
      <c r="AF12" s="502"/>
      <c r="AG12" s="545"/>
      <c r="AH12" s="501" t="s">
        <v>133</v>
      </c>
      <c r="AI12" s="502"/>
      <c r="AJ12" s="502"/>
      <c r="AK12" s="502"/>
      <c r="AL12" s="546"/>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500000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3"/>
      <c r="DK12" s="183"/>
      <c r="DL12" s="183"/>
      <c r="DM12" s="183"/>
      <c r="DN12" s="183"/>
      <c r="DO12" s="183"/>
    </row>
    <row r="13" spans="1:119" ht="18.75" customHeight="1" x14ac:dyDescent="0.15">
      <c r="A13" s="184"/>
      <c r="B13" s="532"/>
      <c r="C13" s="533"/>
      <c r="D13" s="533"/>
      <c r="E13" s="533"/>
      <c r="F13" s="533"/>
      <c r="G13" s="533"/>
      <c r="H13" s="533"/>
      <c r="I13" s="533"/>
      <c r="J13" s="533"/>
      <c r="K13" s="534"/>
      <c r="L13" s="194"/>
      <c r="M13" s="557" t="s">
        <v>140</v>
      </c>
      <c r="N13" s="558"/>
      <c r="O13" s="558"/>
      <c r="P13" s="558"/>
      <c r="Q13" s="559"/>
      <c r="R13" s="550">
        <v>34526</v>
      </c>
      <c r="S13" s="551"/>
      <c r="T13" s="551"/>
      <c r="U13" s="551"/>
      <c r="V13" s="552"/>
      <c r="W13" s="485" t="s">
        <v>141</v>
      </c>
      <c r="X13" s="486"/>
      <c r="Y13" s="486"/>
      <c r="Z13" s="486"/>
      <c r="AA13" s="486"/>
      <c r="AB13" s="476"/>
      <c r="AC13" s="520">
        <v>1678</v>
      </c>
      <c r="AD13" s="521"/>
      <c r="AE13" s="521"/>
      <c r="AF13" s="521"/>
      <c r="AG13" s="560"/>
      <c r="AH13" s="520">
        <v>1985</v>
      </c>
      <c r="AI13" s="521"/>
      <c r="AJ13" s="521"/>
      <c r="AK13" s="521"/>
      <c r="AL13" s="522"/>
      <c r="AM13" s="498" t="s">
        <v>142</v>
      </c>
      <c r="AN13" s="499"/>
      <c r="AO13" s="499"/>
      <c r="AP13" s="499"/>
      <c r="AQ13" s="499"/>
      <c r="AR13" s="499"/>
      <c r="AS13" s="499"/>
      <c r="AT13" s="500"/>
      <c r="AU13" s="501" t="s">
        <v>119</v>
      </c>
      <c r="AV13" s="502"/>
      <c r="AW13" s="502"/>
      <c r="AX13" s="502"/>
      <c r="AY13" s="503" t="s">
        <v>143</v>
      </c>
      <c r="AZ13" s="504"/>
      <c r="BA13" s="504"/>
      <c r="BB13" s="504"/>
      <c r="BC13" s="504"/>
      <c r="BD13" s="504"/>
      <c r="BE13" s="504"/>
      <c r="BF13" s="504"/>
      <c r="BG13" s="504"/>
      <c r="BH13" s="504"/>
      <c r="BI13" s="504"/>
      <c r="BJ13" s="504"/>
      <c r="BK13" s="504"/>
      <c r="BL13" s="504"/>
      <c r="BM13" s="505"/>
      <c r="BN13" s="469">
        <v>-317224</v>
      </c>
      <c r="BO13" s="470"/>
      <c r="BP13" s="470"/>
      <c r="BQ13" s="470"/>
      <c r="BR13" s="470"/>
      <c r="BS13" s="470"/>
      <c r="BT13" s="470"/>
      <c r="BU13" s="471"/>
      <c r="BV13" s="469">
        <v>-16008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13.8</v>
      </c>
      <c r="CU13" s="467"/>
      <c r="CV13" s="467"/>
      <c r="CW13" s="467"/>
      <c r="CX13" s="467"/>
      <c r="CY13" s="467"/>
      <c r="CZ13" s="467"/>
      <c r="DA13" s="468"/>
      <c r="DB13" s="466">
        <v>13.6</v>
      </c>
      <c r="DC13" s="467"/>
      <c r="DD13" s="467"/>
      <c r="DE13" s="467"/>
      <c r="DF13" s="467"/>
      <c r="DG13" s="467"/>
      <c r="DH13" s="467"/>
      <c r="DI13" s="468"/>
      <c r="DJ13" s="183"/>
      <c r="DK13" s="183"/>
      <c r="DL13" s="183"/>
      <c r="DM13" s="183"/>
      <c r="DN13" s="183"/>
      <c r="DO13" s="183"/>
    </row>
    <row r="14" spans="1:119" ht="18.75" customHeight="1" thickBot="1" x14ac:dyDescent="0.2">
      <c r="A14" s="184"/>
      <c r="B14" s="532"/>
      <c r="C14" s="533"/>
      <c r="D14" s="533"/>
      <c r="E14" s="533"/>
      <c r="F14" s="533"/>
      <c r="G14" s="533"/>
      <c r="H14" s="533"/>
      <c r="I14" s="533"/>
      <c r="J14" s="533"/>
      <c r="K14" s="534"/>
      <c r="L14" s="547" t="s">
        <v>145</v>
      </c>
      <c r="M14" s="548"/>
      <c r="N14" s="548"/>
      <c r="O14" s="548"/>
      <c r="P14" s="548"/>
      <c r="Q14" s="549"/>
      <c r="R14" s="550">
        <v>35549</v>
      </c>
      <c r="S14" s="551"/>
      <c r="T14" s="551"/>
      <c r="U14" s="551"/>
      <c r="V14" s="552"/>
      <c r="W14" s="459"/>
      <c r="X14" s="460"/>
      <c r="Y14" s="460"/>
      <c r="Z14" s="460"/>
      <c r="AA14" s="460"/>
      <c r="AB14" s="449"/>
      <c r="AC14" s="553">
        <v>10.1</v>
      </c>
      <c r="AD14" s="554"/>
      <c r="AE14" s="554"/>
      <c r="AF14" s="554"/>
      <c r="AG14" s="555"/>
      <c r="AH14" s="553">
        <v>11.1</v>
      </c>
      <c r="AI14" s="554"/>
      <c r="AJ14" s="554"/>
      <c r="AK14" s="554"/>
      <c r="AL14" s="556"/>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1" t="s">
        <v>146</v>
      </c>
      <c r="CE14" s="562"/>
      <c r="CF14" s="562"/>
      <c r="CG14" s="562"/>
      <c r="CH14" s="562"/>
      <c r="CI14" s="562"/>
      <c r="CJ14" s="562"/>
      <c r="CK14" s="562"/>
      <c r="CL14" s="562"/>
      <c r="CM14" s="562"/>
      <c r="CN14" s="562"/>
      <c r="CO14" s="562"/>
      <c r="CP14" s="562"/>
      <c r="CQ14" s="562"/>
      <c r="CR14" s="562"/>
      <c r="CS14" s="563"/>
      <c r="CT14" s="564">
        <v>101.6</v>
      </c>
      <c r="CU14" s="565"/>
      <c r="CV14" s="565"/>
      <c r="CW14" s="565"/>
      <c r="CX14" s="565"/>
      <c r="CY14" s="565"/>
      <c r="CZ14" s="565"/>
      <c r="DA14" s="566"/>
      <c r="DB14" s="564">
        <v>94</v>
      </c>
      <c r="DC14" s="565"/>
      <c r="DD14" s="565"/>
      <c r="DE14" s="565"/>
      <c r="DF14" s="565"/>
      <c r="DG14" s="565"/>
      <c r="DH14" s="565"/>
      <c r="DI14" s="566"/>
      <c r="DJ14" s="183"/>
      <c r="DK14" s="183"/>
      <c r="DL14" s="183"/>
      <c r="DM14" s="183"/>
      <c r="DN14" s="183"/>
      <c r="DO14" s="183"/>
    </row>
    <row r="15" spans="1:119" ht="18.75" customHeight="1" x14ac:dyDescent="0.15">
      <c r="A15" s="184"/>
      <c r="B15" s="532"/>
      <c r="C15" s="533"/>
      <c r="D15" s="533"/>
      <c r="E15" s="533"/>
      <c r="F15" s="533"/>
      <c r="G15" s="533"/>
      <c r="H15" s="533"/>
      <c r="I15" s="533"/>
      <c r="J15" s="533"/>
      <c r="K15" s="534"/>
      <c r="L15" s="194"/>
      <c r="M15" s="557" t="s">
        <v>140</v>
      </c>
      <c r="N15" s="558"/>
      <c r="O15" s="558"/>
      <c r="P15" s="558"/>
      <c r="Q15" s="559"/>
      <c r="R15" s="550">
        <v>35162</v>
      </c>
      <c r="S15" s="551"/>
      <c r="T15" s="551"/>
      <c r="U15" s="551"/>
      <c r="V15" s="552"/>
      <c r="W15" s="485" t="s">
        <v>147</v>
      </c>
      <c r="X15" s="486"/>
      <c r="Y15" s="486"/>
      <c r="Z15" s="486"/>
      <c r="AA15" s="486"/>
      <c r="AB15" s="476"/>
      <c r="AC15" s="520">
        <v>4276</v>
      </c>
      <c r="AD15" s="521"/>
      <c r="AE15" s="521"/>
      <c r="AF15" s="521"/>
      <c r="AG15" s="560"/>
      <c r="AH15" s="520">
        <v>4765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3386046</v>
      </c>
      <c r="BO15" s="433"/>
      <c r="BP15" s="433"/>
      <c r="BQ15" s="433"/>
      <c r="BR15" s="433"/>
      <c r="BS15" s="433"/>
      <c r="BT15" s="433"/>
      <c r="BU15" s="434"/>
      <c r="BV15" s="432">
        <v>3345752</v>
      </c>
      <c r="BW15" s="433"/>
      <c r="BX15" s="433"/>
      <c r="BY15" s="433"/>
      <c r="BZ15" s="433"/>
      <c r="CA15" s="433"/>
      <c r="CB15" s="433"/>
      <c r="CC15" s="434"/>
      <c r="CD15" s="567" t="s">
        <v>149</v>
      </c>
      <c r="CE15" s="568"/>
      <c r="CF15" s="568"/>
      <c r="CG15" s="568"/>
      <c r="CH15" s="568"/>
      <c r="CI15" s="568"/>
      <c r="CJ15" s="568"/>
      <c r="CK15" s="568"/>
      <c r="CL15" s="568"/>
      <c r="CM15" s="568"/>
      <c r="CN15" s="568"/>
      <c r="CO15" s="568"/>
      <c r="CP15" s="568"/>
      <c r="CQ15" s="568"/>
      <c r="CR15" s="568"/>
      <c r="CS15" s="569"/>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32"/>
      <c r="C16" s="533"/>
      <c r="D16" s="533"/>
      <c r="E16" s="533"/>
      <c r="F16" s="533"/>
      <c r="G16" s="533"/>
      <c r="H16" s="533"/>
      <c r="I16" s="533"/>
      <c r="J16" s="533"/>
      <c r="K16" s="534"/>
      <c r="L16" s="547" t="s">
        <v>150</v>
      </c>
      <c r="M16" s="578"/>
      <c r="N16" s="578"/>
      <c r="O16" s="578"/>
      <c r="P16" s="578"/>
      <c r="Q16" s="579"/>
      <c r="R16" s="570" t="s">
        <v>151</v>
      </c>
      <c r="S16" s="571"/>
      <c r="T16" s="571"/>
      <c r="U16" s="571"/>
      <c r="V16" s="572"/>
      <c r="W16" s="459"/>
      <c r="X16" s="460"/>
      <c r="Y16" s="460"/>
      <c r="Z16" s="460"/>
      <c r="AA16" s="460"/>
      <c r="AB16" s="449"/>
      <c r="AC16" s="553">
        <v>25.7</v>
      </c>
      <c r="AD16" s="554"/>
      <c r="AE16" s="554"/>
      <c r="AF16" s="554"/>
      <c r="AG16" s="555"/>
      <c r="AH16" s="553">
        <v>26.6</v>
      </c>
      <c r="AI16" s="554"/>
      <c r="AJ16" s="554"/>
      <c r="AK16" s="554"/>
      <c r="AL16" s="556"/>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11587960</v>
      </c>
      <c r="BO16" s="470"/>
      <c r="BP16" s="470"/>
      <c r="BQ16" s="470"/>
      <c r="BR16" s="470"/>
      <c r="BS16" s="470"/>
      <c r="BT16" s="470"/>
      <c r="BU16" s="471"/>
      <c r="BV16" s="469">
        <v>11610145</v>
      </c>
      <c r="BW16" s="470"/>
      <c r="BX16" s="470"/>
      <c r="BY16" s="470"/>
      <c r="BZ16" s="470"/>
      <c r="CA16" s="470"/>
      <c r="CB16" s="470"/>
      <c r="CC16" s="471"/>
      <c r="CD16" s="198"/>
      <c r="CE16" s="576"/>
      <c r="CF16" s="576"/>
      <c r="CG16" s="576"/>
      <c r="CH16" s="576"/>
      <c r="CI16" s="576"/>
      <c r="CJ16" s="576"/>
      <c r="CK16" s="576"/>
      <c r="CL16" s="576"/>
      <c r="CM16" s="576"/>
      <c r="CN16" s="576"/>
      <c r="CO16" s="576"/>
      <c r="CP16" s="576"/>
      <c r="CQ16" s="576"/>
      <c r="CR16" s="576"/>
      <c r="CS16" s="577"/>
      <c r="CT16" s="466"/>
      <c r="CU16" s="467"/>
      <c r="CV16" s="467"/>
      <c r="CW16" s="467"/>
      <c r="CX16" s="467"/>
      <c r="CY16" s="467"/>
      <c r="CZ16" s="467"/>
      <c r="DA16" s="468"/>
      <c r="DB16" s="466"/>
      <c r="DC16" s="467"/>
      <c r="DD16" s="467"/>
      <c r="DE16" s="467"/>
      <c r="DF16" s="467"/>
      <c r="DG16" s="467"/>
      <c r="DH16" s="467"/>
      <c r="DI16" s="468"/>
      <c r="DJ16" s="183"/>
      <c r="DK16" s="183"/>
      <c r="DL16" s="183"/>
      <c r="DM16" s="183"/>
      <c r="DN16" s="183"/>
      <c r="DO16" s="183"/>
    </row>
    <row r="17" spans="1:119" ht="18.75" customHeight="1" thickBot="1" x14ac:dyDescent="0.2">
      <c r="A17" s="184"/>
      <c r="B17" s="535"/>
      <c r="C17" s="536"/>
      <c r="D17" s="536"/>
      <c r="E17" s="536"/>
      <c r="F17" s="536"/>
      <c r="G17" s="536"/>
      <c r="H17" s="536"/>
      <c r="I17" s="536"/>
      <c r="J17" s="536"/>
      <c r="K17" s="537"/>
      <c r="L17" s="199"/>
      <c r="M17" s="573" t="s">
        <v>153</v>
      </c>
      <c r="N17" s="574"/>
      <c r="O17" s="574"/>
      <c r="P17" s="574"/>
      <c r="Q17" s="575"/>
      <c r="R17" s="570" t="s">
        <v>151</v>
      </c>
      <c r="S17" s="571"/>
      <c r="T17" s="571"/>
      <c r="U17" s="571"/>
      <c r="V17" s="572"/>
      <c r="W17" s="485" t="s">
        <v>154</v>
      </c>
      <c r="X17" s="486"/>
      <c r="Y17" s="486"/>
      <c r="Z17" s="486"/>
      <c r="AA17" s="486"/>
      <c r="AB17" s="476"/>
      <c r="AC17" s="520">
        <v>10657</v>
      </c>
      <c r="AD17" s="521"/>
      <c r="AE17" s="521"/>
      <c r="AF17" s="521"/>
      <c r="AG17" s="560"/>
      <c r="AH17" s="520">
        <v>11130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4253670</v>
      </c>
      <c r="BO17" s="470"/>
      <c r="BP17" s="470"/>
      <c r="BQ17" s="470"/>
      <c r="BR17" s="470"/>
      <c r="BS17" s="470"/>
      <c r="BT17" s="470"/>
      <c r="BU17" s="471"/>
      <c r="BV17" s="469">
        <v>4206539</v>
      </c>
      <c r="BW17" s="470"/>
      <c r="BX17" s="470"/>
      <c r="BY17" s="470"/>
      <c r="BZ17" s="470"/>
      <c r="CA17" s="470"/>
      <c r="CB17" s="470"/>
      <c r="CC17" s="471"/>
      <c r="CD17" s="198"/>
      <c r="CE17" s="576"/>
      <c r="CF17" s="576"/>
      <c r="CG17" s="576"/>
      <c r="CH17" s="576"/>
      <c r="CI17" s="576"/>
      <c r="CJ17" s="576"/>
      <c r="CK17" s="576"/>
      <c r="CL17" s="576"/>
      <c r="CM17" s="576"/>
      <c r="CN17" s="576"/>
      <c r="CO17" s="576"/>
      <c r="CP17" s="576"/>
      <c r="CQ17" s="576"/>
      <c r="CR17" s="576"/>
      <c r="CS17" s="577"/>
      <c r="CT17" s="466"/>
      <c r="CU17" s="467"/>
      <c r="CV17" s="467"/>
      <c r="CW17" s="467"/>
      <c r="CX17" s="467"/>
      <c r="CY17" s="467"/>
      <c r="CZ17" s="467"/>
      <c r="DA17" s="468"/>
      <c r="DB17" s="466"/>
      <c r="DC17" s="467"/>
      <c r="DD17" s="467"/>
      <c r="DE17" s="467"/>
      <c r="DF17" s="467"/>
      <c r="DG17" s="467"/>
      <c r="DH17" s="467"/>
      <c r="DI17" s="468"/>
      <c r="DJ17" s="183"/>
      <c r="DK17" s="183"/>
      <c r="DL17" s="183"/>
      <c r="DM17" s="183"/>
      <c r="DN17" s="183"/>
      <c r="DO17" s="183"/>
    </row>
    <row r="18" spans="1:119" ht="18.75" customHeight="1" thickBot="1" x14ac:dyDescent="0.2">
      <c r="A18" s="184"/>
      <c r="B18" s="580" t="s">
        <v>156</v>
      </c>
      <c r="C18" s="512"/>
      <c r="D18" s="512"/>
      <c r="E18" s="581"/>
      <c r="F18" s="581"/>
      <c r="G18" s="581"/>
      <c r="H18" s="581"/>
      <c r="I18" s="581"/>
      <c r="J18" s="581"/>
      <c r="K18" s="581"/>
      <c r="L18" s="582">
        <v>435.71</v>
      </c>
      <c r="M18" s="582"/>
      <c r="N18" s="582"/>
      <c r="O18" s="582"/>
      <c r="P18" s="582"/>
      <c r="Q18" s="582"/>
      <c r="R18" s="583"/>
      <c r="S18" s="583"/>
      <c r="T18" s="583"/>
      <c r="U18" s="583"/>
      <c r="V18" s="584"/>
      <c r="W18" s="487"/>
      <c r="X18" s="488"/>
      <c r="Y18" s="488"/>
      <c r="Z18" s="488"/>
      <c r="AA18" s="488"/>
      <c r="AB18" s="479"/>
      <c r="AC18" s="585">
        <v>64.2</v>
      </c>
      <c r="AD18" s="586"/>
      <c r="AE18" s="586"/>
      <c r="AF18" s="586"/>
      <c r="AG18" s="587"/>
      <c r="AH18" s="585">
        <v>62.2</v>
      </c>
      <c r="AI18" s="586"/>
      <c r="AJ18" s="586"/>
      <c r="AK18" s="586"/>
      <c r="AL18" s="588"/>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13389988</v>
      </c>
      <c r="BO18" s="470"/>
      <c r="BP18" s="470"/>
      <c r="BQ18" s="470"/>
      <c r="BR18" s="470"/>
      <c r="BS18" s="470"/>
      <c r="BT18" s="470"/>
      <c r="BU18" s="471"/>
      <c r="BV18" s="469">
        <v>13584653</v>
      </c>
      <c r="BW18" s="470"/>
      <c r="BX18" s="470"/>
      <c r="BY18" s="470"/>
      <c r="BZ18" s="470"/>
      <c r="CA18" s="470"/>
      <c r="CB18" s="470"/>
      <c r="CC18" s="471"/>
      <c r="CD18" s="198"/>
      <c r="CE18" s="576"/>
      <c r="CF18" s="576"/>
      <c r="CG18" s="576"/>
      <c r="CH18" s="576"/>
      <c r="CI18" s="576"/>
      <c r="CJ18" s="576"/>
      <c r="CK18" s="576"/>
      <c r="CL18" s="576"/>
      <c r="CM18" s="576"/>
      <c r="CN18" s="576"/>
      <c r="CO18" s="576"/>
      <c r="CP18" s="576"/>
      <c r="CQ18" s="576"/>
      <c r="CR18" s="576"/>
      <c r="CS18" s="577"/>
      <c r="CT18" s="466"/>
      <c r="CU18" s="467"/>
      <c r="CV18" s="467"/>
      <c r="CW18" s="467"/>
      <c r="CX18" s="467"/>
      <c r="CY18" s="467"/>
      <c r="CZ18" s="467"/>
      <c r="DA18" s="468"/>
      <c r="DB18" s="466"/>
      <c r="DC18" s="467"/>
      <c r="DD18" s="467"/>
      <c r="DE18" s="467"/>
      <c r="DF18" s="467"/>
      <c r="DG18" s="467"/>
      <c r="DH18" s="467"/>
      <c r="DI18" s="468"/>
      <c r="DJ18" s="183"/>
      <c r="DK18" s="183"/>
      <c r="DL18" s="183"/>
      <c r="DM18" s="183"/>
      <c r="DN18" s="183"/>
      <c r="DO18" s="183"/>
    </row>
    <row r="19" spans="1:119" ht="18.75" customHeight="1" thickBot="1" x14ac:dyDescent="0.2">
      <c r="A19" s="184"/>
      <c r="B19" s="580" t="s">
        <v>158</v>
      </c>
      <c r="C19" s="512"/>
      <c r="D19" s="512"/>
      <c r="E19" s="581"/>
      <c r="F19" s="581"/>
      <c r="G19" s="581"/>
      <c r="H19" s="581"/>
      <c r="I19" s="581"/>
      <c r="J19" s="581"/>
      <c r="K19" s="581"/>
      <c r="L19" s="589">
        <v>81</v>
      </c>
      <c r="M19" s="589"/>
      <c r="N19" s="589"/>
      <c r="O19" s="589"/>
      <c r="P19" s="589"/>
      <c r="Q19" s="589"/>
      <c r="R19" s="590"/>
      <c r="S19" s="590"/>
      <c r="T19" s="590"/>
      <c r="U19" s="590"/>
      <c r="V19" s="591"/>
      <c r="W19" s="426"/>
      <c r="X19" s="427"/>
      <c r="Y19" s="427"/>
      <c r="Z19" s="427"/>
      <c r="AA19" s="427"/>
      <c r="AB19" s="427"/>
      <c r="AC19" s="598"/>
      <c r="AD19" s="598"/>
      <c r="AE19" s="598"/>
      <c r="AF19" s="598"/>
      <c r="AG19" s="598"/>
      <c r="AH19" s="598"/>
      <c r="AI19" s="598"/>
      <c r="AJ19" s="598"/>
      <c r="AK19" s="598"/>
      <c r="AL19" s="599"/>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16682537</v>
      </c>
      <c r="BO19" s="470"/>
      <c r="BP19" s="470"/>
      <c r="BQ19" s="470"/>
      <c r="BR19" s="470"/>
      <c r="BS19" s="470"/>
      <c r="BT19" s="470"/>
      <c r="BU19" s="471"/>
      <c r="BV19" s="469">
        <v>16368005</v>
      </c>
      <c r="BW19" s="470"/>
      <c r="BX19" s="470"/>
      <c r="BY19" s="470"/>
      <c r="BZ19" s="470"/>
      <c r="CA19" s="470"/>
      <c r="CB19" s="470"/>
      <c r="CC19" s="471"/>
      <c r="CD19" s="198"/>
      <c r="CE19" s="576"/>
      <c r="CF19" s="576"/>
      <c r="CG19" s="576"/>
      <c r="CH19" s="576"/>
      <c r="CI19" s="576"/>
      <c r="CJ19" s="576"/>
      <c r="CK19" s="576"/>
      <c r="CL19" s="576"/>
      <c r="CM19" s="576"/>
      <c r="CN19" s="576"/>
      <c r="CO19" s="576"/>
      <c r="CP19" s="576"/>
      <c r="CQ19" s="576"/>
      <c r="CR19" s="576"/>
      <c r="CS19" s="577"/>
      <c r="CT19" s="466"/>
      <c r="CU19" s="467"/>
      <c r="CV19" s="467"/>
      <c r="CW19" s="467"/>
      <c r="CX19" s="467"/>
      <c r="CY19" s="467"/>
      <c r="CZ19" s="467"/>
      <c r="DA19" s="468"/>
      <c r="DB19" s="466"/>
      <c r="DC19" s="467"/>
      <c r="DD19" s="467"/>
      <c r="DE19" s="467"/>
      <c r="DF19" s="467"/>
      <c r="DG19" s="467"/>
      <c r="DH19" s="467"/>
      <c r="DI19" s="468"/>
      <c r="DJ19" s="183"/>
      <c r="DK19" s="183"/>
      <c r="DL19" s="183"/>
      <c r="DM19" s="183"/>
      <c r="DN19" s="183"/>
      <c r="DO19" s="183"/>
    </row>
    <row r="20" spans="1:119" ht="18.75" customHeight="1" thickBot="1" x14ac:dyDescent="0.2">
      <c r="A20" s="184"/>
      <c r="B20" s="580" t="s">
        <v>160</v>
      </c>
      <c r="C20" s="512"/>
      <c r="D20" s="512"/>
      <c r="E20" s="581"/>
      <c r="F20" s="581"/>
      <c r="G20" s="581"/>
      <c r="H20" s="581"/>
      <c r="I20" s="581"/>
      <c r="J20" s="581"/>
      <c r="K20" s="581"/>
      <c r="L20" s="589">
        <v>13613</v>
      </c>
      <c r="M20" s="589"/>
      <c r="N20" s="589"/>
      <c r="O20" s="589"/>
      <c r="P20" s="589"/>
      <c r="Q20" s="589"/>
      <c r="R20" s="590"/>
      <c r="S20" s="590"/>
      <c r="T20" s="590"/>
      <c r="U20" s="590"/>
      <c r="V20" s="591"/>
      <c r="W20" s="487"/>
      <c r="X20" s="488"/>
      <c r="Y20" s="488"/>
      <c r="Z20" s="488"/>
      <c r="AA20" s="488"/>
      <c r="AB20" s="488"/>
      <c r="AC20" s="592"/>
      <c r="AD20" s="592"/>
      <c r="AE20" s="592"/>
      <c r="AF20" s="592"/>
      <c r="AG20" s="592"/>
      <c r="AH20" s="592"/>
      <c r="AI20" s="592"/>
      <c r="AJ20" s="592"/>
      <c r="AK20" s="592"/>
      <c r="AL20" s="593"/>
      <c r="AM20" s="594"/>
      <c r="AN20" s="524"/>
      <c r="AO20" s="524"/>
      <c r="AP20" s="524"/>
      <c r="AQ20" s="524"/>
      <c r="AR20" s="524"/>
      <c r="AS20" s="524"/>
      <c r="AT20" s="525"/>
      <c r="AU20" s="595"/>
      <c r="AV20" s="596"/>
      <c r="AW20" s="596"/>
      <c r="AX20" s="597"/>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198"/>
      <c r="CE20" s="576"/>
      <c r="CF20" s="576"/>
      <c r="CG20" s="576"/>
      <c r="CH20" s="576"/>
      <c r="CI20" s="576"/>
      <c r="CJ20" s="576"/>
      <c r="CK20" s="576"/>
      <c r="CL20" s="576"/>
      <c r="CM20" s="576"/>
      <c r="CN20" s="576"/>
      <c r="CO20" s="576"/>
      <c r="CP20" s="576"/>
      <c r="CQ20" s="576"/>
      <c r="CR20" s="576"/>
      <c r="CS20" s="577"/>
      <c r="CT20" s="466"/>
      <c r="CU20" s="467"/>
      <c r="CV20" s="467"/>
      <c r="CW20" s="467"/>
      <c r="CX20" s="467"/>
      <c r="CY20" s="467"/>
      <c r="CZ20" s="467"/>
      <c r="DA20" s="468"/>
      <c r="DB20" s="466"/>
      <c r="DC20" s="467"/>
      <c r="DD20" s="467"/>
      <c r="DE20" s="467"/>
      <c r="DF20" s="467"/>
      <c r="DG20" s="467"/>
      <c r="DH20" s="467"/>
      <c r="DI20" s="468"/>
      <c r="DJ20" s="183"/>
      <c r="DK20" s="183"/>
      <c r="DL20" s="183"/>
      <c r="DM20" s="183"/>
      <c r="DN20" s="183"/>
      <c r="DO20" s="183"/>
    </row>
    <row r="21" spans="1:119" ht="18.75" customHeight="1" x14ac:dyDescent="0.15">
      <c r="A21" s="184"/>
      <c r="B21" s="600" t="s">
        <v>161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198"/>
      <c r="CE21" s="576"/>
      <c r="CF21" s="576"/>
      <c r="CG21" s="576"/>
      <c r="CH21" s="576"/>
      <c r="CI21" s="576"/>
      <c r="CJ21" s="576"/>
      <c r="CK21" s="576"/>
      <c r="CL21" s="576"/>
      <c r="CM21" s="576"/>
      <c r="CN21" s="576"/>
      <c r="CO21" s="576"/>
      <c r="CP21" s="576"/>
      <c r="CQ21" s="576"/>
      <c r="CR21" s="576"/>
      <c r="CS21" s="577"/>
      <c r="CT21" s="466"/>
      <c r="CU21" s="467"/>
      <c r="CV21" s="467"/>
      <c r="CW21" s="467"/>
      <c r="CX21" s="467"/>
      <c r="CY21" s="467"/>
      <c r="CZ21" s="467"/>
      <c r="DA21" s="468"/>
      <c r="DB21" s="466"/>
      <c r="DC21" s="467"/>
      <c r="DD21" s="467"/>
      <c r="DE21" s="467"/>
      <c r="DF21" s="467"/>
      <c r="DG21" s="467"/>
      <c r="DH21" s="467"/>
      <c r="DI21" s="468"/>
      <c r="DJ21" s="183"/>
      <c r="DK21" s="183"/>
      <c r="DL21" s="183"/>
      <c r="DM21" s="183"/>
      <c r="DN21" s="183"/>
      <c r="DO21" s="183"/>
    </row>
    <row r="22" spans="1:119" ht="18.75" customHeight="1" thickBot="1" x14ac:dyDescent="0.2">
      <c r="A22" s="184"/>
      <c r="B22" s="603" t="s">
        <v>162</v>
      </c>
      <c r="C22" s="604"/>
      <c r="D22" s="605"/>
      <c r="E22" s="481" t="s">
        <v>1</v>
      </c>
      <c r="F22" s="486"/>
      <c r="G22" s="486"/>
      <c r="H22" s="486"/>
      <c r="I22" s="486"/>
      <c r="J22" s="486"/>
      <c r="K22" s="476"/>
      <c r="L22" s="481" t="s">
        <v>163</v>
      </c>
      <c r="M22" s="486"/>
      <c r="N22" s="486"/>
      <c r="O22" s="486"/>
      <c r="P22" s="476"/>
      <c r="Q22" s="612" t="s">
        <v>164</v>
      </c>
      <c r="R22" s="613"/>
      <c r="S22" s="613"/>
      <c r="T22" s="613"/>
      <c r="U22" s="613"/>
      <c r="V22" s="614"/>
      <c r="W22" s="618" t="s">
        <v>165</v>
      </c>
      <c r="X22" s="604"/>
      <c r="Y22" s="605"/>
      <c r="Z22" s="481" t="s">
        <v>1</v>
      </c>
      <c r="AA22" s="486"/>
      <c r="AB22" s="486"/>
      <c r="AC22" s="486"/>
      <c r="AD22" s="486"/>
      <c r="AE22" s="486"/>
      <c r="AF22" s="486"/>
      <c r="AG22" s="476"/>
      <c r="AH22" s="631" t="s">
        <v>166</v>
      </c>
      <c r="AI22" s="486"/>
      <c r="AJ22" s="486"/>
      <c r="AK22" s="486"/>
      <c r="AL22" s="476"/>
      <c r="AM22" s="631" t="s">
        <v>167</v>
      </c>
      <c r="AN22" s="632"/>
      <c r="AO22" s="632"/>
      <c r="AP22" s="632"/>
      <c r="AQ22" s="632"/>
      <c r="AR22" s="633"/>
      <c r="AS22" s="612" t="s">
        <v>164</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198"/>
      <c r="CE22" s="576"/>
      <c r="CF22" s="576"/>
      <c r="CG22" s="576"/>
      <c r="CH22" s="576"/>
      <c r="CI22" s="576"/>
      <c r="CJ22" s="576"/>
      <c r="CK22" s="576"/>
      <c r="CL22" s="576"/>
      <c r="CM22" s="576"/>
      <c r="CN22" s="576"/>
      <c r="CO22" s="576"/>
      <c r="CP22" s="576"/>
      <c r="CQ22" s="576"/>
      <c r="CR22" s="576"/>
      <c r="CS22" s="577"/>
      <c r="CT22" s="466"/>
      <c r="CU22" s="467"/>
      <c r="CV22" s="467"/>
      <c r="CW22" s="467"/>
      <c r="CX22" s="467"/>
      <c r="CY22" s="467"/>
      <c r="CZ22" s="467"/>
      <c r="DA22" s="468"/>
      <c r="DB22" s="466"/>
      <c r="DC22" s="467"/>
      <c r="DD22" s="467"/>
      <c r="DE22" s="467"/>
      <c r="DF22" s="467"/>
      <c r="DG22" s="467"/>
      <c r="DH22" s="467"/>
      <c r="DI22" s="468"/>
      <c r="DJ22" s="183"/>
      <c r="DK22" s="183"/>
      <c r="DL22" s="183"/>
      <c r="DM22" s="183"/>
      <c r="DN22" s="183"/>
      <c r="DO22" s="183"/>
    </row>
    <row r="23" spans="1:119" ht="18.75" customHeight="1" x14ac:dyDescent="0.15">
      <c r="A23" s="184"/>
      <c r="B23" s="606"/>
      <c r="C23" s="607"/>
      <c r="D23" s="608"/>
      <c r="E23" s="455"/>
      <c r="F23" s="460"/>
      <c r="G23" s="460"/>
      <c r="H23" s="460"/>
      <c r="I23" s="460"/>
      <c r="J23" s="460"/>
      <c r="K23" s="449"/>
      <c r="L23" s="455"/>
      <c r="M23" s="460"/>
      <c r="N23" s="460"/>
      <c r="O23" s="460"/>
      <c r="P23" s="449"/>
      <c r="Q23" s="615"/>
      <c r="R23" s="616"/>
      <c r="S23" s="616"/>
      <c r="T23" s="616"/>
      <c r="U23" s="616"/>
      <c r="V23" s="617"/>
      <c r="W23" s="619"/>
      <c r="X23" s="607"/>
      <c r="Y23" s="608"/>
      <c r="Z23" s="455"/>
      <c r="AA23" s="460"/>
      <c r="AB23" s="460"/>
      <c r="AC23" s="460"/>
      <c r="AD23" s="460"/>
      <c r="AE23" s="460"/>
      <c r="AF23" s="460"/>
      <c r="AG23" s="449"/>
      <c r="AH23" s="455"/>
      <c r="AI23" s="460"/>
      <c r="AJ23" s="460"/>
      <c r="AK23" s="460"/>
      <c r="AL23" s="449"/>
      <c r="AM23" s="634"/>
      <c r="AN23" s="635"/>
      <c r="AO23" s="635"/>
      <c r="AP23" s="635"/>
      <c r="AQ23" s="635"/>
      <c r="AR23" s="636"/>
      <c r="AS23" s="615"/>
      <c r="AT23" s="616"/>
      <c r="AU23" s="616"/>
      <c r="AV23" s="616"/>
      <c r="AW23" s="616"/>
      <c r="AX23" s="638"/>
      <c r="AY23" s="429" t="s">
        <v>168</v>
      </c>
      <c r="AZ23" s="430"/>
      <c r="BA23" s="430"/>
      <c r="BB23" s="430"/>
      <c r="BC23" s="430"/>
      <c r="BD23" s="430"/>
      <c r="BE23" s="430"/>
      <c r="BF23" s="430"/>
      <c r="BG23" s="430"/>
      <c r="BH23" s="430"/>
      <c r="BI23" s="430"/>
      <c r="BJ23" s="430"/>
      <c r="BK23" s="430"/>
      <c r="BL23" s="430"/>
      <c r="BM23" s="431"/>
      <c r="BN23" s="469">
        <v>30042061</v>
      </c>
      <c r="BO23" s="470"/>
      <c r="BP23" s="470"/>
      <c r="BQ23" s="470"/>
      <c r="BR23" s="470"/>
      <c r="BS23" s="470"/>
      <c r="BT23" s="470"/>
      <c r="BU23" s="471"/>
      <c r="BV23" s="469">
        <v>30885268</v>
      </c>
      <c r="BW23" s="470"/>
      <c r="BX23" s="470"/>
      <c r="BY23" s="470"/>
      <c r="BZ23" s="470"/>
      <c r="CA23" s="470"/>
      <c r="CB23" s="470"/>
      <c r="CC23" s="471"/>
      <c r="CD23" s="198"/>
      <c r="CE23" s="576"/>
      <c r="CF23" s="576"/>
      <c r="CG23" s="576"/>
      <c r="CH23" s="576"/>
      <c r="CI23" s="576"/>
      <c r="CJ23" s="576"/>
      <c r="CK23" s="576"/>
      <c r="CL23" s="576"/>
      <c r="CM23" s="576"/>
      <c r="CN23" s="576"/>
      <c r="CO23" s="576"/>
      <c r="CP23" s="576"/>
      <c r="CQ23" s="576"/>
      <c r="CR23" s="576"/>
      <c r="CS23" s="577"/>
      <c r="CT23" s="466"/>
      <c r="CU23" s="467"/>
      <c r="CV23" s="467"/>
      <c r="CW23" s="467"/>
      <c r="CX23" s="467"/>
      <c r="CY23" s="467"/>
      <c r="CZ23" s="467"/>
      <c r="DA23" s="468"/>
      <c r="DB23" s="466"/>
      <c r="DC23" s="467"/>
      <c r="DD23" s="467"/>
      <c r="DE23" s="467"/>
      <c r="DF23" s="467"/>
      <c r="DG23" s="467"/>
      <c r="DH23" s="467"/>
      <c r="DI23" s="468"/>
      <c r="DJ23" s="183"/>
      <c r="DK23" s="183"/>
      <c r="DL23" s="183"/>
      <c r="DM23" s="183"/>
      <c r="DN23" s="183"/>
      <c r="DO23" s="183"/>
    </row>
    <row r="24" spans="1:119" ht="18.75" customHeight="1" thickBot="1" x14ac:dyDescent="0.2">
      <c r="A24" s="184"/>
      <c r="B24" s="606"/>
      <c r="C24" s="607"/>
      <c r="D24" s="608"/>
      <c r="E24" s="519" t="s">
        <v>169</v>
      </c>
      <c r="F24" s="499"/>
      <c r="G24" s="499"/>
      <c r="H24" s="499"/>
      <c r="I24" s="499"/>
      <c r="J24" s="499"/>
      <c r="K24" s="500"/>
      <c r="L24" s="520">
        <v>1</v>
      </c>
      <c r="M24" s="521"/>
      <c r="N24" s="521"/>
      <c r="O24" s="521"/>
      <c r="P24" s="560"/>
      <c r="Q24" s="520">
        <v>7800</v>
      </c>
      <c r="R24" s="521"/>
      <c r="S24" s="521"/>
      <c r="T24" s="521"/>
      <c r="U24" s="521"/>
      <c r="V24" s="560"/>
      <c r="W24" s="619"/>
      <c r="X24" s="607"/>
      <c r="Y24" s="608"/>
      <c r="Z24" s="519" t="s">
        <v>170</v>
      </c>
      <c r="AA24" s="499"/>
      <c r="AB24" s="499"/>
      <c r="AC24" s="499"/>
      <c r="AD24" s="499"/>
      <c r="AE24" s="499"/>
      <c r="AF24" s="499"/>
      <c r="AG24" s="500"/>
      <c r="AH24" s="520">
        <v>424</v>
      </c>
      <c r="AI24" s="521"/>
      <c r="AJ24" s="521"/>
      <c r="AK24" s="521"/>
      <c r="AL24" s="560"/>
      <c r="AM24" s="520">
        <v>1347896</v>
      </c>
      <c r="AN24" s="521"/>
      <c r="AO24" s="521"/>
      <c r="AP24" s="521"/>
      <c r="AQ24" s="521"/>
      <c r="AR24" s="560"/>
      <c r="AS24" s="520">
        <v>3179</v>
      </c>
      <c r="AT24" s="521"/>
      <c r="AU24" s="521"/>
      <c r="AV24" s="521"/>
      <c r="AW24" s="521"/>
      <c r="AX24" s="522"/>
      <c r="AY24" s="639" t="s">
        <v>171</v>
      </c>
      <c r="AZ24" s="640"/>
      <c r="BA24" s="640"/>
      <c r="BB24" s="640"/>
      <c r="BC24" s="640"/>
      <c r="BD24" s="640"/>
      <c r="BE24" s="640"/>
      <c r="BF24" s="640"/>
      <c r="BG24" s="640"/>
      <c r="BH24" s="640"/>
      <c r="BI24" s="640"/>
      <c r="BJ24" s="640"/>
      <c r="BK24" s="640"/>
      <c r="BL24" s="640"/>
      <c r="BM24" s="641"/>
      <c r="BN24" s="469">
        <v>23318742</v>
      </c>
      <c r="BO24" s="470"/>
      <c r="BP24" s="470"/>
      <c r="BQ24" s="470"/>
      <c r="BR24" s="470"/>
      <c r="BS24" s="470"/>
      <c r="BT24" s="470"/>
      <c r="BU24" s="471"/>
      <c r="BV24" s="469">
        <v>24019645</v>
      </c>
      <c r="BW24" s="470"/>
      <c r="BX24" s="470"/>
      <c r="BY24" s="470"/>
      <c r="BZ24" s="470"/>
      <c r="CA24" s="470"/>
      <c r="CB24" s="470"/>
      <c r="CC24" s="471"/>
      <c r="CD24" s="198"/>
      <c r="CE24" s="576"/>
      <c r="CF24" s="576"/>
      <c r="CG24" s="576"/>
      <c r="CH24" s="576"/>
      <c r="CI24" s="576"/>
      <c r="CJ24" s="576"/>
      <c r="CK24" s="576"/>
      <c r="CL24" s="576"/>
      <c r="CM24" s="576"/>
      <c r="CN24" s="576"/>
      <c r="CO24" s="576"/>
      <c r="CP24" s="576"/>
      <c r="CQ24" s="576"/>
      <c r="CR24" s="576"/>
      <c r="CS24" s="577"/>
      <c r="CT24" s="466"/>
      <c r="CU24" s="467"/>
      <c r="CV24" s="467"/>
      <c r="CW24" s="467"/>
      <c r="CX24" s="467"/>
      <c r="CY24" s="467"/>
      <c r="CZ24" s="467"/>
      <c r="DA24" s="468"/>
      <c r="DB24" s="466"/>
      <c r="DC24" s="467"/>
      <c r="DD24" s="467"/>
      <c r="DE24" s="467"/>
      <c r="DF24" s="467"/>
      <c r="DG24" s="467"/>
      <c r="DH24" s="467"/>
      <c r="DI24" s="468"/>
      <c r="DJ24" s="183"/>
      <c r="DK24" s="183"/>
      <c r="DL24" s="183"/>
      <c r="DM24" s="183"/>
      <c r="DN24" s="183"/>
      <c r="DO24" s="183"/>
    </row>
    <row r="25" spans="1:119" s="183" customFormat="1" ht="18.75" customHeight="1" x14ac:dyDescent="0.15">
      <c r="A25" s="184"/>
      <c r="B25" s="606"/>
      <c r="C25" s="607"/>
      <c r="D25" s="608"/>
      <c r="E25" s="519" t="s">
        <v>172</v>
      </c>
      <c r="F25" s="499"/>
      <c r="G25" s="499"/>
      <c r="H25" s="499"/>
      <c r="I25" s="499"/>
      <c r="J25" s="499"/>
      <c r="K25" s="500"/>
      <c r="L25" s="520">
        <v>1</v>
      </c>
      <c r="M25" s="521"/>
      <c r="N25" s="521"/>
      <c r="O25" s="521"/>
      <c r="P25" s="560"/>
      <c r="Q25" s="520">
        <v>6600</v>
      </c>
      <c r="R25" s="521"/>
      <c r="S25" s="521"/>
      <c r="T25" s="521"/>
      <c r="U25" s="521"/>
      <c r="V25" s="560"/>
      <c r="W25" s="619"/>
      <c r="X25" s="607"/>
      <c r="Y25" s="608"/>
      <c r="Z25" s="519" t="s">
        <v>173</v>
      </c>
      <c r="AA25" s="499"/>
      <c r="AB25" s="499"/>
      <c r="AC25" s="499"/>
      <c r="AD25" s="499"/>
      <c r="AE25" s="499"/>
      <c r="AF25" s="499"/>
      <c r="AG25" s="500"/>
      <c r="AH25" s="520">
        <v>83</v>
      </c>
      <c r="AI25" s="521"/>
      <c r="AJ25" s="521"/>
      <c r="AK25" s="521"/>
      <c r="AL25" s="560"/>
      <c r="AM25" s="520">
        <v>240534</v>
      </c>
      <c r="AN25" s="521"/>
      <c r="AO25" s="521"/>
      <c r="AP25" s="521"/>
      <c r="AQ25" s="521"/>
      <c r="AR25" s="560"/>
      <c r="AS25" s="520">
        <v>2898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2107628</v>
      </c>
      <c r="BO25" s="433"/>
      <c r="BP25" s="433"/>
      <c r="BQ25" s="433"/>
      <c r="BR25" s="433"/>
      <c r="BS25" s="433"/>
      <c r="BT25" s="433"/>
      <c r="BU25" s="434"/>
      <c r="BV25" s="432">
        <v>2172522</v>
      </c>
      <c r="BW25" s="433"/>
      <c r="BX25" s="433"/>
      <c r="BY25" s="433"/>
      <c r="BZ25" s="433"/>
      <c r="CA25" s="433"/>
      <c r="CB25" s="433"/>
      <c r="CC25" s="434"/>
      <c r="CD25" s="198"/>
      <c r="CE25" s="576"/>
      <c r="CF25" s="576"/>
      <c r="CG25" s="576"/>
      <c r="CH25" s="576"/>
      <c r="CI25" s="576"/>
      <c r="CJ25" s="576"/>
      <c r="CK25" s="576"/>
      <c r="CL25" s="576"/>
      <c r="CM25" s="576"/>
      <c r="CN25" s="576"/>
      <c r="CO25" s="576"/>
      <c r="CP25" s="576"/>
      <c r="CQ25" s="576"/>
      <c r="CR25" s="576"/>
      <c r="CS25" s="577"/>
      <c r="CT25" s="466"/>
      <c r="CU25" s="467"/>
      <c r="CV25" s="467"/>
      <c r="CW25" s="467"/>
      <c r="CX25" s="467"/>
      <c r="CY25" s="467"/>
      <c r="CZ25" s="467"/>
      <c r="DA25" s="468"/>
      <c r="DB25" s="466"/>
      <c r="DC25" s="467"/>
      <c r="DD25" s="467"/>
      <c r="DE25" s="467"/>
      <c r="DF25" s="467"/>
      <c r="DG25" s="467"/>
      <c r="DH25" s="467"/>
      <c r="DI25" s="468"/>
    </row>
    <row r="26" spans="1:119" s="183" customFormat="1" ht="18.75" customHeight="1" x14ac:dyDescent="0.15">
      <c r="A26" s="184"/>
      <c r="B26" s="606"/>
      <c r="C26" s="607"/>
      <c r="D26" s="608"/>
      <c r="E26" s="519" t="s">
        <v>175</v>
      </c>
      <c r="F26" s="499"/>
      <c r="G26" s="499"/>
      <c r="H26" s="499"/>
      <c r="I26" s="499"/>
      <c r="J26" s="499"/>
      <c r="K26" s="500"/>
      <c r="L26" s="520">
        <v>1</v>
      </c>
      <c r="M26" s="521"/>
      <c r="N26" s="521"/>
      <c r="O26" s="521"/>
      <c r="P26" s="560"/>
      <c r="Q26" s="520">
        <v>5500</v>
      </c>
      <c r="R26" s="521"/>
      <c r="S26" s="521"/>
      <c r="T26" s="521"/>
      <c r="U26" s="521"/>
      <c r="V26" s="560"/>
      <c r="W26" s="619"/>
      <c r="X26" s="607"/>
      <c r="Y26" s="608"/>
      <c r="Z26" s="519" t="s">
        <v>176</v>
      </c>
      <c r="AA26" s="629"/>
      <c r="AB26" s="629"/>
      <c r="AC26" s="629"/>
      <c r="AD26" s="629"/>
      <c r="AE26" s="629"/>
      <c r="AF26" s="629"/>
      <c r="AG26" s="630"/>
      <c r="AH26" s="520">
        <v>6</v>
      </c>
      <c r="AI26" s="521"/>
      <c r="AJ26" s="521"/>
      <c r="AK26" s="521"/>
      <c r="AL26" s="560"/>
      <c r="AM26" s="520">
        <v>19350</v>
      </c>
      <c r="AN26" s="521"/>
      <c r="AO26" s="521"/>
      <c r="AP26" s="521"/>
      <c r="AQ26" s="521"/>
      <c r="AR26" s="560"/>
      <c r="AS26" s="520">
        <v>3225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138</v>
      </c>
      <c r="BW26" s="470"/>
      <c r="BX26" s="470"/>
      <c r="BY26" s="470"/>
      <c r="BZ26" s="470"/>
      <c r="CA26" s="470"/>
      <c r="CB26" s="470"/>
      <c r="CC26" s="471"/>
      <c r="CD26" s="198"/>
      <c r="CE26" s="576"/>
      <c r="CF26" s="576"/>
      <c r="CG26" s="576"/>
      <c r="CH26" s="576"/>
      <c r="CI26" s="576"/>
      <c r="CJ26" s="576"/>
      <c r="CK26" s="576"/>
      <c r="CL26" s="576"/>
      <c r="CM26" s="576"/>
      <c r="CN26" s="576"/>
      <c r="CO26" s="576"/>
      <c r="CP26" s="576"/>
      <c r="CQ26" s="576"/>
      <c r="CR26" s="576"/>
      <c r="CS26" s="577"/>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4"/>
      <c r="B27" s="606"/>
      <c r="C27" s="607"/>
      <c r="D27" s="608"/>
      <c r="E27" s="519" t="s">
        <v>178</v>
      </c>
      <c r="F27" s="499"/>
      <c r="G27" s="499"/>
      <c r="H27" s="499"/>
      <c r="I27" s="499"/>
      <c r="J27" s="499"/>
      <c r="K27" s="500"/>
      <c r="L27" s="520">
        <v>1</v>
      </c>
      <c r="M27" s="521"/>
      <c r="N27" s="521"/>
      <c r="O27" s="521"/>
      <c r="P27" s="560"/>
      <c r="Q27" s="520">
        <v>3900</v>
      </c>
      <c r="R27" s="521"/>
      <c r="S27" s="521"/>
      <c r="T27" s="521"/>
      <c r="U27" s="521"/>
      <c r="V27" s="560"/>
      <c r="W27" s="619"/>
      <c r="X27" s="607"/>
      <c r="Y27" s="608"/>
      <c r="Z27" s="519" t="s">
        <v>179</v>
      </c>
      <c r="AA27" s="499"/>
      <c r="AB27" s="499"/>
      <c r="AC27" s="499"/>
      <c r="AD27" s="499"/>
      <c r="AE27" s="499"/>
      <c r="AF27" s="499"/>
      <c r="AG27" s="500"/>
      <c r="AH27" s="520">
        <v>8</v>
      </c>
      <c r="AI27" s="521"/>
      <c r="AJ27" s="521"/>
      <c r="AK27" s="521"/>
      <c r="AL27" s="560"/>
      <c r="AM27" s="520">
        <v>29608</v>
      </c>
      <c r="AN27" s="521"/>
      <c r="AO27" s="521"/>
      <c r="AP27" s="521"/>
      <c r="AQ27" s="521"/>
      <c r="AR27" s="560"/>
      <c r="AS27" s="520">
        <v>3701</v>
      </c>
      <c r="AT27" s="521"/>
      <c r="AU27" s="521"/>
      <c r="AV27" s="521"/>
      <c r="AW27" s="521"/>
      <c r="AX27" s="522"/>
      <c r="AY27" s="561" t="s">
        <v>180</v>
      </c>
      <c r="AZ27" s="562"/>
      <c r="BA27" s="562"/>
      <c r="BB27" s="562"/>
      <c r="BC27" s="562"/>
      <c r="BD27" s="562"/>
      <c r="BE27" s="562"/>
      <c r="BF27" s="562"/>
      <c r="BG27" s="562"/>
      <c r="BH27" s="562"/>
      <c r="BI27" s="562"/>
      <c r="BJ27" s="562"/>
      <c r="BK27" s="562"/>
      <c r="BL27" s="562"/>
      <c r="BM27" s="563"/>
      <c r="BN27" s="642">
        <v>1294663</v>
      </c>
      <c r="BO27" s="643"/>
      <c r="BP27" s="643"/>
      <c r="BQ27" s="643"/>
      <c r="BR27" s="643"/>
      <c r="BS27" s="643"/>
      <c r="BT27" s="643"/>
      <c r="BU27" s="644"/>
      <c r="BV27" s="642">
        <v>1289202</v>
      </c>
      <c r="BW27" s="643"/>
      <c r="BX27" s="643"/>
      <c r="BY27" s="643"/>
      <c r="BZ27" s="643"/>
      <c r="CA27" s="643"/>
      <c r="CB27" s="643"/>
      <c r="CC27" s="644"/>
      <c r="CD27" s="200"/>
      <c r="CE27" s="576"/>
      <c r="CF27" s="576"/>
      <c r="CG27" s="576"/>
      <c r="CH27" s="576"/>
      <c r="CI27" s="576"/>
      <c r="CJ27" s="576"/>
      <c r="CK27" s="576"/>
      <c r="CL27" s="576"/>
      <c r="CM27" s="576"/>
      <c r="CN27" s="576"/>
      <c r="CO27" s="576"/>
      <c r="CP27" s="576"/>
      <c r="CQ27" s="576"/>
      <c r="CR27" s="576"/>
      <c r="CS27" s="577"/>
      <c r="CT27" s="466"/>
      <c r="CU27" s="467"/>
      <c r="CV27" s="467"/>
      <c r="CW27" s="467"/>
      <c r="CX27" s="467"/>
      <c r="CY27" s="467"/>
      <c r="CZ27" s="467"/>
      <c r="DA27" s="468"/>
      <c r="DB27" s="466"/>
      <c r="DC27" s="467"/>
      <c r="DD27" s="467"/>
      <c r="DE27" s="467"/>
      <c r="DF27" s="467"/>
      <c r="DG27" s="467"/>
      <c r="DH27" s="467"/>
      <c r="DI27" s="468"/>
      <c r="DJ27" s="183"/>
      <c r="DK27" s="183"/>
      <c r="DL27" s="183"/>
      <c r="DM27" s="183"/>
      <c r="DN27" s="183"/>
      <c r="DO27" s="183"/>
    </row>
    <row r="28" spans="1:119" ht="18.75" customHeight="1" x14ac:dyDescent="0.15">
      <c r="A28" s="184"/>
      <c r="B28" s="606"/>
      <c r="C28" s="607"/>
      <c r="D28" s="608"/>
      <c r="E28" s="519" t="s">
        <v>181</v>
      </c>
      <c r="F28" s="499"/>
      <c r="G28" s="499"/>
      <c r="H28" s="499"/>
      <c r="I28" s="499"/>
      <c r="J28" s="499"/>
      <c r="K28" s="500"/>
      <c r="L28" s="520">
        <v>1</v>
      </c>
      <c r="M28" s="521"/>
      <c r="N28" s="521"/>
      <c r="O28" s="521"/>
      <c r="P28" s="560"/>
      <c r="Q28" s="520">
        <v>3300</v>
      </c>
      <c r="R28" s="521"/>
      <c r="S28" s="521"/>
      <c r="T28" s="521"/>
      <c r="U28" s="521"/>
      <c r="V28" s="560"/>
      <c r="W28" s="619"/>
      <c r="X28" s="607"/>
      <c r="Y28" s="608"/>
      <c r="Z28" s="519" t="s">
        <v>182</v>
      </c>
      <c r="AA28" s="499"/>
      <c r="AB28" s="499"/>
      <c r="AC28" s="499"/>
      <c r="AD28" s="499"/>
      <c r="AE28" s="499"/>
      <c r="AF28" s="499"/>
      <c r="AG28" s="500"/>
      <c r="AH28" s="520" t="s">
        <v>138</v>
      </c>
      <c r="AI28" s="521"/>
      <c r="AJ28" s="521"/>
      <c r="AK28" s="521"/>
      <c r="AL28" s="560"/>
      <c r="AM28" s="520" t="s">
        <v>138</v>
      </c>
      <c r="AN28" s="521"/>
      <c r="AO28" s="521"/>
      <c r="AP28" s="521"/>
      <c r="AQ28" s="521"/>
      <c r="AR28" s="560"/>
      <c r="AS28" s="520" t="s">
        <v>138</v>
      </c>
      <c r="AT28" s="521"/>
      <c r="AU28" s="521"/>
      <c r="AV28" s="521"/>
      <c r="AW28" s="521"/>
      <c r="AX28" s="522"/>
      <c r="AY28" s="645" t="s">
        <v>183</v>
      </c>
      <c r="AZ28" s="646"/>
      <c r="BA28" s="646"/>
      <c r="BB28" s="647"/>
      <c r="BC28" s="429" t="s">
        <v>48</v>
      </c>
      <c r="BD28" s="430"/>
      <c r="BE28" s="430"/>
      <c r="BF28" s="430"/>
      <c r="BG28" s="430"/>
      <c r="BH28" s="430"/>
      <c r="BI28" s="430"/>
      <c r="BJ28" s="430"/>
      <c r="BK28" s="430"/>
      <c r="BL28" s="430"/>
      <c r="BM28" s="431"/>
      <c r="BN28" s="432">
        <v>1435431</v>
      </c>
      <c r="BO28" s="433"/>
      <c r="BP28" s="433"/>
      <c r="BQ28" s="433"/>
      <c r="BR28" s="433"/>
      <c r="BS28" s="433"/>
      <c r="BT28" s="433"/>
      <c r="BU28" s="434"/>
      <c r="BV28" s="432">
        <v>1784442</v>
      </c>
      <c r="BW28" s="433"/>
      <c r="BX28" s="433"/>
      <c r="BY28" s="433"/>
      <c r="BZ28" s="433"/>
      <c r="CA28" s="433"/>
      <c r="CB28" s="433"/>
      <c r="CC28" s="434"/>
      <c r="CD28" s="198"/>
      <c r="CE28" s="576"/>
      <c r="CF28" s="576"/>
      <c r="CG28" s="576"/>
      <c r="CH28" s="576"/>
      <c r="CI28" s="576"/>
      <c r="CJ28" s="576"/>
      <c r="CK28" s="576"/>
      <c r="CL28" s="576"/>
      <c r="CM28" s="576"/>
      <c r="CN28" s="576"/>
      <c r="CO28" s="576"/>
      <c r="CP28" s="576"/>
      <c r="CQ28" s="576"/>
      <c r="CR28" s="576"/>
      <c r="CS28" s="577"/>
      <c r="CT28" s="466"/>
      <c r="CU28" s="467"/>
      <c r="CV28" s="467"/>
      <c r="CW28" s="467"/>
      <c r="CX28" s="467"/>
      <c r="CY28" s="467"/>
      <c r="CZ28" s="467"/>
      <c r="DA28" s="468"/>
      <c r="DB28" s="466"/>
      <c r="DC28" s="467"/>
      <c r="DD28" s="467"/>
      <c r="DE28" s="467"/>
      <c r="DF28" s="467"/>
      <c r="DG28" s="467"/>
      <c r="DH28" s="467"/>
      <c r="DI28" s="468"/>
      <c r="DJ28" s="183"/>
      <c r="DK28" s="183"/>
      <c r="DL28" s="183"/>
      <c r="DM28" s="183"/>
      <c r="DN28" s="183"/>
      <c r="DO28" s="183"/>
    </row>
    <row r="29" spans="1:119" ht="18.75" customHeight="1" x14ac:dyDescent="0.15">
      <c r="A29" s="184"/>
      <c r="B29" s="606"/>
      <c r="C29" s="607"/>
      <c r="D29" s="608"/>
      <c r="E29" s="519" t="s">
        <v>184</v>
      </c>
      <c r="F29" s="499"/>
      <c r="G29" s="499"/>
      <c r="H29" s="499"/>
      <c r="I29" s="499"/>
      <c r="J29" s="499"/>
      <c r="K29" s="500"/>
      <c r="L29" s="520">
        <v>18</v>
      </c>
      <c r="M29" s="521"/>
      <c r="N29" s="521"/>
      <c r="O29" s="521"/>
      <c r="P29" s="560"/>
      <c r="Q29" s="520">
        <v>3100</v>
      </c>
      <c r="R29" s="521"/>
      <c r="S29" s="521"/>
      <c r="T29" s="521"/>
      <c r="U29" s="521"/>
      <c r="V29" s="560"/>
      <c r="W29" s="620"/>
      <c r="X29" s="621"/>
      <c r="Y29" s="622"/>
      <c r="Z29" s="519" t="s">
        <v>185</v>
      </c>
      <c r="AA29" s="499"/>
      <c r="AB29" s="499"/>
      <c r="AC29" s="499"/>
      <c r="AD29" s="499"/>
      <c r="AE29" s="499"/>
      <c r="AF29" s="499"/>
      <c r="AG29" s="500"/>
      <c r="AH29" s="520">
        <v>432</v>
      </c>
      <c r="AI29" s="521"/>
      <c r="AJ29" s="521"/>
      <c r="AK29" s="521"/>
      <c r="AL29" s="560"/>
      <c r="AM29" s="520">
        <v>1377504</v>
      </c>
      <c r="AN29" s="521"/>
      <c r="AO29" s="521"/>
      <c r="AP29" s="521"/>
      <c r="AQ29" s="521"/>
      <c r="AR29" s="560"/>
      <c r="AS29" s="520">
        <v>3189</v>
      </c>
      <c r="AT29" s="521"/>
      <c r="AU29" s="521"/>
      <c r="AV29" s="521"/>
      <c r="AW29" s="521"/>
      <c r="AX29" s="522"/>
      <c r="AY29" s="648"/>
      <c r="AZ29" s="649"/>
      <c r="BA29" s="649"/>
      <c r="BB29" s="650"/>
      <c r="BC29" s="503" t="s">
        <v>186</v>
      </c>
      <c r="BD29" s="504"/>
      <c r="BE29" s="504"/>
      <c r="BF29" s="504"/>
      <c r="BG29" s="504"/>
      <c r="BH29" s="504"/>
      <c r="BI29" s="504"/>
      <c r="BJ29" s="504"/>
      <c r="BK29" s="504"/>
      <c r="BL29" s="504"/>
      <c r="BM29" s="505"/>
      <c r="BN29" s="469">
        <v>1635462</v>
      </c>
      <c r="BO29" s="470"/>
      <c r="BP29" s="470"/>
      <c r="BQ29" s="470"/>
      <c r="BR29" s="470"/>
      <c r="BS29" s="470"/>
      <c r="BT29" s="470"/>
      <c r="BU29" s="471"/>
      <c r="BV29" s="469">
        <v>2330033</v>
      </c>
      <c r="BW29" s="470"/>
      <c r="BX29" s="470"/>
      <c r="BY29" s="470"/>
      <c r="BZ29" s="470"/>
      <c r="CA29" s="470"/>
      <c r="CB29" s="470"/>
      <c r="CC29" s="471"/>
      <c r="CD29" s="200"/>
      <c r="CE29" s="576"/>
      <c r="CF29" s="576"/>
      <c r="CG29" s="576"/>
      <c r="CH29" s="576"/>
      <c r="CI29" s="576"/>
      <c r="CJ29" s="576"/>
      <c r="CK29" s="576"/>
      <c r="CL29" s="576"/>
      <c r="CM29" s="576"/>
      <c r="CN29" s="576"/>
      <c r="CO29" s="576"/>
      <c r="CP29" s="576"/>
      <c r="CQ29" s="576"/>
      <c r="CR29" s="576"/>
      <c r="CS29" s="577"/>
      <c r="CT29" s="466"/>
      <c r="CU29" s="467"/>
      <c r="CV29" s="467"/>
      <c r="CW29" s="467"/>
      <c r="CX29" s="467"/>
      <c r="CY29" s="467"/>
      <c r="CZ29" s="467"/>
      <c r="DA29" s="468"/>
      <c r="DB29" s="466"/>
      <c r="DC29" s="467"/>
      <c r="DD29" s="467"/>
      <c r="DE29" s="467"/>
      <c r="DF29" s="467"/>
      <c r="DG29" s="467"/>
      <c r="DH29" s="467"/>
      <c r="DI29" s="468"/>
      <c r="DJ29" s="183"/>
      <c r="DK29" s="183"/>
      <c r="DL29" s="183"/>
      <c r="DM29" s="183"/>
      <c r="DN29" s="183"/>
      <c r="DO29" s="183"/>
    </row>
    <row r="30" spans="1:119" ht="18.75" customHeight="1" thickBot="1" x14ac:dyDescent="0.2">
      <c r="A30" s="184"/>
      <c r="B30" s="609"/>
      <c r="C30" s="610"/>
      <c r="D30" s="611"/>
      <c r="E30" s="523"/>
      <c r="F30" s="524"/>
      <c r="G30" s="524"/>
      <c r="H30" s="524"/>
      <c r="I30" s="524"/>
      <c r="J30" s="524"/>
      <c r="K30" s="525"/>
      <c r="L30" s="623"/>
      <c r="M30" s="624"/>
      <c r="N30" s="624"/>
      <c r="O30" s="624"/>
      <c r="P30" s="625"/>
      <c r="Q30" s="623"/>
      <c r="R30" s="624"/>
      <c r="S30" s="624"/>
      <c r="T30" s="624"/>
      <c r="U30" s="624"/>
      <c r="V30" s="625"/>
      <c r="W30" s="626" t="s">
        <v>187</v>
      </c>
      <c r="X30" s="627"/>
      <c r="Y30" s="627"/>
      <c r="Z30" s="627"/>
      <c r="AA30" s="627"/>
      <c r="AB30" s="627"/>
      <c r="AC30" s="627"/>
      <c r="AD30" s="627"/>
      <c r="AE30" s="627"/>
      <c r="AF30" s="627"/>
      <c r="AG30" s="628"/>
      <c r="AH30" s="585">
        <v>98.3</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3239732</v>
      </c>
      <c r="BO30" s="643"/>
      <c r="BP30" s="643"/>
      <c r="BQ30" s="643"/>
      <c r="BR30" s="643"/>
      <c r="BS30" s="643"/>
      <c r="BT30" s="643"/>
      <c r="BU30" s="644"/>
      <c r="BV30" s="642">
        <v>3431247</v>
      </c>
      <c r="BW30" s="643"/>
      <c r="BX30" s="643"/>
      <c r="BY30" s="643"/>
      <c r="BZ30" s="643"/>
      <c r="CA30" s="643"/>
      <c r="CB30" s="643"/>
      <c r="CC30" s="644"/>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188</v>
      </c>
      <c r="D32" s="211"/>
      <c r="E32" s="211"/>
      <c r="F32" s="208"/>
      <c r="G32" s="208"/>
      <c r="H32" s="208"/>
      <c r="I32" s="208"/>
      <c r="J32" s="208"/>
      <c r="K32" s="208"/>
      <c r="L32" s="208"/>
      <c r="M32" s="208"/>
      <c r="N32" s="208"/>
      <c r="O32" s="208"/>
      <c r="P32" s="208"/>
      <c r="Q32" s="208"/>
      <c r="R32" s="208"/>
      <c r="S32" s="208"/>
      <c r="T32" s="208"/>
      <c r="U32" s="208" t="s">
        <v>189</v>
      </c>
      <c r="V32" s="208"/>
      <c r="W32" s="208"/>
      <c r="X32" s="208"/>
      <c r="Y32" s="208"/>
      <c r="Z32" s="208"/>
      <c r="AA32" s="208"/>
      <c r="AB32" s="208"/>
      <c r="AC32" s="208"/>
      <c r="AD32" s="208"/>
      <c r="AE32" s="208"/>
      <c r="AF32" s="208"/>
      <c r="AG32" s="208"/>
      <c r="AH32" s="208"/>
      <c r="AI32" s="208"/>
      <c r="AJ32" s="208"/>
      <c r="AK32" s="208"/>
      <c r="AL32" s="208"/>
      <c r="AM32" s="212" t="s">
        <v>190</v>
      </c>
      <c r="AN32" s="208"/>
      <c r="AO32" s="208"/>
      <c r="AP32" s="208"/>
      <c r="AQ32" s="208"/>
      <c r="AR32" s="208"/>
      <c r="AS32" s="212"/>
      <c r="AT32" s="212"/>
      <c r="AU32" s="212"/>
      <c r="AV32" s="212"/>
      <c r="AW32" s="212"/>
      <c r="AX32" s="212"/>
      <c r="AY32" s="212"/>
      <c r="AZ32" s="212"/>
      <c r="BA32" s="212"/>
      <c r="BB32" s="208"/>
      <c r="BC32" s="212"/>
      <c r="BD32" s="208"/>
      <c r="BE32" s="212" t="s">
        <v>191</v>
      </c>
      <c r="BF32" s="208"/>
      <c r="BG32" s="208"/>
      <c r="BH32" s="208"/>
      <c r="BI32" s="208"/>
      <c r="BJ32" s="212"/>
      <c r="BK32" s="212"/>
      <c r="BL32" s="212"/>
      <c r="BM32" s="212"/>
      <c r="BN32" s="212"/>
      <c r="BO32" s="212"/>
      <c r="BP32" s="212"/>
      <c r="BQ32" s="212"/>
      <c r="BR32" s="208"/>
      <c r="BS32" s="208"/>
      <c r="BT32" s="208"/>
      <c r="BU32" s="208"/>
      <c r="BV32" s="208"/>
      <c r="BW32" s="208" t="s">
        <v>192</v>
      </c>
      <c r="BX32" s="208"/>
      <c r="BY32" s="208"/>
      <c r="BZ32" s="208"/>
      <c r="CA32" s="208"/>
      <c r="CB32" s="212"/>
      <c r="CC32" s="212"/>
      <c r="CD32" s="212"/>
      <c r="CE32" s="212"/>
      <c r="CF32" s="212"/>
      <c r="CG32" s="212"/>
      <c r="CH32" s="212"/>
      <c r="CI32" s="212"/>
      <c r="CJ32" s="212"/>
      <c r="CK32" s="212"/>
      <c r="CL32" s="212"/>
      <c r="CM32" s="212"/>
      <c r="CN32" s="212"/>
      <c r="CO32" s="212" t="s">
        <v>193</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3" t="s">
        <v>194</v>
      </c>
      <c r="D33" s="493"/>
      <c r="E33" s="458" t="s">
        <v>195</v>
      </c>
      <c r="F33" s="458"/>
      <c r="G33" s="458"/>
      <c r="H33" s="458"/>
      <c r="I33" s="458"/>
      <c r="J33" s="458"/>
      <c r="K33" s="458"/>
      <c r="L33" s="458"/>
      <c r="M33" s="458"/>
      <c r="N33" s="458"/>
      <c r="O33" s="458"/>
      <c r="P33" s="458"/>
      <c r="Q33" s="458"/>
      <c r="R33" s="458"/>
      <c r="S33" s="458"/>
      <c r="T33" s="213"/>
      <c r="U33" s="493" t="s">
        <v>194</v>
      </c>
      <c r="V33" s="493"/>
      <c r="W33" s="458" t="s">
        <v>196</v>
      </c>
      <c r="X33" s="458"/>
      <c r="Y33" s="458"/>
      <c r="Z33" s="458"/>
      <c r="AA33" s="458"/>
      <c r="AB33" s="458"/>
      <c r="AC33" s="458"/>
      <c r="AD33" s="458"/>
      <c r="AE33" s="458"/>
      <c r="AF33" s="458"/>
      <c r="AG33" s="458"/>
      <c r="AH33" s="458"/>
      <c r="AI33" s="458"/>
      <c r="AJ33" s="458"/>
      <c r="AK33" s="458"/>
      <c r="AL33" s="213"/>
      <c r="AM33" s="493" t="s">
        <v>194</v>
      </c>
      <c r="AN33" s="493"/>
      <c r="AO33" s="458" t="s">
        <v>196</v>
      </c>
      <c r="AP33" s="458"/>
      <c r="AQ33" s="458"/>
      <c r="AR33" s="458"/>
      <c r="AS33" s="458"/>
      <c r="AT33" s="458"/>
      <c r="AU33" s="458"/>
      <c r="AV33" s="458"/>
      <c r="AW33" s="458"/>
      <c r="AX33" s="458"/>
      <c r="AY33" s="458"/>
      <c r="AZ33" s="458"/>
      <c r="BA33" s="458"/>
      <c r="BB33" s="458"/>
      <c r="BC33" s="458"/>
      <c r="BD33" s="214"/>
      <c r="BE33" s="458" t="s">
        <v>197</v>
      </c>
      <c r="BF33" s="458"/>
      <c r="BG33" s="458" t="s">
        <v>198</v>
      </c>
      <c r="BH33" s="458"/>
      <c r="BI33" s="458"/>
      <c r="BJ33" s="458"/>
      <c r="BK33" s="458"/>
      <c r="BL33" s="458"/>
      <c r="BM33" s="458"/>
      <c r="BN33" s="458"/>
      <c r="BO33" s="458"/>
      <c r="BP33" s="458"/>
      <c r="BQ33" s="458"/>
      <c r="BR33" s="458"/>
      <c r="BS33" s="458"/>
      <c r="BT33" s="458"/>
      <c r="BU33" s="458"/>
      <c r="BV33" s="214"/>
      <c r="BW33" s="493" t="s">
        <v>197</v>
      </c>
      <c r="BX33" s="493"/>
      <c r="BY33" s="458" t="s">
        <v>199</v>
      </c>
      <c r="BZ33" s="458"/>
      <c r="CA33" s="458"/>
      <c r="CB33" s="458"/>
      <c r="CC33" s="458"/>
      <c r="CD33" s="458"/>
      <c r="CE33" s="458"/>
      <c r="CF33" s="458"/>
      <c r="CG33" s="458"/>
      <c r="CH33" s="458"/>
      <c r="CI33" s="458"/>
      <c r="CJ33" s="458"/>
      <c r="CK33" s="458"/>
      <c r="CL33" s="458"/>
      <c r="CM33" s="458"/>
      <c r="CN33" s="213"/>
      <c r="CO33" s="493" t="s">
        <v>194</v>
      </c>
      <c r="CP33" s="493"/>
      <c r="CQ33" s="458" t="s">
        <v>200</v>
      </c>
      <c r="CR33" s="458"/>
      <c r="CS33" s="458"/>
      <c r="CT33" s="458"/>
      <c r="CU33" s="458"/>
      <c r="CV33" s="458"/>
      <c r="CW33" s="458"/>
      <c r="CX33" s="458"/>
      <c r="CY33" s="458"/>
      <c r="CZ33" s="458"/>
      <c r="DA33" s="458"/>
      <c r="DB33" s="458"/>
      <c r="DC33" s="458"/>
      <c r="DD33" s="458"/>
      <c r="DE33" s="458"/>
      <c r="DF33" s="213"/>
      <c r="DG33" s="654" t="s">
        <v>201</v>
      </c>
      <c r="DH33" s="654"/>
      <c r="DI33" s="215"/>
      <c r="DJ33" s="183"/>
      <c r="DK33" s="183"/>
      <c r="DL33" s="183"/>
      <c r="DM33" s="183"/>
      <c r="DN33" s="183"/>
      <c r="DO33" s="183"/>
    </row>
    <row r="34" spans="1:119" ht="32.25" customHeight="1" x14ac:dyDescent="0.15">
      <c r="A34" s="184"/>
      <c r="B34" s="210"/>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1"/>
      <c r="U34" s="655">
        <f>IF(W34="","",MAX(C34:D43)+1)</f>
        <v>4</v>
      </c>
      <c r="V34" s="655"/>
      <c r="W34" s="656" t="str">
        <f>IF('各会計、関係団体の財政状況及び健全化判断比率'!B28="","",'各会計、関係団体の財政状況及び健全化判断比率'!B28)</f>
        <v>国民健康保険事業特別会計</v>
      </c>
      <c r="X34" s="656"/>
      <c r="Y34" s="656"/>
      <c r="Z34" s="656"/>
      <c r="AA34" s="656"/>
      <c r="AB34" s="656"/>
      <c r="AC34" s="656"/>
      <c r="AD34" s="656"/>
      <c r="AE34" s="656"/>
      <c r="AF34" s="656"/>
      <c r="AG34" s="656"/>
      <c r="AH34" s="656"/>
      <c r="AI34" s="656"/>
      <c r="AJ34" s="656"/>
      <c r="AK34" s="656"/>
      <c r="AL34" s="211"/>
      <c r="AM34" s="655">
        <f>IF(AO34="","",MAX(C34:D43,U34:V43)+1)</f>
        <v>8</v>
      </c>
      <c r="AN34" s="655"/>
      <c r="AO34" s="656" t="str">
        <f>IF('各会計、関係団体の財政状況及び健全化判断比率'!B32="","",'各会計、関係団体の財政状況及び健全化判断比率'!B32)</f>
        <v>大田市水道事業会計</v>
      </c>
      <c r="AP34" s="656"/>
      <c r="AQ34" s="656"/>
      <c r="AR34" s="656"/>
      <c r="AS34" s="656"/>
      <c r="AT34" s="656"/>
      <c r="AU34" s="656"/>
      <c r="AV34" s="656"/>
      <c r="AW34" s="656"/>
      <c r="AX34" s="656"/>
      <c r="AY34" s="656"/>
      <c r="AZ34" s="656"/>
      <c r="BA34" s="656"/>
      <c r="BB34" s="656"/>
      <c r="BC34" s="656"/>
      <c r="BD34" s="211"/>
      <c r="BE34" s="655">
        <f>IF(BG34="","",MAX(C34:D43,U34:V43,AM34:AN43)+1)</f>
        <v>10</v>
      </c>
      <c r="BF34" s="655"/>
      <c r="BG34" s="656" t="str">
        <f>IF('各会計、関係団体の財政状況及び健全化判断比率'!B34="","",'各会計、関係団体の財政状況及び健全化判断比率'!B34)</f>
        <v>生活排水処理事業特別会計</v>
      </c>
      <c r="BH34" s="656"/>
      <c r="BI34" s="656"/>
      <c r="BJ34" s="656"/>
      <c r="BK34" s="656"/>
      <c r="BL34" s="656"/>
      <c r="BM34" s="656"/>
      <c r="BN34" s="656"/>
      <c r="BO34" s="656"/>
      <c r="BP34" s="656"/>
      <c r="BQ34" s="656"/>
      <c r="BR34" s="656"/>
      <c r="BS34" s="656"/>
      <c r="BT34" s="656"/>
      <c r="BU34" s="656"/>
      <c r="BV34" s="211"/>
      <c r="BW34" s="655">
        <f>IF(BY34="","",MAX(C34:D43,U34:V43,AM34:AN43,BE34:BF43)+1)</f>
        <v>13</v>
      </c>
      <c r="BX34" s="655"/>
      <c r="BY34" s="656" t="str">
        <f>IF('各会計、関係団体の財政状況及び健全化判断比率'!B68="","",'各会計、関係団体の財政状況及び健全化判断比率'!B68)</f>
        <v>島根県市町村総合事務組合（普通会計）</v>
      </c>
      <c r="BZ34" s="656"/>
      <c r="CA34" s="656"/>
      <c r="CB34" s="656"/>
      <c r="CC34" s="656"/>
      <c r="CD34" s="656"/>
      <c r="CE34" s="656"/>
      <c r="CF34" s="656"/>
      <c r="CG34" s="656"/>
      <c r="CH34" s="656"/>
      <c r="CI34" s="656"/>
      <c r="CJ34" s="656"/>
      <c r="CK34" s="656"/>
      <c r="CL34" s="656"/>
      <c r="CM34" s="656"/>
      <c r="CN34" s="211"/>
      <c r="CO34" s="655">
        <f>IF(CQ34="","",MAX(C34:D43,U34:V43,AM34:AN43,BE34:BF43,BW34:BX43)+1)</f>
        <v>16</v>
      </c>
      <c r="CP34" s="655"/>
      <c r="CQ34" s="656" t="str">
        <f>IF('各会計、関係団体の財政状況及び健全化判断比率'!BS7="","",'各会計、関係団体の財政状況及び健全化判断比率'!BS7)</f>
        <v>(公財)大田市体育・公園・文化事業団</v>
      </c>
      <c r="CR34" s="656"/>
      <c r="CS34" s="656"/>
      <c r="CT34" s="656"/>
      <c r="CU34" s="656"/>
      <c r="CV34" s="656"/>
      <c r="CW34" s="656"/>
      <c r="CX34" s="656"/>
      <c r="CY34" s="656"/>
      <c r="CZ34" s="656"/>
      <c r="DA34" s="656"/>
      <c r="DB34" s="656"/>
      <c r="DC34" s="656"/>
      <c r="DD34" s="656"/>
      <c r="DE34" s="656"/>
      <c r="DF34" s="208"/>
      <c r="DG34" s="657" t="str">
        <f>IF('各会計、関係団体の財政状況及び健全化判断比率'!BR7="","",'各会計、関係団体の財政状況及び健全化判断比率'!BR7)</f>
        <v/>
      </c>
      <c r="DH34" s="657"/>
      <c r="DI34" s="215"/>
      <c r="DJ34" s="183"/>
      <c r="DK34" s="183"/>
      <c r="DL34" s="183"/>
      <c r="DM34" s="183"/>
      <c r="DN34" s="183"/>
      <c r="DO34" s="183"/>
    </row>
    <row r="35" spans="1:119" ht="32.25" customHeight="1" x14ac:dyDescent="0.15">
      <c r="A35" s="184"/>
      <c r="B35" s="210"/>
      <c r="C35" s="655">
        <f>IF(E35="","",C34+1)</f>
        <v>2</v>
      </c>
      <c r="D35" s="655"/>
      <c r="E35" s="656" t="str">
        <f>IF('各会計、関係団体の財政状況及び健全化判断比率'!B8="","",'各会計、関係団体の財政状況及び健全化判断比率'!B8)</f>
        <v>大田市駅周辺土地区画整理事業特別会計</v>
      </c>
      <c r="F35" s="656"/>
      <c r="G35" s="656"/>
      <c r="H35" s="656"/>
      <c r="I35" s="656"/>
      <c r="J35" s="656"/>
      <c r="K35" s="656"/>
      <c r="L35" s="656"/>
      <c r="M35" s="656"/>
      <c r="N35" s="656"/>
      <c r="O35" s="656"/>
      <c r="P35" s="656"/>
      <c r="Q35" s="656"/>
      <c r="R35" s="656"/>
      <c r="S35" s="656"/>
      <c r="T35" s="211"/>
      <c r="U35" s="655">
        <f>IF(W35="","",U34+1)</f>
        <v>5</v>
      </c>
      <c r="V35" s="655"/>
      <c r="W35" s="656" t="str">
        <f>IF('各会計、関係団体の財政状況及び健全化判断比率'!B29="","",'各会計、関係団体の財政状況及び健全化判断比率'!B29)</f>
        <v>国民健康保険診療所事業特別会計</v>
      </c>
      <c r="X35" s="656"/>
      <c r="Y35" s="656"/>
      <c r="Z35" s="656"/>
      <c r="AA35" s="656"/>
      <c r="AB35" s="656"/>
      <c r="AC35" s="656"/>
      <c r="AD35" s="656"/>
      <c r="AE35" s="656"/>
      <c r="AF35" s="656"/>
      <c r="AG35" s="656"/>
      <c r="AH35" s="656"/>
      <c r="AI35" s="656"/>
      <c r="AJ35" s="656"/>
      <c r="AK35" s="656"/>
      <c r="AL35" s="211"/>
      <c r="AM35" s="655">
        <f t="shared" ref="AM35:AM43" si="0">IF(AO35="","",AM34+1)</f>
        <v>9</v>
      </c>
      <c r="AN35" s="655"/>
      <c r="AO35" s="656" t="str">
        <f>IF('各会計、関係団体の財政状況及び健全化判断比率'!B33="","",'各会計、関係団体の財政状況及び健全化判断比率'!B33)</f>
        <v>大田市病院事業会計</v>
      </c>
      <c r="AP35" s="656"/>
      <c r="AQ35" s="656"/>
      <c r="AR35" s="656"/>
      <c r="AS35" s="656"/>
      <c r="AT35" s="656"/>
      <c r="AU35" s="656"/>
      <c r="AV35" s="656"/>
      <c r="AW35" s="656"/>
      <c r="AX35" s="656"/>
      <c r="AY35" s="656"/>
      <c r="AZ35" s="656"/>
      <c r="BA35" s="656"/>
      <c r="BB35" s="656"/>
      <c r="BC35" s="656"/>
      <c r="BD35" s="211"/>
      <c r="BE35" s="655">
        <f t="shared" ref="BE35:BE43" si="1">IF(BG35="","",BE34+1)</f>
        <v>11</v>
      </c>
      <c r="BF35" s="655"/>
      <c r="BG35" s="656" t="str">
        <f>IF('各会計、関係団体の財政状況及び健全化判断比率'!B35="","",'各会計、関係団体の財政状況及び健全化判断比率'!B35)</f>
        <v>農業集落排水事業特別会計</v>
      </c>
      <c r="BH35" s="656"/>
      <c r="BI35" s="656"/>
      <c r="BJ35" s="656"/>
      <c r="BK35" s="656"/>
      <c r="BL35" s="656"/>
      <c r="BM35" s="656"/>
      <c r="BN35" s="656"/>
      <c r="BO35" s="656"/>
      <c r="BP35" s="656"/>
      <c r="BQ35" s="656"/>
      <c r="BR35" s="656"/>
      <c r="BS35" s="656"/>
      <c r="BT35" s="656"/>
      <c r="BU35" s="656"/>
      <c r="BV35" s="211"/>
      <c r="BW35" s="655">
        <f t="shared" ref="BW35:BW43" si="2">IF(BY35="","",BW34+1)</f>
        <v>14</v>
      </c>
      <c r="BX35" s="655"/>
      <c r="BY35" s="656" t="str">
        <f>IF('各会計、関係団体の財政状況及び健全化判断比率'!B69="","",'各会計、関係団体の財政状況及び健全化判断比率'!B69)</f>
        <v>島根県後期高齢者医療広域連合（普通会計）</v>
      </c>
      <c r="BZ35" s="656"/>
      <c r="CA35" s="656"/>
      <c r="CB35" s="656"/>
      <c r="CC35" s="656"/>
      <c r="CD35" s="656"/>
      <c r="CE35" s="656"/>
      <c r="CF35" s="656"/>
      <c r="CG35" s="656"/>
      <c r="CH35" s="656"/>
      <c r="CI35" s="656"/>
      <c r="CJ35" s="656"/>
      <c r="CK35" s="656"/>
      <c r="CL35" s="656"/>
      <c r="CM35" s="656"/>
      <c r="CN35" s="211"/>
      <c r="CO35" s="655">
        <f t="shared" ref="CO35:CO43" si="3">IF(CQ35="","",CO34+1)</f>
        <v>17</v>
      </c>
      <c r="CP35" s="655"/>
      <c r="CQ35" s="656" t="str">
        <f>IF('各会計、関係団体の財政状況及び健全化判断比率'!BS8="","",'各会計、関係団体の財政状況及び健全化判断比率'!BS8)</f>
        <v>(株)大田ふるさとセンター</v>
      </c>
      <c r="CR35" s="656"/>
      <c r="CS35" s="656"/>
      <c r="CT35" s="656"/>
      <c r="CU35" s="656"/>
      <c r="CV35" s="656"/>
      <c r="CW35" s="656"/>
      <c r="CX35" s="656"/>
      <c r="CY35" s="656"/>
      <c r="CZ35" s="656"/>
      <c r="DA35" s="656"/>
      <c r="DB35" s="656"/>
      <c r="DC35" s="656"/>
      <c r="DD35" s="656"/>
      <c r="DE35" s="656"/>
      <c r="DF35" s="208"/>
      <c r="DG35" s="657" t="str">
        <f>IF('各会計、関係団体の財政状況及び健全化判断比率'!BR8="","",'各会計、関係団体の財政状況及び健全化判断比率'!BR8)</f>
        <v/>
      </c>
      <c r="DH35" s="657"/>
      <c r="DI35" s="215"/>
      <c r="DJ35" s="183"/>
      <c r="DK35" s="183"/>
      <c r="DL35" s="183"/>
      <c r="DM35" s="183"/>
      <c r="DN35" s="183"/>
      <c r="DO35" s="183"/>
    </row>
    <row r="36" spans="1:119" ht="32.25" customHeight="1" x14ac:dyDescent="0.15">
      <c r="A36" s="184"/>
      <c r="B36" s="210"/>
      <c r="C36" s="655">
        <f>IF(E36="","",C35+1)</f>
        <v>3</v>
      </c>
      <c r="D36" s="655"/>
      <c r="E36" s="656" t="str">
        <f>IF('各会計、関係団体の財政状況及び健全化判断比率'!B9="","",'各会計、関係団体の財政状況及び健全化判断比率'!B9)</f>
        <v>簡易給水施設事業特別会計</v>
      </c>
      <c r="F36" s="656"/>
      <c r="G36" s="656"/>
      <c r="H36" s="656"/>
      <c r="I36" s="656"/>
      <c r="J36" s="656"/>
      <c r="K36" s="656"/>
      <c r="L36" s="656"/>
      <c r="M36" s="656"/>
      <c r="N36" s="656"/>
      <c r="O36" s="656"/>
      <c r="P36" s="656"/>
      <c r="Q36" s="656"/>
      <c r="R36" s="656"/>
      <c r="S36" s="656"/>
      <c r="T36" s="211"/>
      <c r="U36" s="655">
        <f t="shared" ref="U36:U43" si="4">IF(W36="","",U35+1)</f>
        <v>6</v>
      </c>
      <c r="V36" s="655"/>
      <c r="W36" s="656" t="str">
        <f>IF('各会計、関係団体の財政状況及び健全化判断比率'!B30="","",'各会計、関係団体の財政状況及び健全化判断比率'!B30)</f>
        <v>後期高齢者医療事業特別会計</v>
      </c>
      <c r="X36" s="656"/>
      <c r="Y36" s="656"/>
      <c r="Z36" s="656"/>
      <c r="AA36" s="656"/>
      <c r="AB36" s="656"/>
      <c r="AC36" s="656"/>
      <c r="AD36" s="656"/>
      <c r="AE36" s="656"/>
      <c r="AF36" s="656"/>
      <c r="AG36" s="656"/>
      <c r="AH36" s="656"/>
      <c r="AI36" s="656"/>
      <c r="AJ36" s="656"/>
      <c r="AK36" s="656"/>
      <c r="AL36" s="211"/>
      <c r="AM36" s="655" t="str">
        <f t="shared" si="0"/>
        <v/>
      </c>
      <c r="AN36" s="655"/>
      <c r="AO36" s="656"/>
      <c r="AP36" s="656"/>
      <c r="AQ36" s="656"/>
      <c r="AR36" s="656"/>
      <c r="AS36" s="656"/>
      <c r="AT36" s="656"/>
      <c r="AU36" s="656"/>
      <c r="AV36" s="656"/>
      <c r="AW36" s="656"/>
      <c r="AX36" s="656"/>
      <c r="AY36" s="656"/>
      <c r="AZ36" s="656"/>
      <c r="BA36" s="656"/>
      <c r="BB36" s="656"/>
      <c r="BC36" s="656"/>
      <c r="BD36" s="211"/>
      <c r="BE36" s="655">
        <f t="shared" si="1"/>
        <v>12</v>
      </c>
      <c r="BF36" s="655"/>
      <c r="BG36" s="656" t="str">
        <f>IF('各会計、関係団体の財政状況及び健全化判断比率'!B36="","",'各会計、関係団体の財政状況及び健全化判断比率'!B36)</f>
        <v>下水道事業特別会計</v>
      </c>
      <c r="BH36" s="656"/>
      <c r="BI36" s="656"/>
      <c r="BJ36" s="656"/>
      <c r="BK36" s="656"/>
      <c r="BL36" s="656"/>
      <c r="BM36" s="656"/>
      <c r="BN36" s="656"/>
      <c r="BO36" s="656"/>
      <c r="BP36" s="656"/>
      <c r="BQ36" s="656"/>
      <c r="BR36" s="656"/>
      <c r="BS36" s="656"/>
      <c r="BT36" s="656"/>
      <c r="BU36" s="656"/>
      <c r="BV36" s="211"/>
      <c r="BW36" s="655">
        <f t="shared" si="2"/>
        <v>15</v>
      </c>
      <c r="BX36" s="655"/>
      <c r="BY36" s="656" t="str">
        <f>IF('各会計、関係団体の財政状況及び健全化判断比率'!B70="","",'各会計、関係団体の財政状況及び健全化判断比率'!B70)</f>
        <v>島根県後期高齢者医療広域連合（後期高齢者医療事業特別会計）</v>
      </c>
      <c r="BZ36" s="656"/>
      <c r="CA36" s="656"/>
      <c r="CB36" s="656"/>
      <c r="CC36" s="656"/>
      <c r="CD36" s="656"/>
      <c r="CE36" s="656"/>
      <c r="CF36" s="656"/>
      <c r="CG36" s="656"/>
      <c r="CH36" s="656"/>
      <c r="CI36" s="656"/>
      <c r="CJ36" s="656"/>
      <c r="CK36" s="656"/>
      <c r="CL36" s="656"/>
      <c r="CM36" s="656"/>
      <c r="CN36" s="211"/>
      <c r="CO36" s="655">
        <f t="shared" si="3"/>
        <v>18</v>
      </c>
      <c r="CP36" s="655"/>
      <c r="CQ36" s="656" t="str">
        <f>IF('各会計、関係団体の財政状況及び健全化判断比率'!BS9="","",'各会計、関係団体の財政状況及び健全化判断比率'!BS9)</f>
        <v>(公財)シルバーランド振興事業団</v>
      </c>
      <c r="CR36" s="656"/>
      <c r="CS36" s="656"/>
      <c r="CT36" s="656"/>
      <c r="CU36" s="656"/>
      <c r="CV36" s="656"/>
      <c r="CW36" s="656"/>
      <c r="CX36" s="656"/>
      <c r="CY36" s="656"/>
      <c r="CZ36" s="656"/>
      <c r="DA36" s="656"/>
      <c r="DB36" s="656"/>
      <c r="DC36" s="656"/>
      <c r="DD36" s="656"/>
      <c r="DE36" s="656"/>
      <c r="DF36" s="208"/>
      <c r="DG36" s="657" t="str">
        <f>IF('各会計、関係団体の財政状況及び健全化判断比率'!BR9="","",'各会計、関係団体の財政状況及び健全化判断比率'!BR9)</f>
        <v/>
      </c>
      <c r="DH36" s="657"/>
      <c r="DI36" s="215"/>
      <c r="DJ36" s="183"/>
      <c r="DK36" s="183"/>
      <c r="DL36" s="183"/>
      <c r="DM36" s="183"/>
      <c r="DN36" s="183"/>
      <c r="DO36" s="183"/>
    </row>
    <row r="37" spans="1:119" ht="32.25" customHeight="1" x14ac:dyDescent="0.15">
      <c r="A37" s="184"/>
      <c r="B37" s="210"/>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1"/>
      <c r="U37" s="655">
        <f t="shared" si="4"/>
        <v>7</v>
      </c>
      <c r="V37" s="655"/>
      <c r="W37" s="656" t="str">
        <f>IF('各会計、関係団体の財政状況及び健全化判断比率'!B31="","",'各会計、関係団体の財政状況及び健全化判断比率'!B31)</f>
        <v>介護保険事業特別会計</v>
      </c>
      <c r="X37" s="656"/>
      <c r="Y37" s="656"/>
      <c r="Z37" s="656"/>
      <c r="AA37" s="656"/>
      <c r="AB37" s="656"/>
      <c r="AC37" s="656"/>
      <c r="AD37" s="656"/>
      <c r="AE37" s="656"/>
      <c r="AF37" s="656"/>
      <c r="AG37" s="656"/>
      <c r="AH37" s="656"/>
      <c r="AI37" s="656"/>
      <c r="AJ37" s="656"/>
      <c r="AK37" s="656"/>
      <c r="AL37" s="211"/>
      <c r="AM37" s="655" t="str">
        <f t="shared" si="0"/>
        <v/>
      </c>
      <c r="AN37" s="655"/>
      <c r="AO37" s="656"/>
      <c r="AP37" s="656"/>
      <c r="AQ37" s="656"/>
      <c r="AR37" s="656"/>
      <c r="AS37" s="656"/>
      <c r="AT37" s="656"/>
      <c r="AU37" s="656"/>
      <c r="AV37" s="656"/>
      <c r="AW37" s="656"/>
      <c r="AX37" s="656"/>
      <c r="AY37" s="656"/>
      <c r="AZ37" s="656"/>
      <c r="BA37" s="656"/>
      <c r="BB37" s="656"/>
      <c r="BC37" s="656"/>
      <c r="BD37" s="211"/>
      <c r="BE37" s="655" t="str">
        <f t="shared" si="1"/>
        <v/>
      </c>
      <c r="BF37" s="655"/>
      <c r="BG37" s="656"/>
      <c r="BH37" s="656"/>
      <c r="BI37" s="656"/>
      <c r="BJ37" s="656"/>
      <c r="BK37" s="656"/>
      <c r="BL37" s="656"/>
      <c r="BM37" s="656"/>
      <c r="BN37" s="656"/>
      <c r="BO37" s="656"/>
      <c r="BP37" s="656"/>
      <c r="BQ37" s="656"/>
      <c r="BR37" s="656"/>
      <c r="BS37" s="656"/>
      <c r="BT37" s="656"/>
      <c r="BU37" s="656"/>
      <c r="BV37" s="211"/>
      <c r="BW37" s="655" t="str">
        <f t="shared" si="2"/>
        <v/>
      </c>
      <c r="BX37" s="655"/>
      <c r="BY37" s="656" t="str">
        <f>IF('各会計、関係団体の財政状況及び健全化判断比率'!B71="","",'各会計、関係団体の財政状況及び健全化判断比率'!B71)</f>
        <v/>
      </c>
      <c r="BZ37" s="656"/>
      <c r="CA37" s="656"/>
      <c r="CB37" s="656"/>
      <c r="CC37" s="656"/>
      <c r="CD37" s="656"/>
      <c r="CE37" s="656"/>
      <c r="CF37" s="656"/>
      <c r="CG37" s="656"/>
      <c r="CH37" s="656"/>
      <c r="CI37" s="656"/>
      <c r="CJ37" s="656"/>
      <c r="CK37" s="656"/>
      <c r="CL37" s="656"/>
      <c r="CM37" s="656"/>
      <c r="CN37" s="211"/>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08"/>
      <c r="DG37" s="657" t="str">
        <f>IF('各会計、関係団体の財政状況及び健全化判断比率'!BR10="","",'各会計、関係団体の財政状況及び健全化判断比率'!BR10)</f>
        <v/>
      </c>
      <c r="DH37" s="657"/>
      <c r="DI37" s="215"/>
      <c r="DJ37" s="183"/>
      <c r="DK37" s="183"/>
      <c r="DL37" s="183"/>
      <c r="DM37" s="183"/>
      <c r="DN37" s="183"/>
      <c r="DO37" s="183"/>
    </row>
    <row r="38" spans="1:119" ht="32.25" customHeight="1" x14ac:dyDescent="0.15">
      <c r="A38" s="184"/>
      <c r="B38" s="210"/>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1"/>
      <c r="U38" s="655" t="str">
        <f t="shared" si="4"/>
        <v/>
      </c>
      <c r="V38" s="655"/>
      <c r="W38" s="656"/>
      <c r="X38" s="656"/>
      <c r="Y38" s="656"/>
      <c r="Z38" s="656"/>
      <c r="AA38" s="656"/>
      <c r="AB38" s="656"/>
      <c r="AC38" s="656"/>
      <c r="AD38" s="656"/>
      <c r="AE38" s="656"/>
      <c r="AF38" s="656"/>
      <c r="AG38" s="656"/>
      <c r="AH38" s="656"/>
      <c r="AI38" s="656"/>
      <c r="AJ38" s="656"/>
      <c r="AK38" s="656"/>
      <c r="AL38" s="211"/>
      <c r="AM38" s="655" t="str">
        <f t="shared" si="0"/>
        <v/>
      </c>
      <c r="AN38" s="655"/>
      <c r="AO38" s="656"/>
      <c r="AP38" s="656"/>
      <c r="AQ38" s="656"/>
      <c r="AR38" s="656"/>
      <c r="AS38" s="656"/>
      <c r="AT38" s="656"/>
      <c r="AU38" s="656"/>
      <c r="AV38" s="656"/>
      <c r="AW38" s="656"/>
      <c r="AX38" s="656"/>
      <c r="AY38" s="656"/>
      <c r="AZ38" s="656"/>
      <c r="BA38" s="656"/>
      <c r="BB38" s="656"/>
      <c r="BC38" s="656"/>
      <c r="BD38" s="211"/>
      <c r="BE38" s="655" t="str">
        <f t="shared" si="1"/>
        <v/>
      </c>
      <c r="BF38" s="655"/>
      <c r="BG38" s="656"/>
      <c r="BH38" s="656"/>
      <c r="BI38" s="656"/>
      <c r="BJ38" s="656"/>
      <c r="BK38" s="656"/>
      <c r="BL38" s="656"/>
      <c r="BM38" s="656"/>
      <c r="BN38" s="656"/>
      <c r="BO38" s="656"/>
      <c r="BP38" s="656"/>
      <c r="BQ38" s="656"/>
      <c r="BR38" s="656"/>
      <c r="BS38" s="656"/>
      <c r="BT38" s="656"/>
      <c r="BU38" s="656"/>
      <c r="BV38" s="211"/>
      <c r="BW38" s="655" t="str">
        <f t="shared" si="2"/>
        <v/>
      </c>
      <c r="BX38" s="655"/>
      <c r="BY38" s="656" t="str">
        <f>IF('各会計、関係団体の財政状況及び健全化判断比率'!B72="","",'各会計、関係団体の財政状況及び健全化判断比率'!B72)</f>
        <v/>
      </c>
      <c r="BZ38" s="656"/>
      <c r="CA38" s="656"/>
      <c r="CB38" s="656"/>
      <c r="CC38" s="656"/>
      <c r="CD38" s="656"/>
      <c r="CE38" s="656"/>
      <c r="CF38" s="656"/>
      <c r="CG38" s="656"/>
      <c r="CH38" s="656"/>
      <c r="CI38" s="656"/>
      <c r="CJ38" s="656"/>
      <c r="CK38" s="656"/>
      <c r="CL38" s="656"/>
      <c r="CM38" s="656"/>
      <c r="CN38" s="211"/>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08"/>
      <c r="DG38" s="657" t="str">
        <f>IF('各会計、関係団体の財政状況及び健全化判断比率'!BR11="","",'各会計、関係団体の財政状況及び健全化判断比率'!BR11)</f>
        <v/>
      </c>
      <c r="DH38" s="657"/>
      <c r="DI38" s="215"/>
      <c r="DJ38" s="183"/>
      <c r="DK38" s="183"/>
      <c r="DL38" s="183"/>
      <c r="DM38" s="183"/>
      <c r="DN38" s="183"/>
      <c r="DO38" s="183"/>
    </row>
    <row r="39" spans="1:119" ht="32.25" customHeight="1" x14ac:dyDescent="0.15">
      <c r="A39" s="184"/>
      <c r="B39" s="210"/>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1"/>
      <c r="U39" s="655" t="str">
        <f t="shared" si="4"/>
        <v/>
      </c>
      <c r="V39" s="655"/>
      <c r="W39" s="656"/>
      <c r="X39" s="656"/>
      <c r="Y39" s="656"/>
      <c r="Z39" s="656"/>
      <c r="AA39" s="656"/>
      <c r="AB39" s="656"/>
      <c r="AC39" s="656"/>
      <c r="AD39" s="656"/>
      <c r="AE39" s="656"/>
      <c r="AF39" s="656"/>
      <c r="AG39" s="656"/>
      <c r="AH39" s="656"/>
      <c r="AI39" s="656"/>
      <c r="AJ39" s="656"/>
      <c r="AK39" s="656"/>
      <c r="AL39" s="211"/>
      <c r="AM39" s="655" t="str">
        <f t="shared" si="0"/>
        <v/>
      </c>
      <c r="AN39" s="655"/>
      <c r="AO39" s="656"/>
      <c r="AP39" s="656"/>
      <c r="AQ39" s="656"/>
      <c r="AR39" s="656"/>
      <c r="AS39" s="656"/>
      <c r="AT39" s="656"/>
      <c r="AU39" s="656"/>
      <c r="AV39" s="656"/>
      <c r="AW39" s="656"/>
      <c r="AX39" s="656"/>
      <c r="AY39" s="656"/>
      <c r="AZ39" s="656"/>
      <c r="BA39" s="656"/>
      <c r="BB39" s="656"/>
      <c r="BC39" s="656"/>
      <c r="BD39" s="211"/>
      <c r="BE39" s="655" t="str">
        <f t="shared" si="1"/>
        <v/>
      </c>
      <c r="BF39" s="655"/>
      <c r="BG39" s="656"/>
      <c r="BH39" s="656"/>
      <c r="BI39" s="656"/>
      <c r="BJ39" s="656"/>
      <c r="BK39" s="656"/>
      <c r="BL39" s="656"/>
      <c r="BM39" s="656"/>
      <c r="BN39" s="656"/>
      <c r="BO39" s="656"/>
      <c r="BP39" s="656"/>
      <c r="BQ39" s="656"/>
      <c r="BR39" s="656"/>
      <c r="BS39" s="656"/>
      <c r="BT39" s="656"/>
      <c r="BU39" s="656"/>
      <c r="BV39" s="211"/>
      <c r="BW39" s="655" t="str">
        <f t="shared" si="2"/>
        <v/>
      </c>
      <c r="BX39" s="655"/>
      <c r="BY39" s="656" t="str">
        <f>IF('各会計、関係団体の財政状況及び健全化判断比率'!B73="","",'各会計、関係団体の財政状況及び健全化判断比率'!B73)</f>
        <v/>
      </c>
      <c r="BZ39" s="656"/>
      <c r="CA39" s="656"/>
      <c r="CB39" s="656"/>
      <c r="CC39" s="656"/>
      <c r="CD39" s="656"/>
      <c r="CE39" s="656"/>
      <c r="CF39" s="656"/>
      <c r="CG39" s="656"/>
      <c r="CH39" s="656"/>
      <c r="CI39" s="656"/>
      <c r="CJ39" s="656"/>
      <c r="CK39" s="656"/>
      <c r="CL39" s="656"/>
      <c r="CM39" s="656"/>
      <c r="CN39" s="211"/>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08"/>
      <c r="DG39" s="657" t="str">
        <f>IF('各会計、関係団体の財政状況及び健全化判断比率'!BR12="","",'各会計、関係団体の財政状況及び健全化判断比率'!BR12)</f>
        <v/>
      </c>
      <c r="DH39" s="657"/>
      <c r="DI39" s="215"/>
      <c r="DJ39" s="183"/>
      <c r="DK39" s="183"/>
      <c r="DL39" s="183"/>
      <c r="DM39" s="183"/>
      <c r="DN39" s="183"/>
      <c r="DO39" s="183"/>
    </row>
    <row r="40" spans="1:119" ht="32.25" customHeight="1" x14ac:dyDescent="0.15">
      <c r="A40" s="184"/>
      <c r="B40" s="210"/>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1"/>
      <c r="U40" s="655" t="str">
        <f t="shared" si="4"/>
        <v/>
      </c>
      <c r="V40" s="655"/>
      <c r="W40" s="656"/>
      <c r="X40" s="656"/>
      <c r="Y40" s="656"/>
      <c r="Z40" s="656"/>
      <c r="AA40" s="656"/>
      <c r="AB40" s="656"/>
      <c r="AC40" s="656"/>
      <c r="AD40" s="656"/>
      <c r="AE40" s="656"/>
      <c r="AF40" s="656"/>
      <c r="AG40" s="656"/>
      <c r="AH40" s="656"/>
      <c r="AI40" s="656"/>
      <c r="AJ40" s="656"/>
      <c r="AK40" s="656"/>
      <c r="AL40" s="211"/>
      <c r="AM40" s="655" t="str">
        <f t="shared" si="0"/>
        <v/>
      </c>
      <c r="AN40" s="655"/>
      <c r="AO40" s="656"/>
      <c r="AP40" s="656"/>
      <c r="AQ40" s="656"/>
      <c r="AR40" s="656"/>
      <c r="AS40" s="656"/>
      <c r="AT40" s="656"/>
      <c r="AU40" s="656"/>
      <c r="AV40" s="656"/>
      <c r="AW40" s="656"/>
      <c r="AX40" s="656"/>
      <c r="AY40" s="656"/>
      <c r="AZ40" s="656"/>
      <c r="BA40" s="656"/>
      <c r="BB40" s="656"/>
      <c r="BC40" s="656"/>
      <c r="BD40" s="211"/>
      <c r="BE40" s="655" t="str">
        <f t="shared" si="1"/>
        <v/>
      </c>
      <c r="BF40" s="655"/>
      <c r="BG40" s="656"/>
      <c r="BH40" s="656"/>
      <c r="BI40" s="656"/>
      <c r="BJ40" s="656"/>
      <c r="BK40" s="656"/>
      <c r="BL40" s="656"/>
      <c r="BM40" s="656"/>
      <c r="BN40" s="656"/>
      <c r="BO40" s="656"/>
      <c r="BP40" s="656"/>
      <c r="BQ40" s="656"/>
      <c r="BR40" s="656"/>
      <c r="BS40" s="656"/>
      <c r="BT40" s="656"/>
      <c r="BU40" s="656"/>
      <c r="BV40" s="211"/>
      <c r="BW40" s="655" t="str">
        <f t="shared" si="2"/>
        <v/>
      </c>
      <c r="BX40" s="655"/>
      <c r="BY40" s="656" t="str">
        <f>IF('各会計、関係団体の財政状況及び健全化判断比率'!B74="","",'各会計、関係団体の財政状況及び健全化判断比率'!B74)</f>
        <v/>
      </c>
      <c r="BZ40" s="656"/>
      <c r="CA40" s="656"/>
      <c r="CB40" s="656"/>
      <c r="CC40" s="656"/>
      <c r="CD40" s="656"/>
      <c r="CE40" s="656"/>
      <c r="CF40" s="656"/>
      <c r="CG40" s="656"/>
      <c r="CH40" s="656"/>
      <c r="CI40" s="656"/>
      <c r="CJ40" s="656"/>
      <c r="CK40" s="656"/>
      <c r="CL40" s="656"/>
      <c r="CM40" s="656"/>
      <c r="CN40" s="211"/>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08"/>
      <c r="DG40" s="657" t="str">
        <f>IF('各会計、関係団体の財政状況及び健全化判断比率'!BR13="","",'各会計、関係団体の財政状況及び健全化判断比率'!BR13)</f>
        <v/>
      </c>
      <c r="DH40" s="657"/>
      <c r="DI40" s="215"/>
      <c r="DJ40" s="183"/>
      <c r="DK40" s="183"/>
      <c r="DL40" s="183"/>
      <c r="DM40" s="183"/>
      <c r="DN40" s="183"/>
      <c r="DO40" s="183"/>
    </row>
    <row r="41" spans="1:119" ht="32.25" customHeight="1" x14ac:dyDescent="0.15">
      <c r="A41" s="184"/>
      <c r="B41" s="210"/>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1"/>
      <c r="U41" s="655" t="str">
        <f t="shared" si="4"/>
        <v/>
      </c>
      <c r="V41" s="655"/>
      <c r="W41" s="656"/>
      <c r="X41" s="656"/>
      <c r="Y41" s="656"/>
      <c r="Z41" s="656"/>
      <c r="AA41" s="656"/>
      <c r="AB41" s="656"/>
      <c r="AC41" s="656"/>
      <c r="AD41" s="656"/>
      <c r="AE41" s="656"/>
      <c r="AF41" s="656"/>
      <c r="AG41" s="656"/>
      <c r="AH41" s="656"/>
      <c r="AI41" s="656"/>
      <c r="AJ41" s="656"/>
      <c r="AK41" s="656"/>
      <c r="AL41" s="211"/>
      <c r="AM41" s="655" t="str">
        <f t="shared" si="0"/>
        <v/>
      </c>
      <c r="AN41" s="655"/>
      <c r="AO41" s="656"/>
      <c r="AP41" s="656"/>
      <c r="AQ41" s="656"/>
      <c r="AR41" s="656"/>
      <c r="AS41" s="656"/>
      <c r="AT41" s="656"/>
      <c r="AU41" s="656"/>
      <c r="AV41" s="656"/>
      <c r="AW41" s="656"/>
      <c r="AX41" s="656"/>
      <c r="AY41" s="656"/>
      <c r="AZ41" s="656"/>
      <c r="BA41" s="656"/>
      <c r="BB41" s="656"/>
      <c r="BC41" s="656"/>
      <c r="BD41" s="211"/>
      <c r="BE41" s="655" t="str">
        <f t="shared" si="1"/>
        <v/>
      </c>
      <c r="BF41" s="655"/>
      <c r="BG41" s="656"/>
      <c r="BH41" s="656"/>
      <c r="BI41" s="656"/>
      <c r="BJ41" s="656"/>
      <c r="BK41" s="656"/>
      <c r="BL41" s="656"/>
      <c r="BM41" s="656"/>
      <c r="BN41" s="656"/>
      <c r="BO41" s="656"/>
      <c r="BP41" s="656"/>
      <c r="BQ41" s="656"/>
      <c r="BR41" s="656"/>
      <c r="BS41" s="656"/>
      <c r="BT41" s="656"/>
      <c r="BU41" s="656"/>
      <c r="BV41" s="211"/>
      <c r="BW41" s="655" t="str">
        <f t="shared" si="2"/>
        <v/>
      </c>
      <c r="BX41" s="655"/>
      <c r="BY41" s="656" t="str">
        <f>IF('各会計、関係団体の財政状況及び健全化判断比率'!B75="","",'各会計、関係団体の財政状況及び健全化判断比率'!B75)</f>
        <v/>
      </c>
      <c r="BZ41" s="656"/>
      <c r="CA41" s="656"/>
      <c r="CB41" s="656"/>
      <c r="CC41" s="656"/>
      <c r="CD41" s="656"/>
      <c r="CE41" s="656"/>
      <c r="CF41" s="656"/>
      <c r="CG41" s="656"/>
      <c r="CH41" s="656"/>
      <c r="CI41" s="656"/>
      <c r="CJ41" s="656"/>
      <c r="CK41" s="656"/>
      <c r="CL41" s="656"/>
      <c r="CM41" s="656"/>
      <c r="CN41" s="211"/>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08"/>
      <c r="DG41" s="657" t="str">
        <f>IF('各会計、関係団体の財政状況及び健全化判断比率'!BR14="","",'各会計、関係団体の財政状況及び健全化判断比率'!BR14)</f>
        <v/>
      </c>
      <c r="DH41" s="657"/>
      <c r="DI41" s="215"/>
      <c r="DJ41" s="183"/>
      <c r="DK41" s="183"/>
      <c r="DL41" s="183"/>
      <c r="DM41" s="183"/>
      <c r="DN41" s="183"/>
      <c r="DO41" s="183"/>
    </row>
    <row r="42" spans="1:119" ht="32.25" customHeight="1" x14ac:dyDescent="0.15">
      <c r="A42" s="183"/>
      <c r="B42" s="210"/>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1"/>
      <c r="U42" s="655" t="str">
        <f t="shared" si="4"/>
        <v/>
      </c>
      <c r="V42" s="655"/>
      <c r="W42" s="656"/>
      <c r="X42" s="656"/>
      <c r="Y42" s="656"/>
      <c r="Z42" s="656"/>
      <c r="AA42" s="656"/>
      <c r="AB42" s="656"/>
      <c r="AC42" s="656"/>
      <c r="AD42" s="656"/>
      <c r="AE42" s="656"/>
      <c r="AF42" s="656"/>
      <c r="AG42" s="656"/>
      <c r="AH42" s="656"/>
      <c r="AI42" s="656"/>
      <c r="AJ42" s="656"/>
      <c r="AK42" s="656"/>
      <c r="AL42" s="211"/>
      <c r="AM42" s="655" t="str">
        <f t="shared" si="0"/>
        <v/>
      </c>
      <c r="AN42" s="655"/>
      <c r="AO42" s="656"/>
      <c r="AP42" s="656"/>
      <c r="AQ42" s="656"/>
      <c r="AR42" s="656"/>
      <c r="AS42" s="656"/>
      <c r="AT42" s="656"/>
      <c r="AU42" s="656"/>
      <c r="AV42" s="656"/>
      <c r="AW42" s="656"/>
      <c r="AX42" s="656"/>
      <c r="AY42" s="656"/>
      <c r="AZ42" s="656"/>
      <c r="BA42" s="656"/>
      <c r="BB42" s="656"/>
      <c r="BC42" s="656"/>
      <c r="BD42" s="211"/>
      <c r="BE42" s="655" t="str">
        <f t="shared" si="1"/>
        <v/>
      </c>
      <c r="BF42" s="655"/>
      <c r="BG42" s="656"/>
      <c r="BH42" s="656"/>
      <c r="BI42" s="656"/>
      <c r="BJ42" s="656"/>
      <c r="BK42" s="656"/>
      <c r="BL42" s="656"/>
      <c r="BM42" s="656"/>
      <c r="BN42" s="656"/>
      <c r="BO42" s="656"/>
      <c r="BP42" s="656"/>
      <c r="BQ42" s="656"/>
      <c r="BR42" s="656"/>
      <c r="BS42" s="656"/>
      <c r="BT42" s="656"/>
      <c r="BU42" s="656"/>
      <c r="BV42" s="211"/>
      <c r="BW42" s="655" t="str">
        <f t="shared" si="2"/>
        <v/>
      </c>
      <c r="BX42" s="655"/>
      <c r="BY42" s="656" t="str">
        <f>IF('各会計、関係団体の財政状況及び健全化判断比率'!B76="","",'各会計、関係団体の財政状況及び健全化判断比率'!B76)</f>
        <v/>
      </c>
      <c r="BZ42" s="656"/>
      <c r="CA42" s="656"/>
      <c r="CB42" s="656"/>
      <c r="CC42" s="656"/>
      <c r="CD42" s="656"/>
      <c r="CE42" s="656"/>
      <c r="CF42" s="656"/>
      <c r="CG42" s="656"/>
      <c r="CH42" s="656"/>
      <c r="CI42" s="656"/>
      <c r="CJ42" s="656"/>
      <c r="CK42" s="656"/>
      <c r="CL42" s="656"/>
      <c r="CM42" s="656"/>
      <c r="CN42" s="211"/>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08"/>
      <c r="DG42" s="657" t="str">
        <f>IF('各会計、関係団体の財政状況及び健全化判断比率'!BR15="","",'各会計、関係団体の財政状況及び健全化判断比率'!BR15)</f>
        <v/>
      </c>
      <c r="DH42" s="657"/>
      <c r="DI42" s="215"/>
      <c r="DJ42" s="183"/>
      <c r="DK42" s="183"/>
      <c r="DL42" s="183"/>
      <c r="DM42" s="183"/>
      <c r="DN42" s="183"/>
      <c r="DO42" s="183"/>
    </row>
    <row r="43" spans="1:119" ht="32.25" customHeight="1" x14ac:dyDescent="0.15">
      <c r="A43" s="183"/>
      <c r="B43" s="210"/>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1"/>
      <c r="U43" s="655" t="str">
        <f t="shared" si="4"/>
        <v/>
      </c>
      <c r="V43" s="655"/>
      <c r="W43" s="656"/>
      <c r="X43" s="656"/>
      <c r="Y43" s="656"/>
      <c r="Z43" s="656"/>
      <c r="AA43" s="656"/>
      <c r="AB43" s="656"/>
      <c r="AC43" s="656"/>
      <c r="AD43" s="656"/>
      <c r="AE43" s="656"/>
      <c r="AF43" s="656"/>
      <c r="AG43" s="656"/>
      <c r="AH43" s="656"/>
      <c r="AI43" s="656"/>
      <c r="AJ43" s="656"/>
      <c r="AK43" s="656"/>
      <c r="AL43" s="211"/>
      <c r="AM43" s="655" t="str">
        <f t="shared" si="0"/>
        <v/>
      </c>
      <c r="AN43" s="655"/>
      <c r="AO43" s="656"/>
      <c r="AP43" s="656"/>
      <c r="AQ43" s="656"/>
      <c r="AR43" s="656"/>
      <c r="AS43" s="656"/>
      <c r="AT43" s="656"/>
      <c r="AU43" s="656"/>
      <c r="AV43" s="656"/>
      <c r="AW43" s="656"/>
      <c r="AX43" s="656"/>
      <c r="AY43" s="656"/>
      <c r="AZ43" s="656"/>
      <c r="BA43" s="656"/>
      <c r="BB43" s="656"/>
      <c r="BC43" s="656"/>
      <c r="BD43" s="211"/>
      <c r="BE43" s="655" t="str">
        <f t="shared" si="1"/>
        <v/>
      </c>
      <c r="BF43" s="655"/>
      <c r="BG43" s="656"/>
      <c r="BH43" s="656"/>
      <c r="BI43" s="656"/>
      <c r="BJ43" s="656"/>
      <c r="BK43" s="656"/>
      <c r="BL43" s="656"/>
      <c r="BM43" s="656"/>
      <c r="BN43" s="656"/>
      <c r="BO43" s="656"/>
      <c r="BP43" s="656"/>
      <c r="BQ43" s="656"/>
      <c r="BR43" s="656"/>
      <c r="BS43" s="656"/>
      <c r="BT43" s="656"/>
      <c r="BU43" s="656"/>
      <c r="BV43" s="211"/>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1"/>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08"/>
      <c r="DG43" s="657" t="str">
        <f>IF('各会計、関係団体の財政状況及び健全化判断比率'!BR16="","",'各会計、関係団体の財政状況及び健全化判断比率'!BR16)</f>
        <v/>
      </c>
      <c r="DH43" s="657"/>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202</v>
      </c>
      <c r="C46" s="183"/>
      <c r="D46" s="183"/>
      <c r="E46" s="183" t="s">
        <v>203</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204</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205</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206</v>
      </c>
    </row>
    <row r="50" spans="5:5" x14ac:dyDescent="0.15">
      <c r="E50" s="185" t="s">
        <v>207</v>
      </c>
    </row>
    <row r="51" spans="5:5" x14ac:dyDescent="0.15">
      <c r="E51" s="185" t="s">
        <v>208</v>
      </c>
    </row>
    <row r="52" spans="5:5" x14ac:dyDescent="0.15">
      <c r="E52" s="185"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gDUST0yUvFUC6+HdcJb7b+sKDD4cYpq813st5e82UgB2E6ItY+3Klhvy6sKJ4zF6vA/ryx0D9d3wikeARLy8g==" saltValue="W2djTatHsGygrZa0Mity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7" t="s">
        <v>554</v>
      </c>
      <c r="D34" s="1247"/>
      <c r="E34" s="1248"/>
      <c r="F34" s="32">
        <v>4.96</v>
      </c>
      <c r="G34" s="33">
        <v>4.4800000000000004</v>
      </c>
      <c r="H34" s="33">
        <v>4.5199999999999996</v>
      </c>
      <c r="I34" s="33">
        <v>4.92</v>
      </c>
      <c r="J34" s="34">
        <v>4.87</v>
      </c>
      <c r="K34" s="22"/>
      <c r="L34" s="22"/>
      <c r="M34" s="22"/>
      <c r="N34" s="22"/>
      <c r="O34" s="22"/>
      <c r="P34" s="22"/>
    </row>
    <row r="35" spans="1:16" ht="39" customHeight="1" x14ac:dyDescent="0.15">
      <c r="A35" s="22"/>
      <c r="B35" s="35"/>
      <c r="C35" s="1241" t="s">
        <v>555</v>
      </c>
      <c r="D35" s="1242"/>
      <c r="E35" s="1243"/>
      <c r="F35" s="36">
        <v>5.08</v>
      </c>
      <c r="G35" s="37">
        <v>4.95</v>
      </c>
      <c r="H35" s="37">
        <v>4.62</v>
      </c>
      <c r="I35" s="37">
        <v>2.83</v>
      </c>
      <c r="J35" s="38">
        <v>2.97</v>
      </c>
      <c r="K35" s="22"/>
      <c r="L35" s="22"/>
      <c r="M35" s="22"/>
      <c r="N35" s="22"/>
      <c r="O35" s="22"/>
      <c r="P35" s="22"/>
    </row>
    <row r="36" spans="1:16" ht="39" customHeight="1" x14ac:dyDescent="0.15">
      <c r="A36" s="22"/>
      <c r="B36" s="35"/>
      <c r="C36" s="1241" t="s">
        <v>556</v>
      </c>
      <c r="D36" s="1242"/>
      <c r="E36" s="1243"/>
      <c r="F36" s="36">
        <v>2.19</v>
      </c>
      <c r="G36" s="37">
        <v>2.33</v>
      </c>
      <c r="H36" s="37">
        <v>2.85</v>
      </c>
      <c r="I36" s="37">
        <v>1.75</v>
      </c>
      <c r="J36" s="38">
        <v>2.36</v>
      </c>
      <c r="K36" s="22"/>
      <c r="L36" s="22"/>
      <c r="M36" s="22"/>
      <c r="N36" s="22"/>
      <c r="O36" s="22"/>
      <c r="P36" s="22"/>
    </row>
    <row r="37" spans="1:16" ht="39" customHeight="1" x14ac:dyDescent="0.15">
      <c r="A37" s="22"/>
      <c r="B37" s="35"/>
      <c r="C37" s="1241" t="s">
        <v>557</v>
      </c>
      <c r="D37" s="1242"/>
      <c r="E37" s="1243"/>
      <c r="F37" s="36">
        <v>0.28999999999999998</v>
      </c>
      <c r="G37" s="37">
        <v>0.34</v>
      </c>
      <c r="H37" s="37">
        <v>0.81</v>
      </c>
      <c r="I37" s="37">
        <v>0.75</v>
      </c>
      <c r="J37" s="38">
        <v>0.95</v>
      </c>
      <c r="K37" s="22"/>
      <c r="L37" s="22"/>
      <c r="M37" s="22"/>
      <c r="N37" s="22"/>
      <c r="O37" s="22"/>
      <c r="P37" s="22"/>
    </row>
    <row r="38" spans="1:16" ht="39" customHeight="1" x14ac:dyDescent="0.15">
      <c r="A38" s="22"/>
      <c r="B38" s="35"/>
      <c r="C38" s="1241" t="s">
        <v>558</v>
      </c>
      <c r="D38" s="1242"/>
      <c r="E38" s="1243"/>
      <c r="F38" s="36">
        <v>0.55000000000000004</v>
      </c>
      <c r="G38" s="37">
        <v>0.27</v>
      </c>
      <c r="H38" s="37">
        <v>0.56000000000000005</v>
      </c>
      <c r="I38" s="37">
        <v>0.63</v>
      </c>
      <c r="J38" s="38">
        <v>0.19</v>
      </c>
      <c r="K38" s="22"/>
      <c r="L38" s="22"/>
      <c r="M38" s="22"/>
      <c r="N38" s="22"/>
      <c r="O38" s="22"/>
      <c r="P38" s="22"/>
    </row>
    <row r="39" spans="1:16" ht="39" customHeight="1" x14ac:dyDescent="0.15">
      <c r="A39" s="22"/>
      <c r="B39" s="35"/>
      <c r="C39" s="1241" t="s">
        <v>559</v>
      </c>
      <c r="D39" s="1242"/>
      <c r="E39" s="1243"/>
      <c r="F39" s="36">
        <v>0.05</v>
      </c>
      <c r="G39" s="37">
        <v>0.05</v>
      </c>
      <c r="H39" s="37">
        <v>0.06</v>
      </c>
      <c r="I39" s="37">
        <v>0.05</v>
      </c>
      <c r="J39" s="38">
        <v>0.05</v>
      </c>
      <c r="K39" s="22"/>
      <c r="L39" s="22"/>
      <c r="M39" s="22"/>
      <c r="N39" s="22"/>
      <c r="O39" s="22"/>
      <c r="P39" s="22"/>
    </row>
    <row r="40" spans="1:16" ht="39" customHeight="1" x14ac:dyDescent="0.15">
      <c r="A40" s="22"/>
      <c r="B40" s="35"/>
      <c r="C40" s="1241" t="s">
        <v>560</v>
      </c>
      <c r="D40" s="1242"/>
      <c r="E40" s="1243"/>
      <c r="F40" s="36">
        <v>0</v>
      </c>
      <c r="G40" s="37">
        <v>0</v>
      </c>
      <c r="H40" s="37">
        <v>0</v>
      </c>
      <c r="I40" s="37">
        <v>0</v>
      </c>
      <c r="J40" s="38">
        <v>0</v>
      </c>
      <c r="K40" s="22"/>
      <c r="L40" s="22"/>
      <c r="M40" s="22"/>
      <c r="N40" s="22"/>
      <c r="O40" s="22"/>
      <c r="P40" s="22"/>
    </row>
    <row r="41" spans="1:16" ht="39" customHeight="1" x14ac:dyDescent="0.15">
      <c r="A41" s="22"/>
      <c r="B41" s="35"/>
      <c r="C41" s="1241" t="s">
        <v>561</v>
      </c>
      <c r="D41" s="1242"/>
      <c r="E41" s="1243"/>
      <c r="F41" s="36">
        <v>0</v>
      </c>
      <c r="G41" s="37">
        <v>0</v>
      </c>
      <c r="H41" s="37">
        <v>0.12</v>
      </c>
      <c r="I41" s="37">
        <v>0</v>
      </c>
      <c r="J41" s="38">
        <v>0</v>
      </c>
      <c r="K41" s="22"/>
      <c r="L41" s="22"/>
      <c r="M41" s="22"/>
      <c r="N41" s="22"/>
      <c r="O41" s="22"/>
      <c r="P41" s="22"/>
    </row>
    <row r="42" spans="1:16" ht="39" customHeight="1" x14ac:dyDescent="0.15">
      <c r="A42" s="22"/>
      <c r="B42" s="39"/>
      <c r="C42" s="1241" t="s">
        <v>562</v>
      </c>
      <c r="D42" s="1242"/>
      <c r="E42" s="1243"/>
      <c r="F42" s="36" t="s">
        <v>551</v>
      </c>
      <c r="G42" s="37" t="s">
        <v>563</v>
      </c>
      <c r="H42" s="37" t="s">
        <v>551</v>
      </c>
      <c r="I42" s="37" t="s">
        <v>517</v>
      </c>
      <c r="J42" s="38" t="s">
        <v>517</v>
      </c>
      <c r="K42" s="22"/>
      <c r="L42" s="22"/>
      <c r="M42" s="22"/>
      <c r="N42" s="22"/>
      <c r="O42" s="22"/>
      <c r="P42" s="22"/>
    </row>
    <row r="43" spans="1:16" ht="39" customHeight="1" thickBot="1" x14ac:dyDescent="0.2">
      <c r="A43" s="22"/>
      <c r="B43" s="40"/>
      <c r="C43" s="1244" t="s">
        <v>564</v>
      </c>
      <c r="D43" s="1245"/>
      <c r="E43" s="124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t0D1LTiNMoy6U8v9qvA1Ux8HYVs7qMld9xOW2FiaNEyUjuOoSYtFJgmlXVDUTkQVeUI/PfGhZAN58jPnDuyew==" saltValue="qIPf6eOLM0NUwQme4QCw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3937</v>
      </c>
      <c r="L45" s="60">
        <v>3756</v>
      </c>
      <c r="M45" s="60">
        <v>3554</v>
      </c>
      <c r="N45" s="60">
        <v>3492</v>
      </c>
      <c r="O45" s="61">
        <v>3381</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517</v>
      </c>
      <c r="L46" s="64" t="s">
        <v>517</v>
      </c>
      <c r="M46" s="64" t="s">
        <v>517</v>
      </c>
      <c r="N46" s="64" t="s">
        <v>517</v>
      </c>
      <c r="O46" s="65" t="s">
        <v>517</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517</v>
      </c>
      <c r="L47" s="64" t="s">
        <v>517</v>
      </c>
      <c r="M47" s="64" t="s">
        <v>517</v>
      </c>
      <c r="N47" s="64" t="s">
        <v>517</v>
      </c>
      <c r="O47" s="65" t="s">
        <v>517</v>
      </c>
      <c r="P47" s="48"/>
      <c r="Q47" s="48"/>
      <c r="R47" s="48"/>
      <c r="S47" s="48"/>
      <c r="T47" s="48"/>
      <c r="U47" s="48"/>
    </row>
    <row r="48" spans="1:21" ht="30.75" customHeight="1" x14ac:dyDescent="0.15">
      <c r="A48" s="48"/>
      <c r="B48" s="1251"/>
      <c r="C48" s="1252"/>
      <c r="D48" s="62"/>
      <c r="E48" s="1257" t="s">
        <v>15</v>
      </c>
      <c r="F48" s="1257"/>
      <c r="G48" s="1257"/>
      <c r="H48" s="1257"/>
      <c r="I48" s="1257"/>
      <c r="J48" s="1258"/>
      <c r="K48" s="63">
        <v>686</v>
      </c>
      <c r="L48" s="64">
        <v>766</v>
      </c>
      <c r="M48" s="64">
        <v>823</v>
      </c>
      <c r="N48" s="64">
        <v>889</v>
      </c>
      <c r="O48" s="65">
        <v>911</v>
      </c>
      <c r="P48" s="48"/>
      <c r="Q48" s="48"/>
      <c r="R48" s="48"/>
      <c r="S48" s="48"/>
      <c r="T48" s="48"/>
      <c r="U48" s="48"/>
    </row>
    <row r="49" spans="1:21" ht="30.75" customHeight="1" x14ac:dyDescent="0.15">
      <c r="A49" s="48"/>
      <c r="B49" s="1251"/>
      <c r="C49" s="1252"/>
      <c r="D49" s="62"/>
      <c r="E49" s="1257" t="s">
        <v>16</v>
      </c>
      <c r="F49" s="1257"/>
      <c r="G49" s="1257"/>
      <c r="H49" s="1257"/>
      <c r="I49" s="1257"/>
      <c r="J49" s="1258"/>
      <c r="K49" s="63" t="s">
        <v>517</v>
      </c>
      <c r="L49" s="64" t="s">
        <v>517</v>
      </c>
      <c r="M49" s="64" t="s">
        <v>517</v>
      </c>
      <c r="N49" s="64" t="s">
        <v>517</v>
      </c>
      <c r="O49" s="65" t="s">
        <v>517</v>
      </c>
      <c r="P49" s="48"/>
      <c r="Q49" s="48"/>
      <c r="R49" s="48"/>
      <c r="S49" s="48"/>
      <c r="T49" s="48"/>
      <c r="U49" s="48"/>
    </row>
    <row r="50" spans="1:21" ht="30.75" customHeight="1" x14ac:dyDescent="0.15">
      <c r="A50" s="48"/>
      <c r="B50" s="1251"/>
      <c r="C50" s="1252"/>
      <c r="D50" s="62"/>
      <c r="E50" s="1257" t="s">
        <v>17</v>
      </c>
      <c r="F50" s="1257"/>
      <c r="G50" s="1257"/>
      <c r="H50" s="1257"/>
      <c r="I50" s="1257"/>
      <c r="J50" s="1258"/>
      <c r="K50" s="63">
        <v>120</v>
      </c>
      <c r="L50" s="64">
        <v>122</v>
      </c>
      <c r="M50" s="64">
        <v>124</v>
      </c>
      <c r="N50" s="64">
        <v>126</v>
      </c>
      <c r="O50" s="65">
        <v>119</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517</v>
      </c>
      <c r="L51" s="64" t="s">
        <v>517</v>
      </c>
      <c r="M51" s="64" t="s">
        <v>517</v>
      </c>
      <c r="N51" s="64" t="s">
        <v>517</v>
      </c>
      <c r="O51" s="65" t="s">
        <v>517</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3231</v>
      </c>
      <c r="L52" s="64">
        <v>3188</v>
      </c>
      <c r="M52" s="64">
        <v>3017</v>
      </c>
      <c r="N52" s="64">
        <v>2966</v>
      </c>
      <c r="O52" s="65">
        <v>3000</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1512</v>
      </c>
      <c r="L53" s="69">
        <v>1456</v>
      </c>
      <c r="M53" s="69">
        <v>1484</v>
      </c>
      <c r="N53" s="69">
        <v>1541</v>
      </c>
      <c r="O53" s="70">
        <v>1411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5" t="s">
        <v>25</v>
      </c>
      <c r="C57" s="1266"/>
      <c r="D57" s="1269" t="s">
        <v>26</v>
      </c>
      <c r="E57" s="1270"/>
      <c r="F57" s="1270"/>
      <c r="G57" s="1270"/>
      <c r="H57" s="1270"/>
      <c r="I57" s="1270"/>
      <c r="J57" s="1271"/>
      <c r="K57" s="82" t="s">
        <v>517</v>
      </c>
      <c r="L57" s="83" t="s">
        <v>517</v>
      </c>
      <c r="M57" s="83" t="s">
        <v>517</v>
      </c>
      <c r="N57" s="83" t="s">
        <v>517</v>
      </c>
      <c r="O57" s="84" t="s">
        <v>517</v>
      </c>
    </row>
    <row r="58" spans="1:21" ht="31.5" customHeight="1" thickBot="1" x14ac:dyDescent="0.2">
      <c r="B58" s="1267"/>
      <c r="C58" s="1268"/>
      <c r="D58" s="1272" t="s">
        <v>27</v>
      </c>
      <c r="E58" s="1273"/>
      <c r="F58" s="1273"/>
      <c r="G58" s="1273"/>
      <c r="H58" s="1273"/>
      <c r="I58" s="1273"/>
      <c r="J58" s="1274"/>
      <c r="K58" s="85" t="s">
        <v>517</v>
      </c>
      <c r="L58" s="86" t="s">
        <v>517</v>
      </c>
      <c r="M58" s="86" t="s">
        <v>517</v>
      </c>
      <c r="N58" s="86" t="s">
        <v>517</v>
      </c>
      <c r="O58" s="87" t="s">
        <v>517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FFTQk/VqPmLr0EH6Vlu6SwZDFqlpEuQdMWK9/oiDXjxkNA/tVKV9h1yvc4qbiuxyuwgPyywDWcef/e8PZ/Mog==" saltValue="xPFfuZvjv+/DblQ6uiFh5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75" t="s">
        <v>30</v>
      </c>
      <c r="C41" s="1276"/>
      <c r="D41" s="101"/>
      <c r="E41" s="1281" t="s">
        <v>31</v>
      </c>
      <c r="F41" s="1281"/>
      <c r="G41" s="1281"/>
      <c r="H41" s="1282"/>
      <c r="I41" s="102">
        <v>34023</v>
      </c>
      <c r="J41" s="103">
        <v>33661</v>
      </c>
      <c r="K41" s="103">
        <v>31909</v>
      </c>
      <c r="L41" s="103">
        <v>30885</v>
      </c>
      <c r="M41" s="104">
        <v>30042</v>
      </c>
    </row>
    <row r="42" spans="2:13" ht="27.75" customHeight="1" x14ac:dyDescent="0.15">
      <c r="B42" s="1277"/>
      <c r="C42" s="1278"/>
      <c r="D42" s="105"/>
      <c r="E42" s="1283" t="s">
        <v>32</v>
      </c>
      <c r="F42" s="1283"/>
      <c r="G42" s="1283"/>
      <c r="H42" s="1284"/>
      <c r="I42" s="106">
        <v>926</v>
      </c>
      <c r="J42" s="107">
        <v>912</v>
      </c>
      <c r="K42" s="107">
        <v>795</v>
      </c>
      <c r="L42" s="107">
        <v>774</v>
      </c>
      <c r="M42" s="108">
        <v>554</v>
      </c>
    </row>
    <row r="43" spans="2:13" ht="27.75" customHeight="1" x14ac:dyDescent="0.15">
      <c r="B43" s="1277"/>
      <c r="C43" s="1278"/>
      <c r="D43" s="105"/>
      <c r="E43" s="1283" t="s">
        <v>33</v>
      </c>
      <c r="F43" s="1283"/>
      <c r="G43" s="1283"/>
      <c r="H43" s="1284"/>
      <c r="I43" s="106">
        <v>9566</v>
      </c>
      <c r="J43" s="107">
        <v>9692</v>
      </c>
      <c r="K43" s="107">
        <v>9955</v>
      </c>
      <c r="L43" s="107">
        <v>9935</v>
      </c>
      <c r="M43" s="108">
        <v>10846</v>
      </c>
    </row>
    <row r="44" spans="2:13" ht="27.75" customHeight="1" x14ac:dyDescent="0.15">
      <c r="B44" s="1277"/>
      <c r="C44" s="1278"/>
      <c r="D44" s="105"/>
      <c r="E44" s="1283" t="s">
        <v>34</v>
      </c>
      <c r="F44" s="1283"/>
      <c r="G44" s="1283"/>
      <c r="H44" s="1284"/>
      <c r="I44" s="106" t="s">
        <v>517</v>
      </c>
      <c r="J44" s="107" t="s">
        <v>517</v>
      </c>
      <c r="K44" s="107" t="s">
        <v>517</v>
      </c>
      <c r="L44" s="107" t="s">
        <v>517</v>
      </c>
      <c r="M44" s="108" t="s">
        <v>517</v>
      </c>
    </row>
    <row r="45" spans="2:13" ht="27.75" customHeight="1" x14ac:dyDescent="0.15">
      <c r="B45" s="1277"/>
      <c r="C45" s="1278"/>
      <c r="D45" s="105"/>
      <c r="E45" s="1283" t="s">
        <v>35</v>
      </c>
      <c r="F45" s="1283"/>
      <c r="G45" s="1283"/>
      <c r="H45" s="1284"/>
      <c r="I45" s="106">
        <v>3609</v>
      </c>
      <c r="J45" s="107">
        <v>4413</v>
      </c>
      <c r="K45" s="107">
        <v>4345</v>
      </c>
      <c r="L45" s="107">
        <v>4329</v>
      </c>
      <c r="M45" s="108">
        <v>4105</v>
      </c>
    </row>
    <row r="46" spans="2:13" ht="27.75" customHeight="1" x14ac:dyDescent="0.15">
      <c r="B46" s="1277"/>
      <c r="C46" s="1278"/>
      <c r="D46" s="109"/>
      <c r="E46" s="1283" t="s">
        <v>36</v>
      </c>
      <c r="F46" s="1283"/>
      <c r="G46" s="1283"/>
      <c r="H46" s="1284"/>
      <c r="I46" s="106" t="s">
        <v>517</v>
      </c>
      <c r="J46" s="107" t="s">
        <v>517</v>
      </c>
      <c r="K46" s="107" t="s">
        <v>517</v>
      </c>
      <c r="L46" s="107" t="s">
        <v>517</v>
      </c>
      <c r="M46" s="108" t="s">
        <v>517</v>
      </c>
    </row>
    <row r="47" spans="2:13" ht="27.75" customHeight="1" x14ac:dyDescent="0.15">
      <c r="B47" s="1277"/>
      <c r="C47" s="1278"/>
      <c r="D47" s="110"/>
      <c r="E47" s="1285" t="s">
        <v>37</v>
      </c>
      <c r="F47" s="1286"/>
      <c r="G47" s="1286"/>
      <c r="H47" s="1287"/>
      <c r="I47" s="106" t="s">
        <v>517</v>
      </c>
      <c r="J47" s="107" t="s">
        <v>517</v>
      </c>
      <c r="K47" s="107" t="s">
        <v>517</v>
      </c>
      <c r="L47" s="107" t="s">
        <v>517</v>
      </c>
      <c r="M47" s="108" t="s">
        <v>517</v>
      </c>
    </row>
    <row r="48" spans="2:13" ht="27.75" customHeight="1" x14ac:dyDescent="0.15">
      <c r="B48" s="1277"/>
      <c r="C48" s="1278"/>
      <c r="D48" s="105"/>
      <c r="E48" s="1283" t="s">
        <v>38</v>
      </c>
      <c r="F48" s="1283"/>
      <c r="G48" s="1283"/>
      <c r="H48" s="1284"/>
      <c r="I48" s="106" t="s">
        <v>517</v>
      </c>
      <c r="J48" s="107" t="s">
        <v>517</v>
      </c>
      <c r="K48" s="107" t="s">
        <v>517</v>
      </c>
      <c r="L48" s="107" t="s">
        <v>517</v>
      </c>
      <c r="M48" s="108" t="s">
        <v>517</v>
      </c>
    </row>
    <row r="49" spans="2:13" ht="27.75" customHeight="1" x14ac:dyDescent="0.15">
      <c r="B49" s="1279"/>
      <c r="C49" s="1280"/>
      <c r="D49" s="105"/>
      <c r="E49" s="1283" t="s">
        <v>39</v>
      </c>
      <c r="F49" s="1283"/>
      <c r="G49" s="1283"/>
      <c r="H49" s="1284"/>
      <c r="I49" s="106" t="s">
        <v>517</v>
      </c>
      <c r="J49" s="107" t="s">
        <v>517</v>
      </c>
      <c r="K49" s="107" t="s">
        <v>517</v>
      </c>
      <c r="L49" s="107" t="s">
        <v>517</v>
      </c>
      <c r="M49" s="108" t="s">
        <v>517</v>
      </c>
    </row>
    <row r="50" spans="2:13" ht="27.75" customHeight="1" x14ac:dyDescent="0.15">
      <c r="B50" s="1288" t="s">
        <v>40</v>
      </c>
      <c r="C50" s="1289"/>
      <c r="D50" s="111"/>
      <c r="E50" s="1283" t="s">
        <v>41</v>
      </c>
      <c r="F50" s="1283"/>
      <c r="G50" s="1283"/>
      <c r="H50" s="1284"/>
      <c r="I50" s="106">
        <v>8008</v>
      </c>
      <c r="J50" s="107">
        <v>7858</v>
      </c>
      <c r="K50" s="107">
        <v>7417</v>
      </c>
      <c r="L50" s="107">
        <v>6600</v>
      </c>
      <c r="M50" s="108">
        <v>5334</v>
      </c>
    </row>
    <row r="51" spans="2:13" ht="27.75" customHeight="1" x14ac:dyDescent="0.15">
      <c r="B51" s="1277"/>
      <c r="C51" s="1278"/>
      <c r="D51" s="105"/>
      <c r="E51" s="1283" t="s">
        <v>42</v>
      </c>
      <c r="F51" s="1283"/>
      <c r="G51" s="1283"/>
      <c r="H51" s="1284"/>
      <c r="I51" s="106">
        <v>1657</v>
      </c>
      <c r="J51" s="107">
        <v>1780</v>
      </c>
      <c r="K51" s="107">
        <v>1635</v>
      </c>
      <c r="L51" s="107">
        <v>1524</v>
      </c>
      <c r="M51" s="108">
        <v>1425</v>
      </c>
    </row>
    <row r="52" spans="2:13" ht="27.75" customHeight="1" x14ac:dyDescent="0.15">
      <c r="B52" s="1279"/>
      <c r="C52" s="1280"/>
      <c r="D52" s="105"/>
      <c r="E52" s="1283" t="s">
        <v>43</v>
      </c>
      <c r="F52" s="1283"/>
      <c r="G52" s="1283"/>
      <c r="H52" s="1284"/>
      <c r="I52" s="106">
        <v>29000</v>
      </c>
      <c r="J52" s="107">
        <v>28775</v>
      </c>
      <c r="K52" s="107">
        <v>27985</v>
      </c>
      <c r="L52" s="107">
        <v>27789</v>
      </c>
      <c r="M52" s="108">
        <v>28187</v>
      </c>
    </row>
    <row r="53" spans="2:13" ht="27.75" customHeight="1" thickBot="1" x14ac:dyDescent="0.2">
      <c r="B53" s="1290" t="s">
        <v>44</v>
      </c>
      <c r="C53" s="1291"/>
      <c r="D53" s="112"/>
      <c r="E53" s="1292" t="s">
        <v>45</v>
      </c>
      <c r="F53" s="1292"/>
      <c r="G53" s="1292"/>
      <c r="H53" s="1293"/>
      <c r="I53" s="113">
        <v>9459</v>
      </c>
      <c r="J53" s="114">
        <v>10265</v>
      </c>
      <c r="K53" s="114">
        <v>9967</v>
      </c>
      <c r="L53" s="114">
        <v>10010</v>
      </c>
      <c r="M53" s="115">
        <v>10601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sZSCLHdrhdkre3jCHyalhh0i10OnICVB9vJUYcdbpQdSV3vNBhouPy82oxA2q7sN97jEJgNzX8AqIsHThroDw==" saltValue="QtLp9t5k3sM7tH5NjzDp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1740</v>
      </c>
      <c r="G55" s="127">
        <v>1784</v>
      </c>
      <c r="H55" s="128">
        <v>1435</v>
      </c>
    </row>
    <row r="56" spans="2:8" ht="52.5" customHeight="1" x14ac:dyDescent="0.15">
      <c r="B56" s="129"/>
      <c r="C56" s="1301" t="s">
        <v>49</v>
      </c>
      <c r="D56" s="1301"/>
      <c r="E56" s="1302"/>
      <c r="F56" s="130">
        <v>2872</v>
      </c>
      <c r="G56" s="130">
        <v>2330</v>
      </c>
      <c r="H56" s="131">
        <v>1635</v>
      </c>
    </row>
    <row r="57" spans="2:8" ht="53.25" customHeight="1" x14ac:dyDescent="0.15">
      <c r="B57" s="129"/>
      <c r="C57" s="1303" t="s">
        <v>50</v>
      </c>
      <c r="D57" s="1303"/>
      <c r="E57" s="1304"/>
      <c r="F57" s="132">
        <v>3119</v>
      </c>
      <c r="G57" s="132">
        <v>3431</v>
      </c>
      <c r="H57" s="133">
        <v>3240</v>
      </c>
    </row>
    <row r="58" spans="2:8" ht="45.75" customHeight="1" x14ac:dyDescent="0.15">
      <c r="B58" s="134"/>
      <c r="C58" s="1294" t="s">
        <v>580</v>
      </c>
      <c r="D58" s="1295"/>
      <c r="E58" s="1296"/>
      <c r="F58" s="386">
        <v>809</v>
      </c>
      <c r="G58" s="386">
        <v>1311</v>
      </c>
      <c r="H58" s="135">
        <v>1313</v>
      </c>
    </row>
    <row r="59" spans="2:8" ht="45.75" customHeight="1" x14ac:dyDescent="0.15">
      <c r="B59" s="134"/>
      <c r="C59" s="1294" t="s">
        <v>581</v>
      </c>
      <c r="D59" s="1295"/>
      <c r="E59" s="1296"/>
      <c r="F59" s="386">
        <v>604</v>
      </c>
      <c r="G59" s="386">
        <v>575</v>
      </c>
      <c r="H59" s="135">
        <v>540</v>
      </c>
    </row>
    <row r="60" spans="2:8" ht="45.75" customHeight="1" x14ac:dyDescent="0.15">
      <c r="B60" s="134"/>
      <c r="C60" s="1294" t="s">
        <v>582</v>
      </c>
      <c r="D60" s="1295"/>
      <c r="E60" s="1296"/>
      <c r="F60" s="386">
        <v>506</v>
      </c>
      <c r="G60" s="386">
        <v>507</v>
      </c>
      <c r="H60" s="135">
        <v>508</v>
      </c>
    </row>
    <row r="61" spans="2:8" ht="45.75" customHeight="1" x14ac:dyDescent="0.15">
      <c r="B61" s="134"/>
      <c r="C61" s="383" t="s">
        <v>583</v>
      </c>
      <c r="D61" s="384"/>
      <c r="E61" s="385"/>
      <c r="F61" s="386">
        <v>357</v>
      </c>
      <c r="G61" s="386">
        <v>337</v>
      </c>
      <c r="H61" s="135">
        <v>306</v>
      </c>
    </row>
    <row r="62" spans="2:8" ht="45.75" customHeight="1" thickBot="1" x14ac:dyDescent="0.2">
      <c r="B62" s="136"/>
      <c r="C62" s="1305" t="s">
        <v>584</v>
      </c>
      <c r="D62" s="1306"/>
      <c r="E62" s="1307"/>
      <c r="F62" s="387">
        <v>245</v>
      </c>
      <c r="G62" s="387">
        <v>205</v>
      </c>
      <c r="H62" s="137">
        <v>160</v>
      </c>
    </row>
    <row r="63" spans="2:8" ht="52.5" customHeight="1" thickBot="1" x14ac:dyDescent="0.2">
      <c r="B63" s="138"/>
      <c r="C63" s="1297" t="s">
        <v>51</v>
      </c>
      <c r="D63" s="1297"/>
      <c r="E63" s="1298"/>
      <c r="F63" s="139">
        <v>7731</v>
      </c>
      <c r="G63" s="139">
        <v>7546</v>
      </c>
      <c r="H63" s="140">
        <v>6311</v>
      </c>
    </row>
    <row r="64" spans="2:8" ht="15" customHeight="1" x14ac:dyDescent="0.15"/>
    <row r="65" ht="0" hidden="1" customHeight="1" x14ac:dyDescent="0.15"/>
    <row r="66" ht="0" hidden="1" customHeight="1" x14ac:dyDescent="0.15"/>
  </sheetData>
  <sheetProtection algorithmName="SHA-512" hashValue="SyJAzq4DunS0vHAkf2tUiLc4DIW7EOWa8bscRtLe9mCB/bAPqSZ0SJe0owTNHQfA50b0RDydRBERHLEqDFt2Cg==" saltValue="hVS1w+WLQ5UldRfGqe3PTA==" spinCount="100000" sheet="1" objects="1" scenarios="1"/>
  <mergeCells count="8">
    <mergeCell ref="C60:E60"/>
    <mergeCell ref="C63:E63"/>
    <mergeCell ref="C55:E55"/>
    <mergeCell ref="C56:E56"/>
    <mergeCell ref="C57:E57"/>
    <mergeCell ref="C62:E62"/>
    <mergeCell ref="C58:E58"/>
    <mergeCell ref="C59:E59"/>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88"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89"/>
      <c r="DG10" s="289"/>
      <c r="DH10" s="289"/>
      <c r="DI10" s="289"/>
      <c r="DJ10" s="289"/>
      <c r="DK10" s="289"/>
      <c r="DL10" s="289"/>
      <c r="DM10" s="289"/>
      <c r="DN10" s="289"/>
      <c r="DO10" s="289"/>
      <c r="DP10" s="289"/>
      <c r="DQ10" s="289"/>
      <c r="DR10" s="289"/>
      <c r="DS10" s="289"/>
      <c r="DT10" s="289"/>
      <c r="DU10" s="289"/>
      <c r="DV10" s="289"/>
      <c r="DW10" s="289"/>
      <c r="EM10" s="288" t="s">
        <v>586</v>
      </c>
    </row>
    <row r="11" spans="1:143" s="288"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89"/>
      <c r="DG12" s="289"/>
      <c r="DH12" s="289"/>
      <c r="DI12" s="289"/>
      <c r="DJ12" s="289"/>
      <c r="DK12" s="289"/>
      <c r="DL12" s="289"/>
      <c r="DM12" s="289"/>
      <c r="DN12" s="289"/>
      <c r="DO12" s="289"/>
      <c r="DP12" s="289"/>
      <c r="DQ12" s="289"/>
      <c r="DR12" s="289"/>
      <c r="DS12" s="289"/>
      <c r="DT12" s="289"/>
      <c r="DU12" s="289"/>
      <c r="DV12" s="289"/>
      <c r="DW12" s="289"/>
      <c r="EM12" s="288" t="s">
        <v>586</v>
      </c>
    </row>
    <row r="13" spans="1:143" s="288"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8" t="s">
        <v>596</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589</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544</v>
      </c>
      <c r="BQ50" s="1321"/>
      <c r="BR50" s="1321"/>
      <c r="BS50" s="1321"/>
      <c r="BT50" s="1321"/>
      <c r="BU50" s="1321"/>
      <c r="BV50" s="1321"/>
      <c r="BW50" s="1321"/>
      <c r="BX50" s="1321" t="s">
        <v>545</v>
      </c>
      <c r="BY50" s="1321"/>
      <c r="BZ50" s="1321"/>
      <c r="CA50" s="1321"/>
      <c r="CB50" s="1321"/>
      <c r="CC50" s="1321"/>
      <c r="CD50" s="1321"/>
      <c r="CE50" s="1321"/>
      <c r="CF50" s="1321" t="s">
        <v>546</v>
      </c>
      <c r="CG50" s="1321"/>
      <c r="CH50" s="1321"/>
      <c r="CI50" s="1321"/>
      <c r="CJ50" s="1321"/>
      <c r="CK50" s="1321"/>
      <c r="CL50" s="1321"/>
      <c r="CM50" s="1321"/>
      <c r="CN50" s="1321" t="s">
        <v>547</v>
      </c>
      <c r="CO50" s="1321"/>
      <c r="CP50" s="1321"/>
      <c r="CQ50" s="1321"/>
      <c r="CR50" s="1321"/>
      <c r="CS50" s="1321"/>
      <c r="CT50" s="1321"/>
      <c r="CU50" s="1321"/>
      <c r="CV50" s="1321" t="s">
        <v>548</v>
      </c>
      <c r="CW50" s="1321"/>
      <c r="CX50" s="1321"/>
      <c r="CY50" s="1321"/>
      <c r="CZ50" s="1321"/>
      <c r="DA50" s="1321"/>
      <c r="DB50" s="1321"/>
      <c r="DC50" s="1321"/>
    </row>
    <row r="51" spans="1:109" ht="13.5" customHeight="1" x14ac:dyDescent="0.15">
      <c r="B51" s="397"/>
      <c r="G51" s="1328"/>
      <c r="H51" s="1328"/>
      <c r="I51" s="1326"/>
      <c r="J51" s="1326"/>
      <c r="K51" s="1323"/>
      <c r="L51" s="1323"/>
      <c r="M51" s="1323"/>
      <c r="N51" s="1323"/>
      <c r="AM51" s="406"/>
      <c r="AN51" s="1324" t="s">
        <v>590</v>
      </c>
      <c r="AO51" s="1324"/>
      <c r="AP51" s="1324"/>
      <c r="AQ51" s="1324"/>
      <c r="AR51" s="1324"/>
      <c r="AS51" s="1324"/>
      <c r="AT51" s="1324"/>
      <c r="AU51" s="1324"/>
      <c r="AV51" s="1324"/>
      <c r="AW51" s="1324"/>
      <c r="AX51" s="1324"/>
      <c r="AY51" s="1324"/>
      <c r="AZ51" s="1324"/>
      <c r="BA51" s="1324"/>
      <c r="BB51" s="1324" t="s">
        <v>591</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5"/>
      <c r="BY51" s="1322"/>
      <c r="BZ51" s="1322"/>
      <c r="CA51" s="1322"/>
      <c r="CB51" s="1322"/>
      <c r="CC51" s="1322"/>
      <c r="CD51" s="1322"/>
      <c r="CE51" s="1322"/>
      <c r="CF51" s="1322">
        <v>90.1</v>
      </c>
      <c r="CG51" s="1322"/>
      <c r="CH51" s="1322"/>
      <c r="CI51" s="1322"/>
      <c r="CJ51" s="1322"/>
      <c r="CK51" s="1322"/>
      <c r="CL51" s="1322"/>
      <c r="CM51" s="1322"/>
      <c r="CN51" s="1322">
        <v>94</v>
      </c>
      <c r="CO51" s="1322"/>
      <c r="CP51" s="1322"/>
      <c r="CQ51" s="1322"/>
      <c r="CR51" s="1322"/>
      <c r="CS51" s="1322"/>
      <c r="CT51" s="1322"/>
      <c r="CU51" s="1322"/>
      <c r="CV51" s="1322">
        <v>101.6</v>
      </c>
      <c r="CW51" s="1322"/>
      <c r="CX51" s="1322"/>
      <c r="CY51" s="1322"/>
      <c r="CZ51" s="1322"/>
      <c r="DA51" s="1322"/>
      <c r="DB51" s="1322"/>
      <c r="DC51" s="1322"/>
    </row>
    <row r="52" spans="1:109" x14ac:dyDescent="0.15">
      <c r="B52" s="397"/>
      <c r="G52" s="1328"/>
      <c r="H52" s="1328"/>
      <c r="I52" s="1326"/>
      <c r="J52" s="1326"/>
      <c r="K52" s="1323"/>
      <c r="L52" s="1323"/>
      <c r="M52" s="1323"/>
      <c r="N52" s="1323"/>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28"/>
      <c r="H53" s="1328"/>
      <c r="I53" s="1317"/>
      <c r="J53" s="1317"/>
      <c r="K53" s="1323"/>
      <c r="L53" s="1323"/>
      <c r="M53" s="1323"/>
      <c r="N53" s="1323"/>
      <c r="AM53" s="406"/>
      <c r="AN53" s="1324"/>
      <c r="AO53" s="1324"/>
      <c r="AP53" s="1324"/>
      <c r="AQ53" s="1324"/>
      <c r="AR53" s="1324"/>
      <c r="AS53" s="1324"/>
      <c r="AT53" s="1324"/>
      <c r="AU53" s="1324"/>
      <c r="AV53" s="1324"/>
      <c r="AW53" s="1324"/>
      <c r="AX53" s="1324"/>
      <c r="AY53" s="1324"/>
      <c r="AZ53" s="1324"/>
      <c r="BA53" s="1324"/>
      <c r="BB53" s="1324" t="s">
        <v>592</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5"/>
      <c r="BY53" s="1322"/>
      <c r="BZ53" s="1322"/>
      <c r="CA53" s="1322"/>
      <c r="CB53" s="1322"/>
      <c r="CC53" s="1322"/>
      <c r="CD53" s="1322"/>
      <c r="CE53" s="1322"/>
      <c r="CF53" s="1322">
        <v>85.4</v>
      </c>
      <c r="CG53" s="1322"/>
      <c r="CH53" s="1322"/>
      <c r="CI53" s="1322"/>
      <c r="CJ53" s="1322"/>
      <c r="CK53" s="1322"/>
      <c r="CL53" s="1322"/>
      <c r="CM53" s="1322"/>
      <c r="CN53" s="1322">
        <v>85.9</v>
      </c>
      <c r="CO53" s="1322"/>
      <c r="CP53" s="1322"/>
      <c r="CQ53" s="1322"/>
      <c r="CR53" s="1322"/>
      <c r="CS53" s="1322"/>
      <c r="CT53" s="1322"/>
      <c r="CU53" s="1322"/>
      <c r="CV53" s="1322">
        <v>86.1</v>
      </c>
      <c r="CW53" s="1322"/>
      <c r="CX53" s="1322"/>
      <c r="CY53" s="1322"/>
      <c r="CZ53" s="1322"/>
      <c r="DA53" s="1322"/>
      <c r="DB53" s="1322"/>
      <c r="DC53" s="1322"/>
    </row>
    <row r="54" spans="1:109" x14ac:dyDescent="0.15">
      <c r="A54" s="405"/>
      <c r="B54" s="397"/>
      <c r="G54" s="1328"/>
      <c r="H54" s="1328"/>
      <c r="I54" s="1317"/>
      <c r="J54" s="1317"/>
      <c r="K54" s="1323"/>
      <c r="L54" s="1323"/>
      <c r="M54" s="1323"/>
      <c r="N54" s="1323"/>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23"/>
      <c r="L55" s="1323"/>
      <c r="M55" s="1323"/>
      <c r="N55" s="1323"/>
      <c r="AN55" s="1321" t="s">
        <v>593</v>
      </c>
      <c r="AO55" s="1321"/>
      <c r="AP55" s="1321"/>
      <c r="AQ55" s="1321"/>
      <c r="AR55" s="1321"/>
      <c r="AS55" s="1321"/>
      <c r="AT55" s="1321"/>
      <c r="AU55" s="1321"/>
      <c r="AV55" s="1321"/>
      <c r="AW55" s="1321"/>
      <c r="AX55" s="1321"/>
      <c r="AY55" s="1321"/>
      <c r="AZ55" s="1321"/>
      <c r="BA55" s="1321"/>
      <c r="BB55" s="1324" t="s">
        <v>591</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5"/>
      <c r="BY55" s="1322"/>
      <c r="BZ55" s="1322"/>
      <c r="CA55" s="1322"/>
      <c r="CB55" s="1322"/>
      <c r="CC55" s="1322"/>
      <c r="CD55" s="1322"/>
      <c r="CE55" s="1322"/>
      <c r="CF55" s="1322">
        <v>54.6</v>
      </c>
      <c r="CG55" s="1322"/>
      <c r="CH55" s="1322"/>
      <c r="CI55" s="1322"/>
      <c r="CJ55" s="1322"/>
      <c r="CK55" s="1322"/>
      <c r="CL55" s="1322"/>
      <c r="CM55" s="1322"/>
      <c r="CN55" s="1322">
        <v>53.2</v>
      </c>
      <c r="CO55" s="1322"/>
      <c r="CP55" s="1322"/>
      <c r="CQ55" s="1322"/>
      <c r="CR55" s="1322"/>
      <c r="CS55" s="1322"/>
      <c r="CT55" s="1322"/>
      <c r="CU55" s="1322"/>
      <c r="CV55" s="1322">
        <v>47.9</v>
      </c>
      <c r="CW55" s="1322"/>
      <c r="CX55" s="1322"/>
      <c r="CY55" s="1322"/>
      <c r="CZ55" s="1322"/>
      <c r="DA55" s="1322"/>
      <c r="DB55" s="1322"/>
      <c r="DC55" s="1322"/>
    </row>
    <row r="56" spans="1:109" x14ac:dyDescent="0.15">
      <c r="A56" s="405"/>
      <c r="B56" s="397"/>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27"/>
      <c r="J57" s="1327"/>
      <c r="K57" s="1323"/>
      <c r="L57" s="1323"/>
      <c r="M57" s="1323"/>
      <c r="N57" s="1323"/>
      <c r="AM57" s="390"/>
      <c r="AN57" s="1321"/>
      <c r="AO57" s="1321"/>
      <c r="AP57" s="1321"/>
      <c r="AQ57" s="1321"/>
      <c r="AR57" s="1321"/>
      <c r="AS57" s="1321"/>
      <c r="AT57" s="1321"/>
      <c r="AU57" s="1321"/>
      <c r="AV57" s="1321"/>
      <c r="AW57" s="1321"/>
      <c r="AX57" s="1321"/>
      <c r="AY57" s="1321"/>
      <c r="AZ57" s="1321"/>
      <c r="BA57" s="1321"/>
      <c r="BB57" s="1324" t="s">
        <v>592</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5"/>
      <c r="BY57" s="1322"/>
      <c r="BZ57" s="1322"/>
      <c r="CA57" s="1322"/>
      <c r="CB57" s="1322"/>
      <c r="CC57" s="1322"/>
      <c r="CD57" s="1322"/>
      <c r="CE57" s="1322"/>
      <c r="CF57" s="1322">
        <v>58.3</v>
      </c>
      <c r="CG57" s="1322"/>
      <c r="CH57" s="1322"/>
      <c r="CI57" s="1322"/>
      <c r="CJ57" s="1322"/>
      <c r="CK57" s="1322"/>
      <c r="CL57" s="1322"/>
      <c r="CM57" s="1322"/>
      <c r="CN57" s="1322">
        <v>59.6</v>
      </c>
      <c r="CO57" s="1322"/>
      <c r="CP57" s="1322"/>
      <c r="CQ57" s="1322"/>
      <c r="CR57" s="1322"/>
      <c r="CS57" s="1322"/>
      <c r="CT57" s="1322"/>
      <c r="CU57" s="1322"/>
      <c r="CV57" s="1322">
        <v>60.5</v>
      </c>
      <c r="CW57" s="1322"/>
      <c r="CX57" s="1322"/>
      <c r="CY57" s="1322"/>
      <c r="CZ57" s="1322"/>
      <c r="DA57" s="1322"/>
      <c r="DB57" s="1322"/>
      <c r="DC57" s="1322"/>
      <c r="DD57" s="410"/>
      <c r="DE57" s="409"/>
    </row>
    <row r="58" spans="1:109" s="405" customFormat="1" x14ac:dyDescent="0.15">
      <c r="A58" s="390"/>
      <c r="B58" s="409"/>
      <c r="G58" s="1317"/>
      <c r="H58" s="1317"/>
      <c r="I58" s="1327"/>
      <c r="J58" s="1327"/>
      <c r="K58" s="1323"/>
      <c r="L58" s="1323"/>
      <c r="M58" s="1323"/>
      <c r="N58" s="1323"/>
      <c r="AM58" s="390"/>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594</v>
      </c>
    </row>
    <row r="64" spans="1:109" x14ac:dyDescent="0.15">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9" t="s">
        <v>597</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7"/>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7"/>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7"/>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7"/>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589</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544</v>
      </c>
      <c r="BQ72" s="1321"/>
      <c r="BR72" s="1321"/>
      <c r="BS72" s="1321"/>
      <c r="BT72" s="1321"/>
      <c r="BU72" s="1321"/>
      <c r="BV72" s="1321"/>
      <c r="BW72" s="1321"/>
      <c r="BX72" s="1321" t="s">
        <v>545</v>
      </c>
      <c r="BY72" s="1321"/>
      <c r="BZ72" s="1321"/>
      <c r="CA72" s="1321"/>
      <c r="CB72" s="1321"/>
      <c r="CC72" s="1321"/>
      <c r="CD72" s="1321"/>
      <c r="CE72" s="1321"/>
      <c r="CF72" s="1321" t="s">
        <v>546</v>
      </c>
      <c r="CG72" s="1321"/>
      <c r="CH72" s="1321"/>
      <c r="CI72" s="1321"/>
      <c r="CJ72" s="1321"/>
      <c r="CK72" s="1321"/>
      <c r="CL72" s="1321"/>
      <c r="CM72" s="1321"/>
      <c r="CN72" s="1321" t="s">
        <v>547</v>
      </c>
      <c r="CO72" s="1321"/>
      <c r="CP72" s="1321"/>
      <c r="CQ72" s="1321"/>
      <c r="CR72" s="1321"/>
      <c r="CS72" s="1321"/>
      <c r="CT72" s="1321"/>
      <c r="CU72" s="1321"/>
      <c r="CV72" s="1321" t="s">
        <v>548</v>
      </c>
      <c r="CW72" s="1321"/>
      <c r="CX72" s="1321"/>
      <c r="CY72" s="1321"/>
      <c r="CZ72" s="1321"/>
      <c r="DA72" s="1321"/>
      <c r="DB72" s="1321"/>
      <c r="DC72" s="1321"/>
    </row>
    <row r="73" spans="2:107" x14ac:dyDescent="0.15">
      <c r="B73" s="397"/>
      <c r="G73" s="1328"/>
      <c r="H73" s="1328"/>
      <c r="I73" s="1328"/>
      <c r="J73" s="1328"/>
      <c r="K73" s="1338"/>
      <c r="L73" s="1338"/>
      <c r="M73" s="1338"/>
      <c r="N73" s="1338"/>
      <c r="AM73" s="406"/>
      <c r="AN73" s="1324" t="s">
        <v>590</v>
      </c>
      <c r="AO73" s="1324"/>
      <c r="AP73" s="1324"/>
      <c r="AQ73" s="1324"/>
      <c r="AR73" s="1324"/>
      <c r="AS73" s="1324"/>
      <c r="AT73" s="1324"/>
      <c r="AU73" s="1324"/>
      <c r="AV73" s="1324"/>
      <c r="AW73" s="1324"/>
      <c r="AX73" s="1324"/>
      <c r="AY73" s="1324"/>
      <c r="AZ73" s="1324"/>
      <c r="BA73" s="1324"/>
      <c r="BB73" s="1324" t="s">
        <v>591</v>
      </c>
      <c r="BC73" s="1324"/>
      <c r="BD73" s="1324"/>
      <c r="BE73" s="1324"/>
      <c r="BF73" s="1324"/>
      <c r="BG73" s="1324"/>
      <c r="BH73" s="1324"/>
      <c r="BI73" s="1324"/>
      <c r="BJ73" s="1324"/>
      <c r="BK73" s="1324"/>
      <c r="BL73" s="1324"/>
      <c r="BM73" s="1324"/>
      <c r="BN73" s="1324"/>
      <c r="BO73" s="1324"/>
      <c r="BP73" s="1322">
        <v>85.5</v>
      </c>
      <c r="BQ73" s="1322"/>
      <c r="BR73" s="1322"/>
      <c r="BS73" s="1322"/>
      <c r="BT73" s="1322"/>
      <c r="BU73" s="1322"/>
      <c r="BV73" s="1322"/>
      <c r="BW73" s="1322"/>
      <c r="BX73" s="1322">
        <v>91.2</v>
      </c>
      <c r="BY73" s="1322"/>
      <c r="BZ73" s="1322"/>
      <c r="CA73" s="1322"/>
      <c r="CB73" s="1322"/>
      <c r="CC73" s="1322"/>
      <c r="CD73" s="1322"/>
      <c r="CE73" s="1322"/>
      <c r="CF73" s="1322">
        <v>90.1</v>
      </c>
      <c r="CG73" s="1322"/>
      <c r="CH73" s="1322"/>
      <c r="CI73" s="1322"/>
      <c r="CJ73" s="1322"/>
      <c r="CK73" s="1322"/>
      <c r="CL73" s="1322"/>
      <c r="CM73" s="1322"/>
      <c r="CN73" s="1322">
        <v>94</v>
      </c>
      <c r="CO73" s="1322"/>
      <c r="CP73" s="1322"/>
      <c r="CQ73" s="1322"/>
      <c r="CR73" s="1322"/>
      <c r="CS73" s="1322"/>
      <c r="CT73" s="1322"/>
      <c r="CU73" s="1322"/>
      <c r="CV73" s="1322">
        <v>101.6</v>
      </c>
      <c r="CW73" s="1322"/>
      <c r="CX73" s="1322"/>
      <c r="CY73" s="1322"/>
      <c r="CZ73" s="1322"/>
      <c r="DA73" s="1322"/>
      <c r="DB73" s="1322"/>
      <c r="DC73" s="1322"/>
    </row>
    <row r="74" spans="2:107" x14ac:dyDescent="0.15">
      <c r="B74" s="397"/>
      <c r="G74" s="1328"/>
      <c r="H74" s="1328"/>
      <c r="I74" s="1328"/>
      <c r="J74" s="1328"/>
      <c r="K74" s="1338"/>
      <c r="L74" s="1338"/>
      <c r="M74" s="1338"/>
      <c r="N74" s="1338"/>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28"/>
      <c r="H75" s="1328"/>
      <c r="I75" s="1317"/>
      <c r="J75" s="1317"/>
      <c r="K75" s="1323"/>
      <c r="L75" s="1323"/>
      <c r="M75" s="1323"/>
      <c r="N75" s="1323"/>
      <c r="AM75" s="406"/>
      <c r="AN75" s="1324"/>
      <c r="AO75" s="1324"/>
      <c r="AP75" s="1324"/>
      <c r="AQ75" s="1324"/>
      <c r="AR75" s="1324"/>
      <c r="AS75" s="1324"/>
      <c r="AT75" s="1324"/>
      <c r="AU75" s="1324"/>
      <c r="AV75" s="1324"/>
      <c r="AW75" s="1324"/>
      <c r="AX75" s="1324"/>
      <c r="AY75" s="1324"/>
      <c r="AZ75" s="1324"/>
      <c r="BA75" s="1324"/>
      <c r="BB75" s="1324" t="s">
        <v>595</v>
      </c>
      <c r="BC75" s="1324"/>
      <c r="BD75" s="1324"/>
      <c r="BE75" s="1324"/>
      <c r="BF75" s="1324"/>
      <c r="BG75" s="1324"/>
      <c r="BH75" s="1324"/>
      <c r="BI75" s="1324"/>
      <c r="BJ75" s="1324"/>
      <c r="BK75" s="1324"/>
      <c r="BL75" s="1324"/>
      <c r="BM75" s="1324"/>
      <c r="BN75" s="1324"/>
      <c r="BO75" s="1324"/>
      <c r="BP75" s="1322">
        <v>15.1</v>
      </c>
      <c r="BQ75" s="1322"/>
      <c r="BR75" s="1322"/>
      <c r="BS75" s="1322"/>
      <c r="BT75" s="1322"/>
      <c r="BU75" s="1322"/>
      <c r="BV75" s="1322"/>
      <c r="BW75" s="1322"/>
      <c r="BX75" s="1322">
        <v>13.9</v>
      </c>
      <c r="BY75" s="1322"/>
      <c r="BZ75" s="1322"/>
      <c r="CA75" s="1322"/>
      <c r="CB75" s="1322"/>
      <c r="CC75" s="1322"/>
      <c r="CD75" s="1322"/>
      <c r="CE75" s="1322"/>
      <c r="CF75" s="1322">
        <v>13.3</v>
      </c>
      <c r="CG75" s="1322"/>
      <c r="CH75" s="1322"/>
      <c r="CI75" s="1322"/>
      <c r="CJ75" s="1322"/>
      <c r="CK75" s="1322"/>
      <c r="CL75" s="1322"/>
      <c r="CM75" s="1322"/>
      <c r="CN75" s="1322">
        <v>13.6</v>
      </c>
      <c r="CO75" s="1322"/>
      <c r="CP75" s="1322"/>
      <c r="CQ75" s="1322"/>
      <c r="CR75" s="1322"/>
      <c r="CS75" s="1322"/>
      <c r="CT75" s="1322"/>
      <c r="CU75" s="1322"/>
      <c r="CV75" s="1322">
        <v>13.8</v>
      </c>
      <c r="CW75" s="1322"/>
      <c r="CX75" s="1322"/>
      <c r="CY75" s="1322"/>
      <c r="CZ75" s="1322"/>
      <c r="DA75" s="1322"/>
      <c r="DB75" s="1322"/>
      <c r="DC75" s="1322"/>
    </row>
    <row r="76" spans="2:107" x14ac:dyDescent="0.15">
      <c r="B76" s="397"/>
      <c r="G76" s="1328"/>
      <c r="H76" s="1328"/>
      <c r="I76" s="1317"/>
      <c r="J76" s="1317"/>
      <c r="K76" s="1323"/>
      <c r="L76" s="1323"/>
      <c r="M76" s="1323"/>
      <c r="N76" s="1323"/>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38"/>
      <c r="L77" s="1338"/>
      <c r="M77" s="1338"/>
      <c r="N77" s="1338"/>
      <c r="AN77" s="1321" t="s">
        <v>593</v>
      </c>
      <c r="AO77" s="1321"/>
      <c r="AP77" s="1321"/>
      <c r="AQ77" s="1321"/>
      <c r="AR77" s="1321"/>
      <c r="AS77" s="1321"/>
      <c r="AT77" s="1321"/>
      <c r="AU77" s="1321"/>
      <c r="AV77" s="1321"/>
      <c r="AW77" s="1321"/>
      <c r="AX77" s="1321"/>
      <c r="AY77" s="1321"/>
      <c r="AZ77" s="1321"/>
      <c r="BA77" s="1321"/>
      <c r="BB77" s="1324" t="s">
        <v>591</v>
      </c>
      <c r="BC77" s="1324"/>
      <c r="BD77" s="1324"/>
      <c r="BE77" s="1324"/>
      <c r="BF77" s="1324"/>
      <c r="BG77" s="1324"/>
      <c r="BH77" s="1324"/>
      <c r="BI77" s="1324"/>
      <c r="BJ77" s="1324"/>
      <c r="BK77" s="1324"/>
      <c r="BL77" s="1324"/>
      <c r="BM77" s="1324"/>
      <c r="BN77" s="1324"/>
      <c r="BO77" s="1324"/>
      <c r="BP77" s="1322">
        <v>60.8</v>
      </c>
      <c r="BQ77" s="1322"/>
      <c r="BR77" s="1322"/>
      <c r="BS77" s="1322"/>
      <c r="BT77" s="1322"/>
      <c r="BU77" s="1322"/>
      <c r="BV77" s="1322"/>
      <c r="BW77" s="1322"/>
      <c r="BX77" s="1322">
        <v>58.5</v>
      </c>
      <c r="BY77" s="1322"/>
      <c r="BZ77" s="1322"/>
      <c r="CA77" s="1322"/>
      <c r="CB77" s="1322"/>
      <c r="CC77" s="1322"/>
      <c r="CD77" s="1322"/>
      <c r="CE77" s="1322"/>
      <c r="CF77" s="1322">
        <v>54.6</v>
      </c>
      <c r="CG77" s="1322"/>
      <c r="CH77" s="1322"/>
      <c r="CI77" s="1322"/>
      <c r="CJ77" s="1322"/>
      <c r="CK77" s="1322"/>
      <c r="CL77" s="1322"/>
      <c r="CM77" s="1322"/>
      <c r="CN77" s="1322">
        <v>53.2</v>
      </c>
      <c r="CO77" s="1322"/>
      <c r="CP77" s="1322"/>
      <c r="CQ77" s="1322"/>
      <c r="CR77" s="1322"/>
      <c r="CS77" s="1322"/>
      <c r="CT77" s="1322"/>
      <c r="CU77" s="1322"/>
      <c r="CV77" s="1322">
        <v>47.9</v>
      </c>
      <c r="CW77" s="1322"/>
      <c r="CX77" s="1322"/>
      <c r="CY77" s="1322"/>
      <c r="CZ77" s="1322"/>
      <c r="DA77" s="1322"/>
      <c r="DB77" s="1322"/>
      <c r="DC77" s="1322"/>
    </row>
    <row r="78" spans="2:107" x14ac:dyDescent="0.15">
      <c r="B78" s="397"/>
      <c r="G78" s="1317"/>
      <c r="H78" s="1317"/>
      <c r="I78" s="1317"/>
      <c r="J78" s="1317"/>
      <c r="K78" s="1338"/>
      <c r="L78" s="1338"/>
      <c r="M78" s="1338"/>
      <c r="N78" s="133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27"/>
      <c r="J79" s="1327"/>
      <c r="K79" s="1339"/>
      <c r="L79" s="1339"/>
      <c r="M79" s="1339"/>
      <c r="N79" s="1339"/>
      <c r="AN79" s="1321"/>
      <c r="AO79" s="1321"/>
      <c r="AP79" s="1321"/>
      <c r="AQ79" s="1321"/>
      <c r="AR79" s="1321"/>
      <c r="AS79" s="1321"/>
      <c r="AT79" s="1321"/>
      <c r="AU79" s="1321"/>
      <c r="AV79" s="1321"/>
      <c r="AW79" s="1321"/>
      <c r="AX79" s="1321"/>
      <c r="AY79" s="1321"/>
      <c r="AZ79" s="1321"/>
      <c r="BA79" s="1321"/>
      <c r="BB79" s="1324" t="s">
        <v>595</v>
      </c>
      <c r="BC79" s="1324"/>
      <c r="BD79" s="1324"/>
      <c r="BE79" s="1324"/>
      <c r="BF79" s="1324"/>
      <c r="BG79" s="1324"/>
      <c r="BH79" s="1324"/>
      <c r="BI79" s="1324"/>
      <c r="BJ79" s="1324"/>
      <c r="BK79" s="1324"/>
      <c r="BL79" s="1324"/>
      <c r="BM79" s="1324"/>
      <c r="BN79" s="1324"/>
      <c r="BO79" s="1324"/>
      <c r="BP79" s="1322">
        <v>11.1</v>
      </c>
      <c r="BQ79" s="1322"/>
      <c r="BR79" s="1322"/>
      <c r="BS79" s="1322"/>
      <c r="BT79" s="1322"/>
      <c r="BU79" s="1322"/>
      <c r="BV79" s="1322"/>
      <c r="BW79" s="1322"/>
      <c r="BX79" s="1322">
        <v>10.7</v>
      </c>
      <c r="BY79" s="1322"/>
      <c r="BZ79" s="1322"/>
      <c r="CA79" s="1322"/>
      <c r="CB79" s="1322"/>
      <c r="CC79" s="1322"/>
      <c r="CD79" s="1322"/>
      <c r="CE79" s="1322"/>
      <c r="CF79" s="1322">
        <v>10</v>
      </c>
      <c r="CG79" s="1322"/>
      <c r="CH79" s="1322"/>
      <c r="CI79" s="1322"/>
      <c r="CJ79" s="1322"/>
      <c r="CK79" s="1322"/>
      <c r="CL79" s="1322"/>
      <c r="CM79" s="1322"/>
      <c r="CN79" s="1322">
        <v>9.8000000000000007</v>
      </c>
      <c r="CO79" s="1322"/>
      <c r="CP79" s="1322"/>
      <c r="CQ79" s="1322"/>
      <c r="CR79" s="1322"/>
      <c r="CS79" s="1322"/>
      <c r="CT79" s="1322"/>
      <c r="CU79" s="1322"/>
      <c r="CV79" s="1322">
        <v>9.6</v>
      </c>
      <c r="CW79" s="1322"/>
      <c r="CX79" s="1322"/>
      <c r="CY79" s="1322"/>
      <c r="CZ79" s="1322"/>
      <c r="DA79" s="1322"/>
      <c r="DB79" s="1322"/>
      <c r="DC79" s="1322"/>
    </row>
    <row r="80" spans="2:107" x14ac:dyDescent="0.15">
      <c r="B80" s="397"/>
      <c r="G80" s="1317"/>
      <c r="H80" s="1317"/>
      <c r="I80" s="1327"/>
      <c r="J80" s="1327"/>
      <c r="K80" s="1339"/>
      <c r="L80" s="1339"/>
      <c r="M80" s="1339"/>
      <c r="N80" s="133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pans="108:109" ht="13.5" hidden="1" customHeight="1" x14ac:dyDescent="0.15">
      <c r="DD97" s="390"/>
      <c r="DE97" s="390"/>
    </row>
    <row r="98" spans="108:109" ht="13.5" hidden="1" customHeight="1" x14ac:dyDescent="0.15">
      <c r="DD98" s="390"/>
      <c r="DE98" s="390"/>
    </row>
    <row r="99" spans="108:109" ht="13.5" hidden="1" customHeight="1" x14ac:dyDescent="0.15">
      <c r="DD99" s="390"/>
      <c r="DE99" s="390"/>
    </row>
    <row r="100" spans="108:109" ht="13.5" hidden="1" customHeight="1" x14ac:dyDescent="0.15">
      <c r="DD100" s="390"/>
      <c r="DE100" s="390"/>
    </row>
    <row r="101" spans="108:109" ht="13.5" hidden="1" customHeight="1" x14ac:dyDescent="0.15">
      <c r="DD101" s="390"/>
      <c r="DE101" s="390"/>
    </row>
    <row r="102" spans="108:109" ht="13.5" hidden="1" customHeight="1" x14ac:dyDescent="0.15">
      <c r="DD102" s="390"/>
      <c r="DE102" s="390"/>
    </row>
    <row r="103" spans="108:109" ht="13.5" hidden="1" customHeight="1" x14ac:dyDescent="0.15">
      <c r="DD103" s="390"/>
      <c r="DE103" s="390"/>
    </row>
    <row r="104" spans="108:109" ht="13.5" hidden="1" customHeight="1" x14ac:dyDescent="0.15">
      <c r="DD104" s="390"/>
      <c r="DE104" s="390"/>
    </row>
    <row r="105" spans="108:109" ht="13.5" hidden="1" customHeight="1" x14ac:dyDescent="0.15">
      <c r="DD105" s="390"/>
      <c r="DE105" s="390"/>
    </row>
    <row r="106" spans="108:109" ht="13.5" hidden="1" customHeight="1" x14ac:dyDescent="0.15">
      <c r="DD106" s="390"/>
      <c r="DE106" s="390"/>
    </row>
    <row r="107" spans="108:109" ht="13.5" hidden="1" customHeight="1" x14ac:dyDescent="0.15">
      <c r="DD107" s="390"/>
      <c r="DE107" s="390"/>
    </row>
    <row r="108" spans="108:109" ht="13.5" hidden="1" customHeight="1" x14ac:dyDescent="0.15">
      <c r="DD108" s="390"/>
      <c r="DE108" s="390"/>
    </row>
    <row r="109" spans="108:109" ht="13.5" hidden="1" customHeight="1" x14ac:dyDescent="0.15">
      <c r="DD109" s="390"/>
      <c r="DE109" s="390"/>
    </row>
    <row r="110" spans="108:109" ht="13.5" hidden="1" customHeight="1" x14ac:dyDescent="0.15">
      <c r="DD110" s="390"/>
      <c r="DE110" s="390"/>
    </row>
    <row r="111" spans="108:109" ht="13.5" hidden="1" customHeight="1" x14ac:dyDescent="0.15">
      <c r="DD111" s="390"/>
      <c r="DE111" s="390"/>
    </row>
    <row r="112" spans="108:109" ht="13.5" hidden="1" customHeight="1" x14ac:dyDescent="0.15">
      <c r="DD112" s="390"/>
      <c r="DE112" s="390"/>
    </row>
    <row r="113" spans="108:109" ht="13.5" hidden="1" customHeight="1" x14ac:dyDescent="0.15">
      <c r="DD113" s="390"/>
      <c r="DE113" s="390"/>
    </row>
    <row r="114" spans="108:109" ht="13.5" hidden="1" customHeight="1" x14ac:dyDescent="0.15">
      <c r="DD114" s="390"/>
      <c r="DE114" s="390"/>
    </row>
    <row r="115" spans="108:109" ht="13.5" hidden="1" customHeight="1" x14ac:dyDescent="0.15">
      <c r="DD115" s="390"/>
      <c r="DE115" s="390"/>
    </row>
    <row r="116" spans="108:109" ht="13.5" hidden="1" customHeight="1" x14ac:dyDescent="0.15">
      <c r="DD116" s="390"/>
      <c r="DE116" s="390"/>
    </row>
    <row r="117" spans="108:109" ht="13.5" hidden="1" customHeight="1" x14ac:dyDescent="0.15">
      <c r="DD117" s="390"/>
      <c r="DE117" s="390"/>
    </row>
    <row r="118" spans="108:109" ht="13.5" hidden="1" customHeight="1" x14ac:dyDescent="0.15">
      <c r="DD118" s="390"/>
      <c r="DE118" s="390"/>
    </row>
    <row r="119" spans="108:109" ht="13.5" hidden="1" customHeight="1" x14ac:dyDescent="0.15">
      <c r="DD119" s="390"/>
      <c r="DE119" s="390"/>
    </row>
    <row r="120" spans="108:109" ht="13.5" hidden="1" customHeight="1" x14ac:dyDescent="0.15">
      <c r="DD120" s="390"/>
      <c r="DE120" s="390"/>
    </row>
    <row r="121" spans="108:109" ht="13.5" hidden="1" customHeight="1" x14ac:dyDescent="0.15">
      <c r="DD121" s="390"/>
      <c r="DE121" s="390"/>
    </row>
    <row r="122" spans="108:109" ht="13.5" hidden="1" customHeight="1" x14ac:dyDescent="0.15">
      <c r="DD122" s="390"/>
      <c r="DE122" s="390"/>
    </row>
    <row r="123" spans="108:109" ht="13.5" hidden="1" customHeight="1" x14ac:dyDescent="0.15">
      <c r="DD123" s="390"/>
      <c r="DE123" s="390"/>
    </row>
    <row r="124" spans="108:109" ht="13.5" hidden="1" customHeight="1" x14ac:dyDescent="0.15">
      <c r="DD124" s="390"/>
      <c r="DE124" s="390"/>
    </row>
    <row r="125" spans="108:109" ht="13.5" hidden="1" customHeight="1" x14ac:dyDescent="0.15">
      <c r="DD125" s="390"/>
      <c r="DE125" s="390"/>
    </row>
    <row r="126" spans="108:109" ht="13.5" hidden="1" customHeight="1" x14ac:dyDescent="0.15">
      <c r="DD126" s="390"/>
      <c r="DE126" s="390"/>
    </row>
    <row r="127" spans="108:109" ht="13.5" hidden="1" customHeight="1" x14ac:dyDescent="0.15">
      <c r="DD127" s="390"/>
      <c r="DE127" s="390"/>
    </row>
    <row r="128" spans="108:109" ht="13.5" hidden="1" customHeight="1" x14ac:dyDescent="0.15">
      <c r="DD128" s="390"/>
      <c r="DE128" s="390"/>
    </row>
    <row r="129" spans="108:109" ht="13.5" hidden="1" customHeight="1" x14ac:dyDescent="0.15">
      <c r="DD129" s="390"/>
      <c r="DE129" s="390"/>
    </row>
    <row r="130" spans="108:109" ht="13.5" hidden="1" customHeight="1" x14ac:dyDescent="0.15">
      <c r="DD130" s="390"/>
      <c r="DE130" s="390"/>
    </row>
    <row r="131" spans="108:109" ht="13.5" hidden="1" customHeight="1" x14ac:dyDescent="0.15">
      <c r="DD131" s="390"/>
      <c r="DE131" s="390"/>
    </row>
    <row r="132" spans="108:109" ht="13.5" hidden="1" customHeight="1" x14ac:dyDescent="0.15">
      <c r="DD132" s="390"/>
      <c r="DE132" s="390"/>
    </row>
    <row r="133" spans="108:109" ht="13.5" hidden="1" customHeight="1" x14ac:dyDescent="0.15">
      <c r="DD133" s="390"/>
      <c r="DE133" s="390"/>
    </row>
    <row r="134" spans="108:109" ht="13.5" hidden="1" customHeight="1" x14ac:dyDescent="0.15">
      <c r="DD134" s="390"/>
      <c r="DE134" s="390"/>
    </row>
    <row r="135" spans="108:109" ht="13.5" hidden="1" customHeight="1" x14ac:dyDescent="0.15">
      <c r="DD135" s="390"/>
      <c r="DE135" s="390"/>
    </row>
    <row r="136" spans="108:109" ht="13.5" hidden="1" customHeight="1" x14ac:dyDescent="0.15">
      <c r="DD136" s="390"/>
      <c r="DE136" s="390"/>
    </row>
    <row r="137" spans="108:109" ht="13.5" hidden="1" customHeight="1" x14ac:dyDescent="0.15">
      <c r="DD137" s="390"/>
      <c r="DE137" s="390"/>
    </row>
    <row r="138" spans="108:109" ht="13.5" hidden="1" customHeight="1" x14ac:dyDescent="0.15">
      <c r="DD138" s="390"/>
      <c r="DE138" s="390"/>
    </row>
    <row r="139" spans="108:109" ht="13.5" hidden="1" customHeight="1" x14ac:dyDescent="0.15">
      <c r="DD139" s="390"/>
      <c r="DE139" s="390"/>
    </row>
    <row r="140" spans="108:109" ht="13.5" hidden="1" customHeight="1" x14ac:dyDescent="0.15">
      <c r="DD140" s="390"/>
      <c r="DE140" s="390"/>
    </row>
    <row r="141" spans="108:109" ht="13.5" hidden="1" customHeight="1" x14ac:dyDescent="0.15">
      <c r="DD141" s="390"/>
      <c r="DE141" s="390"/>
    </row>
    <row r="142" spans="108:109" ht="13.5" hidden="1" customHeight="1" x14ac:dyDescent="0.15">
      <c r="DD142" s="390"/>
      <c r="DE142" s="390"/>
    </row>
    <row r="143" spans="108:109" ht="13.5" hidden="1" customHeight="1" x14ac:dyDescent="0.15">
      <c r="DD143" s="390"/>
      <c r="DE143" s="390"/>
    </row>
    <row r="144" spans="108:109" ht="13.5" hidden="1" customHeight="1" x14ac:dyDescent="0.15">
      <c r="DD144" s="390"/>
      <c r="DE144" s="390"/>
    </row>
    <row r="145" spans="108:109" ht="13.5" hidden="1" customHeight="1" x14ac:dyDescent="0.15">
      <c r="DD145" s="390"/>
      <c r="DE145" s="390"/>
    </row>
    <row r="146" spans="108:109" ht="13.5" hidden="1" customHeight="1" x14ac:dyDescent="0.15">
      <c r="DD146" s="390"/>
      <c r="DE146" s="390"/>
    </row>
    <row r="147" spans="108:109" ht="13.5" hidden="1" customHeight="1" x14ac:dyDescent="0.15">
      <c r="DD147" s="390"/>
      <c r="DE147" s="390"/>
    </row>
    <row r="148" spans="108:109" ht="13.5" hidden="1" customHeight="1" x14ac:dyDescent="0.15">
      <c r="DD148" s="390"/>
      <c r="DE148" s="390"/>
    </row>
    <row r="149" spans="108:109" ht="13.5" hidden="1" customHeight="1" x14ac:dyDescent="0.15">
      <c r="DD149" s="390"/>
      <c r="DE149" s="390"/>
    </row>
    <row r="150" spans="108:109" ht="13.5" hidden="1" customHeight="1" x14ac:dyDescent="0.15">
      <c r="DD150" s="390"/>
      <c r="DE150" s="390"/>
    </row>
    <row r="151" spans="108:109" ht="13.5" hidden="1" customHeight="1" x14ac:dyDescent="0.15">
      <c r="DD151" s="390"/>
      <c r="DE151" s="390"/>
    </row>
    <row r="152" spans="108:109" ht="13.5" hidden="1" customHeight="1" x14ac:dyDescent="0.15">
      <c r="DD152" s="390"/>
      <c r="DE152" s="390"/>
    </row>
    <row r="153" spans="108:109" ht="13.5" hidden="1" customHeight="1" x14ac:dyDescent="0.15">
      <c r="DD153" s="390"/>
      <c r="DE153" s="390"/>
    </row>
    <row r="154" spans="108:109" ht="13.5" hidden="1" customHeight="1" x14ac:dyDescent="0.15">
      <c r="DD154" s="390"/>
      <c r="DE154" s="390"/>
    </row>
    <row r="155" spans="108:109" ht="13.5" hidden="1" customHeight="1" x14ac:dyDescent="0.15">
      <c r="DD155" s="390"/>
      <c r="DE155" s="390"/>
    </row>
    <row r="156" spans="108:109" ht="13.5" hidden="1" customHeight="1" x14ac:dyDescent="0.15">
      <c r="DD156" s="390"/>
      <c r="DE156" s="390"/>
    </row>
    <row r="157" spans="108:109" ht="13.5" hidden="1" customHeight="1" x14ac:dyDescent="0.15">
      <c r="DD157" s="390"/>
      <c r="DE157" s="390"/>
    </row>
    <row r="158" spans="108:109" ht="13.5" hidden="1" customHeight="1" x14ac:dyDescent="0.15">
      <c r="DD158" s="390"/>
      <c r="DE158" s="390"/>
    </row>
    <row r="159" spans="108:109" ht="13.5" hidden="1" customHeight="1" x14ac:dyDescent="0.15">
      <c r="DD159" s="390"/>
      <c r="DE159" s="390"/>
    </row>
    <row r="160" spans="108:109" ht="13.5" hidden="1" customHeight="1" x14ac:dyDescent="0.15">
      <c r="DD160" s="390"/>
      <c r="DE160" s="39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YnhtIdT4IOMolwvrTC+bxsnsM+4XZKe/Yz2I2TZTQsBdaTlnsYWgnzyECzrsbRdbX9pE5NSsr4KtSLSvU5/g==" saltValue="3ARtf95t8MqQq748v+Nl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q0S3xdqoKO08rOwmO/8gSfFUA1JrcZ9AzH0/lZ4zTpXGMBZvV3PvdIVW1e24Vw0hGboYbI5KK7XxE12b/7ucg==" saltValue="PT2DxC83ZFkoiZhRXpIu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A1FHCoKa/bkcjME2IdjOu8xT8FgwoELP4wdRJK8ehjXBKdfiYdrXQNHHRPbh5LhvR+VXhSl22YZkvcZpZ74Q==" saltValue="I9ph45wrQIwpPBs7k1oo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541</v>
      </c>
      <c r="G2" s="154"/>
      <c r="H2" s="155"/>
    </row>
    <row r="3" spans="1:8" x14ac:dyDescent="0.15">
      <c r="A3" s="151" t="s">
        <v>534</v>
      </c>
      <c r="B3" s="156"/>
      <c r="C3" s="157"/>
      <c r="D3" s="158">
        <v>114939</v>
      </c>
      <c r="E3" s="159"/>
      <c r="F3" s="160">
        <v>106614</v>
      </c>
      <c r="G3" s="161"/>
      <c r="H3" s="162"/>
    </row>
    <row r="4" spans="1:8" x14ac:dyDescent="0.15">
      <c r="A4" s="163"/>
      <c r="B4" s="164"/>
      <c r="C4" s="165"/>
      <c r="D4" s="166">
        <v>69395</v>
      </c>
      <c r="E4" s="167"/>
      <c r="F4" s="168">
        <v>45545</v>
      </c>
      <c r="G4" s="169"/>
      <c r="H4" s="170"/>
    </row>
    <row r="5" spans="1:8" x14ac:dyDescent="0.15">
      <c r="A5" s="151" t="s">
        <v>536</v>
      </c>
      <c r="B5" s="156"/>
      <c r="C5" s="157"/>
      <c r="D5" s="158">
        <v>85927</v>
      </c>
      <c r="E5" s="159"/>
      <c r="F5" s="160">
        <v>85459</v>
      </c>
      <c r="G5" s="161"/>
      <c r="H5" s="162"/>
    </row>
    <row r="6" spans="1:8" x14ac:dyDescent="0.15">
      <c r="A6" s="163"/>
      <c r="B6" s="164"/>
      <c r="C6" s="165"/>
      <c r="D6" s="166">
        <v>58002</v>
      </c>
      <c r="E6" s="167"/>
      <c r="F6" s="168">
        <v>44378</v>
      </c>
      <c r="G6" s="169"/>
      <c r="H6" s="170"/>
    </row>
    <row r="7" spans="1:8" x14ac:dyDescent="0.15">
      <c r="A7" s="151" t="s">
        <v>537</v>
      </c>
      <c r="B7" s="156"/>
      <c r="C7" s="157"/>
      <c r="D7" s="158">
        <v>47089</v>
      </c>
      <c r="E7" s="159"/>
      <c r="F7" s="160">
        <v>83280</v>
      </c>
      <c r="G7" s="161"/>
      <c r="H7" s="162"/>
    </row>
    <row r="8" spans="1:8" x14ac:dyDescent="0.15">
      <c r="A8" s="163"/>
      <c r="B8" s="164"/>
      <c r="C8" s="165"/>
      <c r="D8" s="166">
        <v>26528</v>
      </c>
      <c r="E8" s="167"/>
      <c r="F8" s="168">
        <v>43123</v>
      </c>
      <c r="G8" s="169"/>
      <c r="H8" s="170"/>
    </row>
    <row r="9" spans="1:8" x14ac:dyDescent="0.15">
      <c r="A9" s="151" t="s">
        <v>538</v>
      </c>
      <c r="B9" s="156"/>
      <c r="C9" s="157"/>
      <c r="D9" s="158">
        <v>66222</v>
      </c>
      <c r="E9" s="159"/>
      <c r="F9" s="160">
        <v>88968</v>
      </c>
      <c r="G9" s="161"/>
      <c r="H9" s="162"/>
    </row>
    <row r="10" spans="1:8" x14ac:dyDescent="0.15">
      <c r="A10" s="163"/>
      <c r="B10" s="164"/>
      <c r="C10" s="165"/>
      <c r="D10" s="166">
        <v>33865</v>
      </c>
      <c r="E10" s="167"/>
      <c r="F10" s="168">
        <v>45482</v>
      </c>
      <c r="G10" s="169"/>
      <c r="H10" s="170"/>
    </row>
    <row r="11" spans="1:8" x14ac:dyDescent="0.15">
      <c r="A11" s="151" t="s">
        <v>539</v>
      </c>
      <c r="B11" s="156"/>
      <c r="C11" s="157"/>
      <c r="D11" s="158">
        <v>67350</v>
      </c>
      <c r="E11" s="159"/>
      <c r="F11" s="160">
        <v>85173</v>
      </c>
      <c r="G11" s="161"/>
      <c r="H11" s="162"/>
    </row>
    <row r="12" spans="1:8" x14ac:dyDescent="0.15">
      <c r="A12" s="163"/>
      <c r="B12" s="164"/>
      <c r="C12" s="171"/>
      <c r="D12" s="166">
        <v>39345</v>
      </c>
      <c r="E12" s="167"/>
      <c r="F12" s="168">
        <v>43913</v>
      </c>
      <c r="G12" s="169"/>
      <c r="H12" s="170"/>
    </row>
    <row r="13" spans="1:8" x14ac:dyDescent="0.15">
      <c r="A13" s="151"/>
      <c r="B13" s="156"/>
      <c r="C13" s="172"/>
      <c r="D13" s="173">
        <v>76305</v>
      </c>
      <c r="E13" s="174"/>
      <c r="F13" s="175">
        <v>89899</v>
      </c>
      <c r="G13" s="176"/>
      <c r="H13" s="162"/>
    </row>
    <row r="14" spans="1:8" x14ac:dyDescent="0.15">
      <c r="A14" s="163"/>
      <c r="B14" s="164"/>
      <c r="C14" s="165"/>
      <c r="D14" s="166">
        <v>45427</v>
      </c>
      <c r="E14" s="167"/>
      <c r="F14" s="168">
        <v>44488</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1.8</v>
      </c>
      <c r="C19" s="177">
        <f>ROUND(VALUE(SUBSTITUTE(実質収支比率等に係る経年分析!G$48,"▲","-")),2)</f>
        <v>1.94</v>
      </c>
      <c r="D19" s="177">
        <f>ROUND(VALUE(SUBSTITUTE(実質収支比率等に係る経年分析!H$48,"▲","-")),2)</f>
        <v>2.4500000000000002</v>
      </c>
      <c r="E19" s="177">
        <f>ROUND(VALUE(SUBSTITUTE(実質収支比率等に係る経年分析!I$48,"▲","-")),2)</f>
        <v>2.1</v>
      </c>
      <c r="F19" s="177">
        <f>ROUND(VALUE(SUBSTITUTE(実質収支比率等に係る経年分析!J$48,"▲","-")),2)</f>
        <v>2.36</v>
      </c>
    </row>
    <row r="20" spans="1:11" x14ac:dyDescent="0.15">
      <c r="A20" s="177" t="s">
        <v>55</v>
      </c>
      <c r="B20" s="177">
        <f>ROUND(VALUE(SUBSTITUTE(実質収支比率等に係る経年分析!F$47,"▲","-")),2)</f>
        <v>14.89</v>
      </c>
      <c r="C20" s="177">
        <f>ROUND(VALUE(SUBSTITUTE(実質収支比率等に係る経年分析!G$47,"▲","-")),2)</f>
        <v>13</v>
      </c>
      <c r="D20" s="177">
        <f>ROUND(VALUE(SUBSTITUTE(実質収支比率等に係る経年分析!H$47,"▲","-")),2)</f>
        <v>12.48</v>
      </c>
      <c r="E20" s="177">
        <f>ROUND(VALUE(SUBSTITUTE(実質収支比率等に係る経年分析!I$47,"▲","-")),2)</f>
        <v>13.26</v>
      </c>
      <c r="F20" s="177">
        <f>ROUND(VALUE(SUBSTITUTE(実質収支比率等に係る経年分析!J$47,"▲","-")),2)</f>
        <v>10.81</v>
      </c>
    </row>
    <row r="21" spans="1:11" x14ac:dyDescent="0.15">
      <c r="A21" s="177" t="s">
        <v>56</v>
      </c>
      <c r="B21" s="177">
        <f>IF(ISNUMBER(VALUE(SUBSTITUTE(実質収支比率等に係る経年分析!F$49,"▲","-"))),ROUND(VALUE(SUBSTITUTE(実質収支比率等に係る経年分析!F$49,"▲","-")),2),NA())</f>
        <v>-2.67</v>
      </c>
      <c r="C21" s="177">
        <f>IF(ISNUMBER(VALUE(SUBSTITUTE(実質収支比率等に係る経年分析!G$49,"▲","-"))),ROUND(VALUE(SUBSTITUTE(実質収支比率等に係る経年分析!G$49,"▲","-")),2),NA())</f>
        <v>-1.56</v>
      </c>
      <c r="D21" s="177">
        <f>IF(ISNUMBER(VALUE(SUBSTITUTE(実質収支比率等に係る経年分析!H$49,"▲","-"))),ROUND(VALUE(SUBSTITUTE(実質収支比率等に係る経年分析!H$49,"▲","-")),2),NA())</f>
        <v>-0.39</v>
      </c>
      <c r="E21" s="177">
        <f>IF(ISNUMBER(VALUE(SUBSTITUTE(実質収支比率等に係る経年分析!I$49,"▲","-"))),ROUND(VALUE(SUBSTITUTE(実質収支比率等に係る経年分析!I$49,"▲","-")),2),NA())</f>
        <v>-0.12</v>
      </c>
      <c r="F21" s="177">
        <f>IF(ISNUMBER(VALUE(SUBSTITUTE(実質収支比率等に係る経年分析!J$49,"▲","-"))),ROUND(VALUE(SUBSTITUTE(実質収支比率等に係る経年分析!J$49,"▲","-")),2),NA())</f>
        <v>-2.39</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v>
      </c>
    </row>
    <row r="28" spans="1:11" x14ac:dyDescent="0.15">
      <c r="A28" s="178" t="str">
        <f>IF(連結実質赤字比率に係る赤字・黒字の構成分析!C$42="",NA(),連結実質赤字比率に係る赤字・黒字の構成分析!C$42)</f>
        <v>その他会計（赤字）</v>
      </c>
      <c r="B28" s="178">
        <f>IF(ROUND(VALUE(SUBSTITUTE(連結実質赤字比率に係る赤字・黒字の構成分析!F$42,"▲", "-")), 2) &lt; 0, ABS(ROUND(VALUE(SUBSTITUTE(連結実質赤字比率に係る赤字・黒字の構成分析!F$42,"▲", "-")), 2)), NA())</f>
        <v>0.39</v>
      </c>
      <c r="C28" s="178" t="e">
        <f>IF(ROUND(VALUE(SUBSTITUTE(連結実質赤字比率に係る赤字・黒字の構成分析!F$42,"▲", "-")), 2) &gt;= 0, ABS(ROUND(VALUE(SUBSTITUTE(連結実質赤字比率に係る赤字・黒字の構成分析!F$42,"▲", "-")), 2)), NA())</f>
        <v>#N/A</v>
      </c>
      <c r="D28" s="178">
        <f>IF(ROUND(VALUE(SUBSTITUTE(連結実質赤字比率に係る赤字・黒字の構成分析!G$42,"▲", "-")), 2) &lt; 0, ABS(ROUND(VALUE(SUBSTITUTE(連結実質赤字比率に係る赤字・黒字の構成分析!G$42,"▲", "-")), 2)), NA())</f>
        <v>0.38</v>
      </c>
      <c r="E28" s="178" t="e">
        <f>IF(ROUND(VALUE(SUBSTITUTE(連結実質赤字比率に係る赤字・黒字の構成分析!G$42,"▲", "-")), 2) &gt;= 0, ABS(ROUND(VALUE(SUBSTITUTE(連結実質赤字比率に係る赤字・黒字の構成分析!G$42,"▲", "-")), 2)), NA())</f>
        <v>#N/A</v>
      </c>
      <c r="F28" s="178">
        <f>IF(ROUND(VALUE(SUBSTITUTE(連結実質赤字比率に係る赤字・黒字の構成分析!H$42,"▲", "-")), 2) &lt; 0, ABS(ROUND(VALUE(SUBSTITUTE(連結実質赤字比率に係る赤字・黒字の構成分析!H$42,"▲", "-")), 2)), NA())</f>
        <v>0.39</v>
      </c>
      <c r="G28" s="178" t="e">
        <f>IF(ROUND(VALUE(SUBSTITUTE(連結実質赤字比率に係る赤字・黒字の構成分析!H$42,"▲", "-")), 2) &gt;= 0, ABS(ROUND(VALUE(SUBSTITUTE(連結実質赤字比率に係る赤字・黒字の構成分析!H$42,"▲", "-")), 2)), NA())</f>
        <v>#N/A</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簡易給水施設事業特別会計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0.12</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x14ac:dyDescent="0.15">
      <c r="A30" s="178" t="str">
        <f>IF(連結実質赤字比率に係る赤字・黒字の構成分析!C$40="",NA(),連結実質赤字比率に係る赤字・黒字の構成分析!C$40)</f>
        <v>大田市駅周辺土地区画整理事業特別会計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後期高齢者医療事業特別会計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0.05</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0.05</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0.06</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0.05</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0.05</v>
      </c>
    </row>
    <row r="32" spans="1:11" x14ac:dyDescent="0.15">
      <c r="A32" s="178" t="str">
        <f>IF(連結実質赤字比率に係る赤字・黒字の構成分析!C$38="",NA(),連結実質赤字比率に係る赤字・黒字の構成分析!C$38)</f>
        <v>国民健康保険事業特別会計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0.55000000000000004</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0.27</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0.56000000000000005</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0.63</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0.19</v>
      </c>
    </row>
    <row r="33" spans="1:16" x14ac:dyDescent="0.15">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0.28999999999999998</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0.34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0.81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0.75</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0.95</v>
      </c>
    </row>
    <row r="34" spans="1:16" x14ac:dyDescent="0.15">
      <c r="A34" s="178" t="str">
        <f>IF(連結実質赤字比率に係る赤字・黒字の構成分析!C$36="",NA(),連結実質赤字比率に係る赤字・黒字の構成分析!C$36)</f>
        <v>一般会計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2.19</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2.33</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2.85</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1.75</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2.36</v>
      </c>
    </row>
    <row r="35" spans="1:16" x14ac:dyDescent="0.15">
      <c r="A35" s="178" t="str">
        <f>IF(連結実質赤字比率に係る赤字・黒字の構成分析!C$35="",NA(),連結実質赤字比率に係る赤字・黒字の構成分析!C$35)</f>
        <v>大田市病院事業会計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5.08</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4.95</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4.62</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2.83</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2.97</v>
      </c>
    </row>
    <row r="36" spans="1:16" x14ac:dyDescent="0.15">
      <c r="A36" s="178" t="str">
        <f>IF(連結実質赤字比率に係る赤字・黒字の構成分析!C$34="",NA(),連結実質赤字比率に係る赤字・黒字の構成分析!C$34)</f>
        <v>大田市水道事業会計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4.96</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4.4800000000000004</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4.5199999999999996</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4.92</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4.87</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3231</v>
      </c>
      <c r="E42" s="179"/>
      <c r="F42" s="179"/>
      <c r="G42" s="179">
        <f>'実質公債費比率（分子）の構造'!L$52</f>
        <v>3188</v>
      </c>
      <c r="H42" s="179"/>
      <c r="I42" s="179"/>
      <c r="J42" s="179">
        <f>'実質公債費比率（分子）の構造'!M$52</f>
        <v>3017</v>
      </c>
      <c r="K42" s="179"/>
      <c r="L42" s="179"/>
      <c r="M42" s="179">
        <f>'実質公債費比率（分子）の構造'!N$52</f>
        <v>2966</v>
      </c>
      <c r="N42" s="179"/>
      <c r="O42" s="179"/>
      <c r="P42" s="179">
        <f>'実質公債費比率（分子）の構造'!O$52</f>
        <v>3000</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120</v>
      </c>
      <c r="C44" s="179"/>
      <c r="D44" s="179"/>
      <c r="E44" s="179">
        <f>'実質公債費比率（分子）の構造'!L$50</f>
        <v>122</v>
      </c>
      <c r="F44" s="179"/>
      <c r="G44" s="179"/>
      <c r="H44" s="179">
        <f>'実質公債費比率（分子）の構造'!M$50</f>
        <v>124</v>
      </c>
      <c r="I44" s="179"/>
      <c r="J44" s="179"/>
      <c r="K44" s="179">
        <f>'実質公債費比率（分子）の構造'!N$50</f>
        <v>126</v>
      </c>
      <c r="L44" s="179"/>
      <c r="M44" s="179"/>
      <c r="N44" s="179">
        <f>'実質公債費比率（分子）の構造'!O$50</f>
        <v>119</v>
      </c>
      <c r="O44" s="179"/>
      <c r="P44" s="179"/>
    </row>
    <row r="45" spans="1:16" x14ac:dyDescent="0.15">
      <c r="A45" s="179" t="s">
        <v>66</v>
      </c>
      <c r="B45" s="179" t="str">
        <f>'実質公債費比率（分子）の構造'!K$49</f>
        <v>-</v>
      </c>
      <c r="C45" s="179"/>
      <c r="D45" s="179"/>
      <c r="E45" s="179" t="str">
        <f>'実質公債費比率（分子）の構造'!L$49</f>
        <v>-</v>
      </c>
      <c r="F45" s="179"/>
      <c r="G45" s="179"/>
      <c r="H45" s="179" t="str">
        <f>'実質公債費比率（分子）の構造'!M$49</f>
        <v>-</v>
      </c>
      <c r="I45" s="179"/>
      <c r="J45" s="179"/>
      <c r="K45" s="179" t="str">
        <f>'実質公債費比率（分子）の構造'!N$49</f>
        <v>-</v>
      </c>
      <c r="L45" s="179"/>
      <c r="M45" s="179"/>
      <c r="N45" s="179" t="str">
        <f>'実質公債費比率（分子）の構造'!O$49</f>
        <v>-</v>
      </c>
      <c r="O45" s="179"/>
      <c r="P45" s="179"/>
    </row>
    <row r="46" spans="1:16" x14ac:dyDescent="0.15">
      <c r="A46" s="179" t="s">
        <v>67</v>
      </c>
      <c r="B46" s="179">
        <f>'実質公債費比率（分子）の構造'!K$48</f>
        <v>686</v>
      </c>
      <c r="C46" s="179"/>
      <c r="D46" s="179"/>
      <c r="E46" s="179">
        <f>'実質公債費比率（分子）の構造'!L$48</f>
        <v>766</v>
      </c>
      <c r="F46" s="179"/>
      <c r="G46" s="179"/>
      <c r="H46" s="179">
        <f>'実質公債費比率（分子）の構造'!M$48</f>
        <v>823</v>
      </c>
      <c r="I46" s="179"/>
      <c r="J46" s="179"/>
      <c r="K46" s="179">
        <f>'実質公債費比率（分子）の構造'!N$48</f>
        <v>889</v>
      </c>
      <c r="L46" s="179"/>
      <c r="M46" s="179"/>
      <c r="N46" s="179">
        <f>'実質公債費比率（分子）の構造'!O$48</f>
        <v>911</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3937</v>
      </c>
      <c r="C49" s="179"/>
      <c r="D49" s="179"/>
      <c r="E49" s="179">
        <f>'実質公債費比率（分子）の構造'!L$45</f>
        <v>3756</v>
      </c>
      <c r="F49" s="179"/>
      <c r="G49" s="179"/>
      <c r="H49" s="179">
        <f>'実質公債費比率（分子）の構造'!M$45</f>
        <v>3554</v>
      </c>
      <c r="I49" s="179"/>
      <c r="J49" s="179"/>
      <c r="K49" s="179">
        <f>'実質公債費比率（分子）の構造'!N$45</f>
        <v>3492</v>
      </c>
      <c r="L49" s="179"/>
      <c r="M49" s="179"/>
      <c r="N49" s="179">
        <f>'実質公債費比率（分子）の構造'!O$45</f>
        <v>3381</v>
      </c>
      <c r="O49" s="179"/>
      <c r="P49" s="179"/>
    </row>
    <row r="50" spans="1:16" x14ac:dyDescent="0.15">
      <c r="A50" s="179" t="s">
        <v>71</v>
      </c>
      <c r="B50" s="179" t="e">
        <f>NA()</f>
        <v>#N/A</v>
      </c>
      <c r="C50" s="179">
        <f>IF(ISNUMBER('実質公債費比率（分子）の構造'!K$53),'実質公債費比率（分子）の構造'!K$53,NA())</f>
        <v>1512</v>
      </c>
      <c r="D50" s="179" t="e">
        <f>NA()</f>
        <v>#N/A</v>
      </c>
      <c r="E50" s="179" t="e">
        <f>NA()</f>
        <v>#N/A</v>
      </c>
      <c r="F50" s="179">
        <f>IF(ISNUMBER('実質公債費比率（分子）の構造'!L$53),'実質公債費比率（分子）の構造'!L$53,NA())</f>
        <v>1456</v>
      </c>
      <c r="G50" s="179" t="e">
        <f>NA()</f>
        <v>#N/A</v>
      </c>
      <c r="H50" s="179" t="e">
        <f>NA()</f>
        <v>#N/A</v>
      </c>
      <c r="I50" s="179">
        <f>IF(ISNUMBER('実質公債費比率（分子）の構造'!M$53),'実質公債費比率（分子）の構造'!M$53,NA())</f>
        <v>1484</v>
      </c>
      <c r="J50" s="179" t="e">
        <f>NA()</f>
        <v>#N/A</v>
      </c>
      <c r="K50" s="179" t="e">
        <f>NA()</f>
        <v>#N/A</v>
      </c>
      <c r="L50" s="179">
        <f>IF(ISNUMBER('実質公債費比率（分子）の構造'!N$53),'実質公債費比率（分子）の構造'!N$53,NA())</f>
        <v>1541</v>
      </c>
      <c r="M50" s="179" t="e">
        <f>NA()</f>
        <v>#N/A</v>
      </c>
      <c r="N50" s="179" t="e">
        <f>NA()</f>
        <v>#N/A</v>
      </c>
      <c r="O50" s="179">
        <f>IF(ISNUMBER('実質公債費比率（分子）の構造'!O$53),'実質公債費比率（分子）の構造'!O$53,NA())</f>
        <v>1411</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29000</v>
      </c>
      <c r="E56" s="178"/>
      <c r="F56" s="178"/>
      <c r="G56" s="178">
        <f>'将来負担比率（分子）の構造'!J$52</f>
        <v>28775</v>
      </c>
      <c r="H56" s="178"/>
      <c r="I56" s="178"/>
      <c r="J56" s="178">
        <f>'将来負担比率（分子）の構造'!K$52</f>
        <v>27985</v>
      </c>
      <c r="K56" s="178"/>
      <c r="L56" s="178"/>
      <c r="M56" s="178">
        <f>'将来負担比率（分子）の構造'!L$52</f>
        <v>27789</v>
      </c>
      <c r="N56" s="178"/>
      <c r="O56" s="178"/>
      <c r="P56" s="178">
        <f>'将来負担比率（分子）の構造'!M$52</f>
        <v>28187</v>
      </c>
    </row>
    <row r="57" spans="1:16" x14ac:dyDescent="0.15">
      <c r="A57" s="178" t="s">
        <v>42</v>
      </c>
      <c r="B57" s="178"/>
      <c r="C57" s="178"/>
      <c r="D57" s="178">
        <f>'将来負担比率（分子）の構造'!I$51</f>
        <v>1657</v>
      </c>
      <c r="E57" s="178"/>
      <c r="F57" s="178"/>
      <c r="G57" s="178">
        <f>'将来負担比率（分子）の構造'!J$51</f>
        <v>1780</v>
      </c>
      <c r="H57" s="178"/>
      <c r="I57" s="178"/>
      <c r="J57" s="178">
        <f>'将来負担比率（分子）の構造'!K$51</f>
        <v>1635</v>
      </c>
      <c r="K57" s="178"/>
      <c r="L57" s="178"/>
      <c r="M57" s="178">
        <f>'将来負担比率（分子）の構造'!L$51</f>
        <v>1524</v>
      </c>
      <c r="N57" s="178"/>
      <c r="O57" s="178"/>
      <c r="P57" s="178">
        <f>'将来負担比率（分子）の構造'!M$51</f>
        <v>1425</v>
      </c>
    </row>
    <row r="58" spans="1:16" x14ac:dyDescent="0.15">
      <c r="A58" s="178" t="s">
        <v>41</v>
      </c>
      <c r="B58" s="178"/>
      <c r="C58" s="178"/>
      <c r="D58" s="178">
        <f>'将来負担比率（分子）の構造'!I$50</f>
        <v>8008</v>
      </c>
      <c r="E58" s="178"/>
      <c r="F58" s="178"/>
      <c r="G58" s="178">
        <f>'将来負担比率（分子）の構造'!J$50</f>
        <v>7858</v>
      </c>
      <c r="H58" s="178"/>
      <c r="I58" s="178"/>
      <c r="J58" s="178">
        <f>'将来負担比率（分子）の構造'!K$50</f>
        <v>7417</v>
      </c>
      <c r="K58" s="178"/>
      <c r="L58" s="178"/>
      <c r="M58" s="178">
        <f>'将来負担比率（分子）の構造'!L$50</f>
        <v>6600</v>
      </c>
      <c r="N58" s="178"/>
      <c r="O58" s="178"/>
      <c r="P58" s="178">
        <f>'将来負担比率（分子）の構造'!M$50</f>
        <v>5334</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3609</v>
      </c>
      <c r="C62" s="178"/>
      <c r="D62" s="178"/>
      <c r="E62" s="178">
        <f>'将来負担比率（分子）の構造'!J$45</f>
        <v>4413</v>
      </c>
      <c r="F62" s="178"/>
      <c r="G62" s="178"/>
      <c r="H62" s="178">
        <f>'将来負担比率（分子）の構造'!K$45</f>
        <v>4345</v>
      </c>
      <c r="I62" s="178"/>
      <c r="J62" s="178"/>
      <c r="K62" s="178">
        <f>'将来負担比率（分子）の構造'!L$45</f>
        <v>4329</v>
      </c>
      <c r="L62" s="178"/>
      <c r="M62" s="178"/>
      <c r="N62" s="178">
        <f>'将来負担比率（分子）の構造'!M$45</f>
        <v>4105</v>
      </c>
      <c r="O62" s="178"/>
      <c r="P62" s="178"/>
    </row>
    <row r="63" spans="1:16" x14ac:dyDescent="0.15">
      <c r="A63" s="178" t="s">
        <v>34</v>
      </c>
      <c r="B63" s="178" t="str">
        <f>'将来負担比率（分子）の構造'!I$44</f>
        <v>-</v>
      </c>
      <c r="C63" s="178"/>
      <c r="D63" s="178"/>
      <c r="E63" s="178" t="str">
        <f>'将来負担比率（分子）の構造'!J$44</f>
        <v>-</v>
      </c>
      <c r="F63" s="178"/>
      <c r="G63" s="178"/>
      <c r="H63" s="178" t="str">
        <f>'将来負担比率（分子）の構造'!K$44</f>
        <v>-</v>
      </c>
      <c r="I63" s="178"/>
      <c r="J63" s="178"/>
      <c r="K63" s="178" t="str">
        <f>'将来負担比率（分子）の構造'!L$44</f>
        <v>-</v>
      </c>
      <c r="L63" s="178"/>
      <c r="M63" s="178"/>
      <c r="N63" s="178" t="str">
        <f>'将来負担比率（分子）の構造'!M$44</f>
        <v>-</v>
      </c>
      <c r="O63" s="178"/>
      <c r="P63" s="178"/>
    </row>
    <row r="64" spans="1:16" x14ac:dyDescent="0.15">
      <c r="A64" s="178" t="s">
        <v>33</v>
      </c>
      <c r="B64" s="178">
        <f>'将来負担比率（分子）の構造'!I$43</f>
        <v>9566</v>
      </c>
      <c r="C64" s="178"/>
      <c r="D64" s="178"/>
      <c r="E64" s="178">
        <f>'将来負担比率（分子）の構造'!J$43</f>
        <v>9692</v>
      </c>
      <c r="F64" s="178"/>
      <c r="G64" s="178"/>
      <c r="H64" s="178">
        <f>'将来負担比率（分子）の構造'!K$43</f>
        <v>9955</v>
      </c>
      <c r="I64" s="178"/>
      <c r="J64" s="178"/>
      <c r="K64" s="178">
        <f>'将来負担比率（分子）の構造'!L$43</f>
        <v>9935</v>
      </c>
      <c r="L64" s="178"/>
      <c r="M64" s="178"/>
      <c r="N64" s="178">
        <f>'将来負担比率（分子）の構造'!M$43</f>
        <v>10846</v>
      </c>
      <c r="O64" s="178"/>
      <c r="P64" s="178"/>
    </row>
    <row r="65" spans="1:16" x14ac:dyDescent="0.15">
      <c r="A65" s="178" t="s">
        <v>32</v>
      </c>
      <c r="B65" s="178">
        <f>'将来負担比率（分子）の構造'!I$42</f>
        <v>926</v>
      </c>
      <c r="C65" s="178"/>
      <c r="D65" s="178"/>
      <c r="E65" s="178">
        <f>'将来負担比率（分子）の構造'!J$42</f>
        <v>912</v>
      </c>
      <c r="F65" s="178"/>
      <c r="G65" s="178"/>
      <c r="H65" s="178">
        <f>'将来負担比率（分子）の構造'!K$42</f>
        <v>795</v>
      </c>
      <c r="I65" s="178"/>
      <c r="J65" s="178"/>
      <c r="K65" s="178">
        <f>'将来負担比率（分子）の構造'!L$42</f>
        <v>774</v>
      </c>
      <c r="L65" s="178"/>
      <c r="M65" s="178"/>
      <c r="N65" s="178">
        <f>'将来負担比率（分子）の構造'!M$42</f>
        <v>554</v>
      </c>
      <c r="O65" s="178"/>
      <c r="P65" s="178"/>
    </row>
    <row r="66" spans="1:16" x14ac:dyDescent="0.15">
      <c r="A66" s="178" t="s">
        <v>31</v>
      </c>
      <c r="B66" s="178">
        <f>'将来負担比率（分子）の構造'!I$41</f>
        <v>34023</v>
      </c>
      <c r="C66" s="178"/>
      <c r="D66" s="178"/>
      <c r="E66" s="178">
        <f>'将来負担比率（分子）の構造'!J$41</f>
        <v>33661</v>
      </c>
      <c r="F66" s="178"/>
      <c r="G66" s="178"/>
      <c r="H66" s="178">
        <f>'将来負担比率（分子）の構造'!K$41</f>
        <v>31909</v>
      </c>
      <c r="I66" s="178"/>
      <c r="J66" s="178"/>
      <c r="K66" s="178">
        <f>'将来負担比率（分子）の構造'!L$41</f>
        <v>30885</v>
      </c>
      <c r="L66" s="178"/>
      <c r="M66" s="178"/>
      <c r="N66" s="178">
        <f>'将来負担比率（分子）の構造'!M$41</f>
        <v>30042</v>
      </c>
      <c r="O66" s="178"/>
      <c r="P66" s="178"/>
    </row>
    <row r="67" spans="1:16" x14ac:dyDescent="0.15">
      <c r="A67" s="178" t="s">
        <v>75</v>
      </c>
      <c r="B67" s="178" t="e">
        <f>NA()</f>
        <v>#N/A</v>
      </c>
      <c r="C67" s="178">
        <f>IF(ISNUMBER('将来負担比率（分子）の構造'!I$53), IF('将来負担比率（分子）の構造'!I$53 &lt; 0, 0, '将来負担比率（分子）の構造'!I$53), NA())</f>
        <v>9459</v>
      </c>
      <c r="D67" s="178" t="e">
        <f>NA()</f>
        <v>#N/A</v>
      </c>
      <c r="E67" s="178" t="e">
        <f>NA()</f>
        <v>#N/A</v>
      </c>
      <c r="F67" s="178">
        <f>IF(ISNUMBER('将来負担比率（分子）の構造'!J$53), IF('将来負担比率（分子）の構造'!J$53 &lt; 0, 0, '将来負担比率（分子）の構造'!J$53), NA())</f>
        <v>10265</v>
      </c>
      <c r="G67" s="178" t="e">
        <f>NA()</f>
        <v>#N/A</v>
      </c>
      <c r="H67" s="178" t="e">
        <f>NA()</f>
        <v>#N/A</v>
      </c>
      <c r="I67" s="178">
        <f>IF(ISNUMBER('将来負担比率（分子）の構造'!K$53), IF('将来負担比率（分子）の構造'!K$53 &lt; 0, 0, '将来負担比率（分子）の構造'!K$53), NA())</f>
        <v>9967</v>
      </c>
      <c r="J67" s="178" t="e">
        <f>NA()</f>
        <v>#N/A</v>
      </c>
      <c r="K67" s="178" t="e">
        <f>NA()</f>
        <v>#N/A</v>
      </c>
      <c r="L67" s="178">
        <f>IF(ISNUMBER('将来負担比率（分子）の構造'!L$53), IF('将来負担比率（分子）の構造'!L$53 &lt; 0, 0, '将来負担比率（分子）の構造'!L$53), NA())</f>
        <v>10010</v>
      </c>
      <c r="M67" s="178" t="e">
        <f>NA()</f>
        <v>#N/A</v>
      </c>
      <c r="N67" s="178" t="e">
        <f>NA()</f>
        <v>#N/A</v>
      </c>
      <c r="O67" s="178">
        <f>IF(ISNUMBER('将来負担比率（分子）の構造'!M$53), IF('将来負担比率（分子）の構造'!M$53 &lt; 0, 0, '将来負担比率（分子）の構造'!M$53), NA())</f>
        <v>10601</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1740</v>
      </c>
      <c r="C72" s="182">
        <f>基金残高に係る経年分析!G55</f>
        <v>1784</v>
      </c>
      <c r="D72" s="182">
        <f>基金残高に係る経年分析!H55</f>
        <v>1435</v>
      </c>
    </row>
    <row r="73" spans="1:16" x14ac:dyDescent="0.15">
      <c r="A73" s="181" t="s">
        <v>78</v>
      </c>
      <c r="B73" s="182">
        <f>基金残高に係る経年分析!F56</f>
        <v>2872</v>
      </c>
      <c r="C73" s="182">
        <f>基金残高に係る経年分析!G56</f>
        <v>2330</v>
      </c>
      <c r="D73" s="182">
        <f>基金残高に係る経年分析!H56</f>
        <v>1635</v>
      </c>
    </row>
    <row r="74" spans="1:16" x14ac:dyDescent="0.15">
      <c r="A74" s="181" t="s">
        <v>79</v>
      </c>
      <c r="B74" s="182">
        <f>基金残高に係る経年分析!F57</f>
        <v>3119</v>
      </c>
      <c r="C74" s="182">
        <f>基金残高に係る経年分析!G57</f>
        <v>3431</v>
      </c>
      <c r="D74" s="182">
        <f>基金残高に係る経年分析!H57</f>
        <v>3240</v>
      </c>
    </row>
  </sheetData>
  <sheetProtection algorithmName="SHA-512" hashValue="0ry6g3Dxd6SxNGLRSOfT9ZX38Rn53uqSOWemjL1VMUhJ9+HnExJ2J2Z42/qnNa5fCDCQDgcPXvxkpJLW5qGBSw==" saltValue="tkvzSrytBcfI1MfyUZPQ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8" t="s">
        <v>210</v>
      </c>
      <c r="DI1" s="659"/>
      <c r="DJ1" s="659"/>
      <c r="DK1" s="659"/>
      <c r="DL1" s="659"/>
      <c r="DM1" s="659"/>
      <c r="DN1" s="660"/>
      <c r="DO1" s="223"/>
      <c r="DP1" s="658" t="s">
        <v>211</v>
      </c>
      <c r="DQ1" s="659"/>
      <c r="DR1" s="659"/>
      <c r="DS1" s="659"/>
      <c r="DT1" s="659"/>
      <c r="DU1" s="659"/>
      <c r="DV1" s="659"/>
      <c r="DW1" s="659"/>
      <c r="DX1" s="659"/>
      <c r="DY1" s="659"/>
      <c r="DZ1" s="659"/>
      <c r="EA1" s="659"/>
      <c r="EB1" s="659"/>
      <c r="EC1" s="660"/>
      <c r="ED1" s="221"/>
      <c r="EE1" s="221"/>
      <c r="EF1" s="221"/>
      <c r="EG1" s="221"/>
      <c r="EH1" s="221"/>
      <c r="EI1" s="221"/>
      <c r="EJ1" s="221"/>
      <c r="EK1" s="221"/>
      <c r="EL1" s="221"/>
      <c r="EM1" s="221"/>
    </row>
    <row r="2" spans="2:143" ht="22.5" customHeight="1" x14ac:dyDescent="0.15">
      <c r="B2" s="224" t="s">
        <v>212</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61" t="s">
        <v>213</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214</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215</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15">
      <c r="B4" s="661" t="s">
        <v>1</v>
      </c>
      <c r="C4" s="662"/>
      <c r="D4" s="662"/>
      <c r="E4" s="662"/>
      <c r="F4" s="662"/>
      <c r="G4" s="662"/>
      <c r="H4" s="662"/>
      <c r="I4" s="662"/>
      <c r="J4" s="662"/>
      <c r="K4" s="662"/>
      <c r="L4" s="662"/>
      <c r="M4" s="662"/>
      <c r="N4" s="662"/>
      <c r="O4" s="662"/>
      <c r="P4" s="662"/>
      <c r="Q4" s="663"/>
      <c r="R4" s="661" t="s">
        <v>216</v>
      </c>
      <c r="S4" s="662"/>
      <c r="T4" s="662"/>
      <c r="U4" s="662"/>
      <c r="V4" s="662"/>
      <c r="W4" s="662"/>
      <c r="X4" s="662"/>
      <c r="Y4" s="663"/>
      <c r="Z4" s="661" t="s">
        <v>217</v>
      </c>
      <c r="AA4" s="662"/>
      <c r="AB4" s="662"/>
      <c r="AC4" s="663"/>
      <c r="AD4" s="661" t="s">
        <v>218</v>
      </c>
      <c r="AE4" s="662"/>
      <c r="AF4" s="662"/>
      <c r="AG4" s="662"/>
      <c r="AH4" s="662"/>
      <c r="AI4" s="662"/>
      <c r="AJ4" s="662"/>
      <c r="AK4" s="663"/>
      <c r="AL4" s="661" t="s">
        <v>217</v>
      </c>
      <c r="AM4" s="662"/>
      <c r="AN4" s="662"/>
      <c r="AO4" s="663"/>
      <c r="AP4" s="667" t="s">
        <v>219</v>
      </c>
      <c r="AQ4" s="667"/>
      <c r="AR4" s="667"/>
      <c r="AS4" s="667"/>
      <c r="AT4" s="667"/>
      <c r="AU4" s="667"/>
      <c r="AV4" s="667"/>
      <c r="AW4" s="667"/>
      <c r="AX4" s="667"/>
      <c r="AY4" s="667"/>
      <c r="AZ4" s="667"/>
      <c r="BA4" s="667"/>
      <c r="BB4" s="667"/>
      <c r="BC4" s="667"/>
      <c r="BD4" s="667"/>
      <c r="BE4" s="667"/>
      <c r="BF4" s="667"/>
      <c r="BG4" s="667" t="s">
        <v>220</v>
      </c>
      <c r="BH4" s="667"/>
      <c r="BI4" s="667"/>
      <c r="BJ4" s="667"/>
      <c r="BK4" s="667"/>
      <c r="BL4" s="667"/>
      <c r="BM4" s="667"/>
      <c r="BN4" s="667"/>
      <c r="BO4" s="667" t="s">
        <v>217</v>
      </c>
      <c r="BP4" s="667"/>
      <c r="BQ4" s="667"/>
      <c r="BR4" s="667"/>
      <c r="BS4" s="667" t="s">
        <v>221</v>
      </c>
      <c r="BT4" s="667"/>
      <c r="BU4" s="667"/>
      <c r="BV4" s="667"/>
      <c r="BW4" s="667"/>
      <c r="BX4" s="667"/>
      <c r="BY4" s="667"/>
      <c r="BZ4" s="667"/>
      <c r="CA4" s="667"/>
      <c r="CB4" s="667"/>
      <c r="CD4" s="664" t="s">
        <v>222</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27" customFormat="1" ht="11.25" customHeight="1" x14ac:dyDescent="0.15">
      <c r="B5" s="668" t="s">
        <v>223</v>
      </c>
      <c r="C5" s="669"/>
      <c r="D5" s="669"/>
      <c r="E5" s="669"/>
      <c r="F5" s="669"/>
      <c r="G5" s="669"/>
      <c r="H5" s="669"/>
      <c r="I5" s="669"/>
      <c r="J5" s="669"/>
      <c r="K5" s="669"/>
      <c r="L5" s="669"/>
      <c r="M5" s="669"/>
      <c r="N5" s="669"/>
      <c r="O5" s="669"/>
      <c r="P5" s="669"/>
      <c r="Q5" s="670"/>
      <c r="R5" s="671">
        <v>3605845</v>
      </c>
      <c r="S5" s="672"/>
      <c r="T5" s="672"/>
      <c r="U5" s="672"/>
      <c r="V5" s="672"/>
      <c r="W5" s="672"/>
      <c r="X5" s="672"/>
      <c r="Y5" s="673"/>
      <c r="Z5" s="674">
        <v>14.7</v>
      </c>
      <c r="AA5" s="674"/>
      <c r="AB5" s="674"/>
      <c r="AC5" s="674"/>
      <c r="AD5" s="675">
        <v>3545050</v>
      </c>
      <c r="AE5" s="675"/>
      <c r="AF5" s="675"/>
      <c r="AG5" s="675"/>
      <c r="AH5" s="675"/>
      <c r="AI5" s="675"/>
      <c r="AJ5" s="675"/>
      <c r="AK5" s="675"/>
      <c r="AL5" s="676">
        <v>27.2</v>
      </c>
      <c r="AM5" s="677"/>
      <c r="AN5" s="677"/>
      <c r="AO5" s="678"/>
      <c r="AP5" s="668" t="s">
        <v>224</v>
      </c>
      <c r="AQ5" s="669"/>
      <c r="AR5" s="669"/>
      <c r="AS5" s="669"/>
      <c r="AT5" s="669"/>
      <c r="AU5" s="669"/>
      <c r="AV5" s="669"/>
      <c r="AW5" s="669"/>
      <c r="AX5" s="669"/>
      <c r="AY5" s="669"/>
      <c r="AZ5" s="669"/>
      <c r="BA5" s="669"/>
      <c r="BB5" s="669"/>
      <c r="BC5" s="669"/>
      <c r="BD5" s="669"/>
      <c r="BE5" s="669"/>
      <c r="BF5" s="670"/>
      <c r="BG5" s="682">
        <v>3539969</v>
      </c>
      <c r="BH5" s="683"/>
      <c r="BI5" s="683"/>
      <c r="BJ5" s="683"/>
      <c r="BK5" s="683"/>
      <c r="BL5" s="683"/>
      <c r="BM5" s="683"/>
      <c r="BN5" s="684"/>
      <c r="BO5" s="685">
        <v>98.2</v>
      </c>
      <c r="BP5" s="685"/>
      <c r="BQ5" s="685"/>
      <c r="BR5" s="685"/>
      <c r="BS5" s="686">
        <v>278572</v>
      </c>
      <c r="BT5" s="686"/>
      <c r="BU5" s="686"/>
      <c r="BV5" s="686"/>
      <c r="BW5" s="686"/>
      <c r="BX5" s="686"/>
      <c r="BY5" s="686"/>
      <c r="BZ5" s="686"/>
      <c r="CA5" s="686"/>
      <c r="CB5" s="690"/>
      <c r="CD5" s="664" t="s">
        <v>219</v>
      </c>
      <c r="CE5" s="665"/>
      <c r="CF5" s="665"/>
      <c r="CG5" s="665"/>
      <c r="CH5" s="665"/>
      <c r="CI5" s="665"/>
      <c r="CJ5" s="665"/>
      <c r="CK5" s="665"/>
      <c r="CL5" s="665"/>
      <c r="CM5" s="665"/>
      <c r="CN5" s="665"/>
      <c r="CO5" s="665"/>
      <c r="CP5" s="665"/>
      <c r="CQ5" s="666"/>
      <c r="CR5" s="664" t="s">
        <v>225</v>
      </c>
      <c r="CS5" s="665"/>
      <c r="CT5" s="665"/>
      <c r="CU5" s="665"/>
      <c r="CV5" s="665"/>
      <c r="CW5" s="665"/>
      <c r="CX5" s="665"/>
      <c r="CY5" s="666"/>
      <c r="CZ5" s="664" t="s">
        <v>217</v>
      </c>
      <c r="DA5" s="665"/>
      <c r="DB5" s="665"/>
      <c r="DC5" s="666"/>
      <c r="DD5" s="664" t="s">
        <v>226</v>
      </c>
      <c r="DE5" s="665"/>
      <c r="DF5" s="665"/>
      <c r="DG5" s="665"/>
      <c r="DH5" s="665"/>
      <c r="DI5" s="665"/>
      <c r="DJ5" s="665"/>
      <c r="DK5" s="665"/>
      <c r="DL5" s="665"/>
      <c r="DM5" s="665"/>
      <c r="DN5" s="665"/>
      <c r="DO5" s="665"/>
      <c r="DP5" s="666"/>
      <c r="DQ5" s="664" t="s">
        <v>227</v>
      </c>
      <c r="DR5" s="665"/>
      <c r="DS5" s="665"/>
      <c r="DT5" s="665"/>
      <c r="DU5" s="665"/>
      <c r="DV5" s="665"/>
      <c r="DW5" s="665"/>
      <c r="DX5" s="665"/>
      <c r="DY5" s="665"/>
      <c r="DZ5" s="665"/>
      <c r="EA5" s="665"/>
      <c r="EB5" s="665"/>
      <c r="EC5" s="666"/>
    </row>
    <row r="6" spans="2:143" ht="11.25" customHeight="1" x14ac:dyDescent="0.15">
      <c r="B6" s="679" t="s">
        <v>228</v>
      </c>
      <c r="C6" s="680"/>
      <c r="D6" s="680"/>
      <c r="E6" s="680"/>
      <c r="F6" s="680"/>
      <c r="G6" s="680"/>
      <c r="H6" s="680"/>
      <c r="I6" s="680"/>
      <c r="J6" s="680"/>
      <c r="K6" s="680"/>
      <c r="L6" s="680"/>
      <c r="M6" s="680"/>
      <c r="N6" s="680"/>
      <c r="O6" s="680"/>
      <c r="P6" s="680"/>
      <c r="Q6" s="681"/>
      <c r="R6" s="682">
        <v>212278</v>
      </c>
      <c r="S6" s="683"/>
      <c r="T6" s="683"/>
      <c r="U6" s="683"/>
      <c r="V6" s="683"/>
      <c r="W6" s="683"/>
      <c r="X6" s="683"/>
      <c r="Y6" s="684"/>
      <c r="Z6" s="685">
        <v>0.9</v>
      </c>
      <c r="AA6" s="685"/>
      <c r="AB6" s="685"/>
      <c r="AC6" s="685"/>
      <c r="AD6" s="686">
        <v>212278</v>
      </c>
      <c r="AE6" s="686"/>
      <c r="AF6" s="686"/>
      <c r="AG6" s="686"/>
      <c r="AH6" s="686"/>
      <c r="AI6" s="686"/>
      <c r="AJ6" s="686"/>
      <c r="AK6" s="686"/>
      <c r="AL6" s="687">
        <v>1.6</v>
      </c>
      <c r="AM6" s="688"/>
      <c r="AN6" s="688"/>
      <c r="AO6" s="689"/>
      <c r="AP6" s="679" t="s">
        <v>229</v>
      </c>
      <c r="AQ6" s="680"/>
      <c r="AR6" s="680"/>
      <c r="AS6" s="680"/>
      <c r="AT6" s="680"/>
      <c r="AU6" s="680"/>
      <c r="AV6" s="680"/>
      <c r="AW6" s="680"/>
      <c r="AX6" s="680"/>
      <c r="AY6" s="680"/>
      <c r="AZ6" s="680"/>
      <c r="BA6" s="680"/>
      <c r="BB6" s="680"/>
      <c r="BC6" s="680"/>
      <c r="BD6" s="680"/>
      <c r="BE6" s="680"/>
      <c r="BF6" s="681"/>
      <c r="BG6" s="682">
        <v>3539969</v>
      </c>
      <c r="BH6" s="683"/>
      <c r="BI6" s="683"/>
      <c r="BJ6" s="683"/>
      <c r="BK6" s="683"/>
      <c r="BL6" s="683"/>
      <c r="BM6" s="683"/>
      <c r="BN6" s="684"/>
      <c r="BO6" s="685">
        <v>98.2</v>
      </c>
      <c r="BP6" s="685"/>
      <c r="BQ6" s="685"/>
      <c r="BR6" s="685"/>
      <c r="BS6" s="686">
        <v>278572</v>
      </c>
      <c r="BT6" s="686"/>
      <c r="BU6" s="686"/>
      <c r="BV6" s="686"/>
      <c r="BW6" s="686"/>
      <c r="BX6" s="686"/>
      <c r="BY6" s="686"/>
      <c r="BZ6" s="686"/>
      <c r="CA6" s="686"/>
      <c r="CB6" s="690"/>
      <c r="CD6" s="693" t="s">
        <v>230</v>
      </c>
      <c r="CE6" s="694"/>
      <c r="CF6" s="694"/>
      <c r="CG6" s="694"/>
      <c r="CH6" s="694"/>
      <c r="CI6" s="694"/>
      <c r="CJ6" s="694"/>
      <c r="CK6" s="694"/>
      <c r="CL6" s="694"/>
      <c r="CM6" s="694"/>
      <c r="CN6" s="694"/>
      <c r="CO6" s="694"/>
      <c r="CP6" s="694"/>
      <c r="CQ6" s="695"/>
      <c r="CR6" s="682">
        <v>180688</v>
      </c>
      <c r="CS6" s="683"/>
      <c r="CT6" s="683"/>
      <c r="CU6" s="683"/>
      <c r="CV6" s="683"/>
      <c r="CW6" s="683"/>
      <c r="CX6" s="683"/>
      <c r="CY6" s="684"/>
      <c r="CZ6" s="676">
        <v>0.8</v>
      </c>
      <c r="DA6" s="677"/>
      <c r="DB6" s="677"/>
      <c r="DC6" s="696"/>
      <c r="DD6" s="691" t="s">
        <v>128</v>
      </c>
      <c r="DE6" s="683"/>
      <c r="DF6" s="683"/>
      <c r="DG6" s="683"/>
      <c r="DH6" s="683"/>
      <c r="DI6" s="683"/>
      <c r="DJ6" s="683"/>
      <c r="DK6" s="683"/>
      <c r="DL6" s="683"/>
      <c r="DM6" s="683"/>
      <c r="DN6" s="683"/>
      <c r="DO6" s="683"/>
      <c r="DP6" s="684"/>
      <c r="DQ6" s="691">
        <v>180688</v>
      </c>
      <c r="DR6" s="683"/>
      <c r="DS6" s="683"/>
      <c r="DT6" s="683"/>
      <c r="DU6" s="683"/>
      <c r="DV6" s="683"/>
      <c r="DW6" s="683"/>
      <c r="DX6" s="683"/>
      <c r="DY6" s="683"/>
      <c r="DZ6" s="683"/>
      <c r="EA6" s="683"/>
      <c r="EB6" s="683"/>
      <c r="EC6" s="692"/>
    </row>
    <row r="7" spans="2:143" ht="11.25" customHeight="1" x14ac:dyDescent="0.15">
      <c r="B7" s="679" t="s">
        <v>231</v>
      </c>
      <c r="C7" s="680"/>
      <c r="D7" s="680"/>
      <c r="E7" s="680"/>
      <c r="F7" s="680"/>
      <c r="G7" s="680"/>
      <c r="H7" s="680"/>
      <c r="I7" s="680"/>
      <c r="J7" s="680"/>
      <c r="K7" s="680"/>
      <c r="L7" s="680"/>
      <c r="M7" s="680"/>
      <c r="N7" s="680"/>
      <c r="O7" s="680"/>
      <c r="P7" s="680"/>
      <c r="Q7" s="681"/>
      <c r="R7" s="682">
        <v>9578</v>
      </c>
      <c r="S7" s="683"/>
      <c r="T7" s="683"/>
      <c r="U7" s="683"/>
      <c r="V7" s="683"/>
      <c r="W7" s="683"/>
      <c r="X7" s="683"/>
      <c r="Y7" s="684"/>
      <c r="Z7" s="685">
        <v>0</v>
      </c>
      <c r="AA7" s="685"/>
      <c r="AB7" s="685"/>
      <c r="AC7" s="685"/>
      <c r="AD7" s="686">
        <v>9578</v>
      </c>
      <c r="AE7" s="686"/>
      <c r="AF7" s="686"/>
      <c r="AG7" s="686"/>
      <c r="AH7" s="686"/>
      <c r="AI7" s="686"/>
      <c r="AJ7" s="686"/>
      <c r="AK7" s="686"/>
      <c r="AL7" s="687">
        <v>0.1</v>
      </c>
      <c r="AM7" s="688"/>
      <c r="AN7" s="688"/>
      <c r="AO7" s="689"/>
      <c r="AP7" s="679" t="s">
        <v>232</v>
      </c>
      <c r="AQ7" s="680"/>
      <c r="AR7" s="680"/>
      <c r="AS7" s="680"/>
      <c r="AT7" s="680"/>
      <c r="AU7" s="680"/>
      <c r="AV7" s="680"/>
      <c r="AW7" s="680"/>
      <c r="AX7" s="680"/>
      <c r="AY7" s="680"/>
      <c r="AZ7" s="680"/>
      <c r="BA7" s="680"/>
      <c r="BB7" s="680"/>
      <c r="BC7" s="680"/>
      <c r="BD7" s="680"/>
      <c r="BE7" s="680"/>
      <c r="BF7" s="681"/>
      <c r="BG7" s="682">
        <v>1497651</v>
      </c>
      <c r="BH7" s="683"/>
      <c r="BI7" s="683"/>
      <c r="BJ7" s="683"/>
      <c r="BK7" s="683"/>
      <c r="BL7" s="683"/>
      <c r="BM7" s="683"/>
      <c r="BN7" s="684"/>
      <c r="BO7" s="685">
        <v>41.5</v>
      </c>
      <c r="BP7" s="685"/>
      <c r="BQ7" s="685"/>
      <c r="BR7" s="685"/>
      <c r="BS7" s="686">
        <v>45733</v>
      </c>
      <c r="BT7" s="686"/>
      <c r="BU7" s="686"/>
      <c r="BV7" s="686"/>
      <c r="BW7" s="686"/>
      <c r="BX7" s="686"/>
      <c r="BY7" s="686"/>
      <c r="BZ7" s="686"/>
      <c r="CA7" s="686"/>
      <c r="CB7" s="690"/>
      <c r="CD7" s="697" t="s">
        <v>233</v>
      </c>
      <c r="CE7" s="698"/>
      <c r="CF7" s="698"/>
      <c r="CG7" s="698"/>
      <c r="CH7" s="698"/>
      <c r="CI7" s="698"/>
      <c r="CJ7" s="698"/>
      <c r="CK7" s="698"/>
      <c r="CL7" s="698"/>
      <c r="CM7" s="698"/>
      <c r="CN7" s="698"/>
      <c r="CO7" s="698"/>
      <c r="CP7" s="698"/>
      <c r="CQ7" s="699"/>
      <c r="CR7" s="682">
        <v>2945397</v>
      </c>
      <c r="CS7" s="683"/>
      <c r="CT7" s="683"/>
      <c r="CU7" s="683"/>
      <c r="CV7" s="683"/>
      <c r="CW7" s="683"/>
      <c r="CX7" s="683"/>
      <c r="CY7" s="684"/>
      <c r="CZ7" s="685">
        <v>12.3</v>
      </c>
      <c r="DA7" s="685"/>
      <c r="DB7" s="685"/>
      <c r="DC7" s="685"/>
      <c r="DD7" s="691">
        <v>248335</v>
      </c>
      <c r="DE7" s="683"/>
      <c r="DF7" s="683"/>
      <c r="DG7" s="683"/>
      <c r="DH7" s="683"/>
      <c r="DI7" s="683"/>
      <c r="DJ7" s="683"/>
      <c r="DK7" s="683"/>
      <c r="DL7" s="683"/>
      <c r="DM7" s="683"/>
      <c r="DN7" s="683"/>
      <c r="DO7" s="683"/>
      <c r="DP7" s="684"/>
      <c r="DQ7" s="691">
        <v>2301151</v>
      </c>
      <c r="DR7" s="683"/>
      <c r="DS7" s="683"/>
      <c r="DT7" s="683"/>
      <c r="DU7" s="683"/>
      <c r="DV7" s="683"/>
      <c r="DW7" s="683"/>
      <c r="DX7" s="683"/>
      <c r="DY7" s="683"/>
      <c r="DZ7" s="683"/>
      <c r="EA7" s="683"/>
      <c r="EB7" s="683"/>
      <c r="EC7" s="692"/>
    </row>
    <row r="8" spans="2:143" ht="11.25" customHeight="1" x14ac:dyDescent="0.15">
      <c r="B8" s="679" t="s">
        <v>234</v>
      </c>
      <c r="C8" s="680"/>
      <c r="D8" s="680"/>
      <c r="E8" s="680"/>
      <c r="F8" s="680"/>
      <c r="G8" s="680"/>
      <c r="H8" s="680"/>
      <c r="I8" s="680"/>
      <c r="J8" s="680"/>
      <c r="K8" s="680"/>
      <c r="L8" s="680"/>
      <c r="M8" s="680"/>
      <c r="N8" s="680"/>
      <c r="O8" s="680"/>
      <c r="P8" s="680"/>
      <c r="Q8" s="681"/>
      <c r="R8" s="682">
        <v>10246</v>
      </c>
      <c r="S8" s="683"/>
      <c r="T8" s="683"/>
      <c r="U8" s="683"/>
      <c r="V8" s="683"/>
      <c r="W8" s="683"/>
      <c r="X8" s="683"/>
      <c r="Y8" s="684"/>
      <c r="Z8" s="685">
        <v>0</v>
      </c>
      <c r="AA8" s="685"/>
      <c r="AB8" s="685"/>
      <c r="AC8" s="685"/>
      <c r="AD8" s="686">
        <v>10246</v>
      </c>
      <c r="AE8" s="686"/>
      <c r="AF8" s="686"/>
      <c r="AG8" s="686"/>
      <c r="AH8" s="686"/>
      <c r="AI8" s="686"/>
      <c r="AJ8" s="686"/>
      <c r="AK8" s="686"/>
      <c r="AL8" s="687">
        <v>0.1</v>
      </c>
      <c r="AM8" s="688"/>
      <c r="AN8" s="688"/>
      <c r="AO8" s="689"/>
      <c r="AP8" s="679" t="s">
        <v>235</v>
      </c>
      <c r="AQ8" s="680"/>
      <c r="AR8" s="680"/>
      <c r="AS8" s="680"/>
      <c r="AT8" s="680"/>
      <c r="AU8" s="680"/>
      <c r="AV8" s="680"/>
      <c r="AW8" s="680"/>
      <c r="AX8" s="680"/>
      <c r="AY8" s="680"/>
      <c r="AZ8" s="680"/>
      <c r="BA8" s="680"/>
      <c r="BB8" s="680"/>
      <c r="BC8" s="680"/>
      <c r="BD8" s="680"/>
      <c r="BE8" s="680"/>
      <c r="BF8" s="681"/>
      <c r="BG8" s="682">
        <v>57337</v>
      </c>
      <c r="BH8" s="683"/>
      <c r="BI8" s="683"/>
      <c r="BJ8" s="683"/>
      <c r="BK8" s="683"/>
      <c r="BL8" s="683"/>
      <c r="BM8" s="683"/>
      <c r="BN8" s="684"/>
      <c r="BO8" s="685">
        <v>1.6</v>
      </c>
      <c r="BP8" s="685"/>
      <c r="BQ8" s="685"/>
      <c r="BR8" s="685"/>
      <c r="BS8" s="691" t="s">
        <v>128</v>
      </c>
      <c r="BT8" s="683"/>
      <c r="BU8" s="683"/>
      <c r="BV8" s="683"/>
      <c r="BW8" s="683"/>
      <c r="BX8" s="683"/>
      <c r="BY8" s="683"/>
      <c r="BZ8" s="683"/>
      <c r="CA8" s="683"/>
      <c r="CB8" s="692"/>
      <c r="CD8" s="697" t="s">
        <v>236</v>
      </c>
      <c r="CE8" s="698"/>
      <c r="CF8" s="698"/>
      <c r="CG8" s="698"/>
      <c r="CH8" s="698"/>
      <c r="CI8" s="698"/>
      <c r="CJ8" s="698"/>
      <c r="CK8" s="698"/>
      <c r="CL8" s="698"/>
      <c r="CM8" s="698"/>
      <c r="CN8" s="698"/>
      <c r="CO8" s="698"/>
      <c r="CP8" s="698"/>
      <c r="CQ8" s="699"/>
      <c r="CR8" s="682">
        <v>7644437</v>
      </c>
      <c r="CS8" s="683"/>
      <c r="CT8" s="683"/>
      <c r="CU8" s="683"/>
      <c r="CV8" s="683"/>
      <c r="CW8" s="683"/>
      <c r="CX8" s="683"/>
      <c r="CY8" s="684"/>
      <c r="CZ8" s="685">
        <v>32</v>
      </c>
      <c r="DA8" s="685"/>
      <c r="DB8" s="685"/>
      <c r="DC8" s="685"/>
      <c r="DD8" s="691">
        <v>15025</v>
      </c>
      <c r="DE8" s="683"/>
      <c r="DF8" s="683"/>
      <c r="DG8" s="683"/>
      <c r="DH8" s="683"/>
      <c r="DI8" s="683"/>
      <c r="DJ8" s="683"/>
      <c r="DK8" s="683"/>
      <c r="DL8" s="683"/>
      <c r="DM8" s="683"/>
      <c r="DN8" s="683"/>
      <c r="DO8" s="683"/>
      <c r="DP8" s="684"/>
      <c r="DQ8" s="691">
        <v>3796454</v>
      </c>
      <c r="DR8" s="683"/>
      <c r="DS8" s="683"/>
      <c r="DT8" s="683"/>
      <c r="DU8" s="683"/>
      <c r="DV8" s="683"/>
      <c r="DW8" s="683"/>
      <c r="DX8" s="683"/>
      <c r="DY8" s="683"/>
      <c r="DZ8" s="683"/>
      <c r="EA8" s="683"/>
      <c r="EB8" s="683"/>
      <c r="EC8" s="692"/>
    </row>
    <row r="9" spans="2:143" ht="11.25" customHeight="1" x14ac:dyDescent="0.15">
      <c r="B9" s="679" t="s">
        <v>237</v>
      </c>
      <c r="C9" s="680"/>
      <c r="D9" s="680"/>
      <c r="E9" s="680"/>
      <c r="F9" s="680"/>
      <c r="G9" s="680"/>
      <c r="H9" s="680"/>
      <c r="I9" s="680"/>
      <c r="J9" s="680"/>
      <c r="K9" s="680"/>
      <c r="L9" s="680"/>
      <c r="M9" s="680"/>
      <c r="N9" s="680"/>
      <c r="O9" s="680"/>
      <c r="P9" s="680"/>
      <c r="Q9" s="681"/>
      <c r="R9" s="682">
        <v>8859</v>
      </c>
      <c r="S9" s="683"/>
      <c r="T9" s="683"/>
      <c r="U9" s="683"/>
      <c r="V9" s="683"/>
      <c r="W9" s="683"/>
      <c r="X9" s="683"/>
      <c r="Y9" s="684"/>
      <c r="Z9" s="685">
        <v>0</v>
      </c>
      <c r="AA9" s="685"/>
      <c r="AB9" s="685"/>
      <c r="AC9" s="685"/>
      <c r="AD9" s="686">
        <v>8859</v>
      </c>
      <c r="AE9" s="686"/>
      <c r="AF9" s="686"/>
      <c r="AG9" s="686"/>
      <c r="AH9" s="686"/>
      <c r="AI9" s="686"/>
      <c r="AJ9" s="686"/>
      <c r="AK9" s="686"/>
      <c r="AL9" s="687">
        <v>0.1</v>
      </c>
      <c r="AM9" s="688"/>
      <c r="AN9" s="688"/>
      <c r="AO9" s="689"/>
      <c r="AP9" s="679" t="s">
        <v>238</v>
      </c>
      <c r="AQ9" s="680"/>
      <c r="AR9" s="680"/>
      <c r="AS9" s="680"/>
      <c r="AT9" s="680"/>
      <c r="AU9" s="680"/>
      <c r="AV9" s="680"/>
      <c r="AW9" s="680"/>
      <c r="AX9" s="680"/>
      <c r="AY9" s="680"/>
      <c r="AZ9" s="680"/>
      <c r="BA9" s="680"/>
      <c r="BB9" s="680"/>
      <c r="BC9" s="680"/>
      <c r="BD9" s="680"/>
      <c r="BE9" s="680"/>
      <c r="BF9" s="681"/>
      <c r="BG9" s="682">
        <v>1192325</v>
      </c>
      <c r="BH9" s="683"/>
      <c r="BI9" s="683"/>
      <c r="BJ9" s="683"/>
      <c r="BK9" s="683"/>
      <c r="BL9" s="683"/>
      <c r="BM9" s="683"/>
      <c r="BN9" s="684"/>
      <c r="BO9" s="685">
        <v>33.1</v>
      </c>
      <c r="BP9" s="685"/>
      <c r="BQ9" s="685"/>
      <c r="BR9" s="685"/>
      <c r="BS9" s="691" t="s">
        <v>128</v>
      </c>
      <c r="BT9" s="683"/>
      <c r="BU9" s="683"/>
      <c r="BV9" s="683"/>
      <c r="BW9" s="683"/>
      <c r="BX9" s="683"/>
      <c r="BY9" s="683"/>
      <c r="BZ9" s="683"/>
      <c r="CA9" s="683"/>
      <c r="CB9" s="692"/>
      <c r="CD9" s="697" t="s">
        <v>239</v>
      </c>
      <c r="CE9" s="698"/>
      <c r="CF9" s="698"/>
      <c r="CG9" s="698"/>
      <c r="CH9" s="698"/>
      <c r="CI9" s="698"/>
      <c r="CJ9" s="698"/>
      <c r="CK9" s="698"/>
      <c r="CL9" s="698"/>
      <c r="CM9" s="698"/>
      <c r="CN9" s="698"/>
      <c r="CO9" s="698"/>
      <c r="CP9" s="698"/>
      <c r="CQ9" s="699"/>
      <c r="CR9" s="682">
        <v>2759936</v>
      </c>
      <c r="CS9" s="683"/>
      <c r="CT9" s="683"/>
      <c r="CU9" s="683"/>
      <c r="CV9" s="683"/>
      <c r="CW9" s="683"/>
      <c r="CX9" s="683"/>
      <c r="CY9" s="684"/>
      <c r="CZ9" s="685">
        <v>11.6</v>
      </c>
      <c r="DA9" s="685"/>
      <c r="DB9" s="685"/>
      <c r="DC9" s="685"/>
      <c r="DD9" s="691">
        <v>276318</v>
      </c>
      <c r="DE9" s="683"/>
      <c r="DF9" s="683"/>
      <c r="DG9" s="683"/>
      <c r="DH9" s="683"/>
      <c r="DI9" s="683"/>
      <c r="DJ9" s="683"/>
      <c r="DK9" s="683"/>
      <c r="DL9" s="683"/>
      <c r="DM9" s="683"/>
      <c r="DN9" s="683"/>
      <c r="DO9" s="683"/>
      <c r="DP9" s="684"/>
      <c r="DQ9" s="691">
        <v>2244309</v>
      </c>
      <c r="DR9" s="683"/>
      <c r="DS9" s="683"/>
      <c r="DT9" s="683"/>
      <c r="DU9" s="683"/>
      <c r="DV9" s="683"/>
      <c r="DW9" s="683"/>
      <c r="DX9" s="683"/>
      <c r="DY9" s="683"/>
      <c r="DZ9" s="683"/>
      <c r="EA9" s="683"/>
      <c r="EB9" s="683"/>
      <c r="EC9" s="692"/>
    </row>
    <row r="10" spans="2:143" ht="11.25" customHeight="1" x14ac:dyDescent="0.15">
      <c r="B10" s="679" t="s">
        <v>240</v>
      </c>
      <c r="C10" s="680"/>
      <c r="D10" s="680"/>
      <c r="E10" s="680"/>
      <c r="F10" s="680"/>
      <c r="G10" s="680"/>
      <c r="H10" s="680"/>
      <c r="I10" s="680"/>
      <c r="J10" s="680"/>
      <c r="K10" s="680"/>
      <c r="L10" s="680"/>
      <c r="M10" s="680"/>
      <c r="N10" s="680"/>
      <c r="O10" s="680"/>
      <c r="P10" s="680"/>
      <c r="Q10" s="681"/>
      <c r="R10" s="682" t="s">
        <v>128</v>
      </c>
      <c r="S10" s="683"/>
      <c r="T10" s="683"/>
      <c r="U10" s="683"/>
      <c r="V10" s="683"/>
      <c r="W10" s="683"/>
      <c r="X10" s="683"/>
      <c r="Y10" s="684"/>
      <c r="Z10" s="685" t="s">
        <v>128</v>
      </c>
      <c r="AA10" s="685"/>
      <c r="AB10" s="685"/>
      <c r="AC10" s="685"/>
      <c r="AD10" s="686" t="s">
        <v>128</v>
      </c>
      <c r="AE10" s="686"/>
      <c r="AF10" s="686"/>
      <c r="AG10" s="686"/>
      <c r="AH10" s="686"/>
      <c r="AI10" s="686"/>
      <c r="AJ10" s="686"/>
      <c r="AK10" s="686"/>
      <c r="AL10" s="687" t="s">
        <v>128</v>
      </c>
      <c r="AM10" s="688"/>
      <c r="AN10" s="688"/>
      <c r="AO10" s="689"/>
      <c r="AP10" s="679" t="s">
        <v>241</v>
      </c>
      <c r="AQ10" s="680"/>
      <c r="AR10" s="680"/>
      <c r="AS10" s="680"/>
      <c r="AT10" s="680"/>
      <c r="AU10" s="680"/>
      <c r="AV10" s="680"/>
      <c r="AW10" s="680"/>
      <c r="AX10" s="680"/>
      <c r="AY10" s="680"/>
      <c r="AZ10" s="680"/>
      <c r="BA10" s="680"/>
      <c r="BB10" s="680"/>
      <c r="BC10" s="680"/>
      <c r="BD10" s="680"/>
      <c r="BE10" s="680"/>
      <c r="BF10" s="681"/>
      <c r="BG10" s="682">
        <v>105575</v>
      </c>
      <c r="BH10" s="683"/>
      <c r="BI10" s="683"/>
      <c r="BJ10" s="683"/>
      <c r="BK10" s="683"/>
      <c r="BL10" s="683"/>
      <c r="BM10" s="683"/>
      <c r="BN10" s="684"/>
      <c r="BO10" s="685">
        <v>2.9</v>
      </c>
      <c r="BP10" s="685"/>
      <c r="BQ10" s="685"/>
      <c r="BR10" s="685"/>
      <c r="BS10" s="691">
        <v>17481</v>
      </c>
      <c r="BT10" s="683"/>
      <c r="BU10" s="683"/>
      <c r="BV10" s="683"/>
      <c r="BW10" s="683"/>
      <c r="BX10" s="683"/>
      <c r="BY10" s="683"/>
      <c r="BZ10" s="683"/>
      <c r="CA10" s="683"/>
      <c r="CB10" s="692"/>
      <c r="CD10" s="697" t="s">
        <v>242</v>
      </c>
      <c r="CE10" s="698"/>
      <c r="CF10" s="698"/>
      <c r="CG10" s="698"/>
      <c r="CH10" s="698"/>
      <c r="CI10" s="698"/>
      <c r="CJ10" s="698"/>
      <c r="CK10" s="698"/>
      <c r="CL10" s="698"/>
      <c r="CM10" s="698"/>
      <c r="CN10" s="698"/>
      <c r="CO10" s="698"/>
      <c r="CP10" s="698"/>
      <c r="CQ10" s="699"/>
      <c r="CR10" s="682">
        <v>57702</v>
      </c>
      <c r="CS10" s="683"/>
      <c r="CT10" s="683"/>
      <c r="CU10" s="683"/>
      <c r="CV10" s="683"/>
      <c r="CW10" s="683"/>
      <c r="CX10" s="683"/>
      <c r="CY10" s="684"/>
      <c r="CZ10" s="685">
        <v>0.2</v>
      </c>
      <c r="DA10" s="685"/>
      <c r="DB10" s="685"/>
      <c r="DC10" s="685"/>
      <c r="DD10" s="691">
        <v>3425</v>
      </c>
      <c r="DE10" s="683"/>
      <c r="DF10" s="683"/>
      <c r="DG10" s="683"/>
      <c r="DH10" s="683"/>
      <c r="DI10" s="683"/>
      <c r="DJ10" s="683"/>
      <c r="DK10" s="683"/>
      <c r="DL10" s="683"/>
      <c r="DM10" s="683"/>
      <c r="DN10" s="683"/>
      <c r="DO10" s="683"/>
      <c r="DP10" s="684"/>
      <c r="DQ10" s="691">
        <v>37696</v>
      </c>
      <c r="DR10" s="683"/>
      <c r="DS10" s="683"/>
      <c r="DT10" s="683"/>
      <c r="DU10" s="683"/>
      <c r="DV10" s="683"/>
      <c r="DW10" s="683"/>
      <c r="DX10" s="683"/>
      <c r="DY10" s="683"/>
      <c r="DZ10" s="683"/>
      <c r="EA10" s="683"/>
      <c r="EB10" s="683"/>
      <c r="EC10" s="692"/>
    </row>
    <row r="11" spans="2:143" ht="11.25" customHeight="1" x14ac:dyDescent="0.15">
      <c r="B11" s="679" t="s">
        <v>243</v>
      </c>
      <c r="C11" s="680"/>
      <c r="D11" s="680"/>
      <c r="E11" s="680"/>
      <c r="F11" s="680"/>
      <c r="G11" s="680"/>
      <c r="H11" s="680"/>
      <c r="I11" s="680"/>
      <c r="J11" s="680"/>
      <c r="K11" s="680"/>
      <c r="L11" s="680"/>
      <c r="M11" s="680"/>
      <c r="N11" s="680"/>
      <c r="O11" s="680"/>
      <c r="P11" s="680"/>
      <c r="Q11" s="681"/>
      <c r="R11" s="682" t="s">
        <v>128</v>
      </c>
      <c r="S11" s="683"/>
      <c r="T11" s="683"/>
      <c r="U11" s="683"/>
      <c r="V11" s="683"/>
      <c r="W11" s="683"/>
      <c r="X11" s="683"/>
      <c r="Y11" s="684"/>
      <c r="Z11" s="685" t="s">
        <v>128</v>
      </c>
      <c r="AA11" s="685"/>
      <c r="AB11" s="685"/>
      <c r="AC11" s="685"/>
      <c r="AD11" s="686" t="s">
        <v>128</v>
      </c>
      <c r="AE11" s="686"/>
      <c r="AF11" s="686"/>
      <c r="AG11" s="686"/>
      <c r="AH11" s="686"/>
      <c r="AI11" s="686"/>
      <c r="AJ11" s="686"/>
      <c r="AK11" s="686"/>
      <c r="AL11" s="687" t="s">
        <v>128</v>
      </c>
      <c r="AM11" s="688"/>
      <c r="AN11" s="688"/>
      <c r="AO11" s="689"/>
      <c r="AP11" s="679" t="s">
        <v>244</v>
      </c>
      <c r="AQ11" s="680"/>
      <c r="AR11" s="680"/>
      <c r="AS11" s="680"/>
      <c r="AT11" s="680"/>
      <c r="AU11" s="680"/>
      <c r="AV11" s="680"/>
      <c r="AW11" s="680"/>
      <c r="AX11" s="680"/>
      <c r="AY11" s="680"/>
      <c r="AZ11" s="680"/>
      <c r="BA11" s="680"/>
      <c r="BB11" s="680"/>
      <c r="BC11" s="680"/>
      <c r="BD11" s="680"/>
      <c r="BE11" s="680"/>
      <c r="BF11" s="681"/>
      <c r="BG11" s="682">
        <v>142414</v>
      </c>
      <c r="BH11" s="683"/>
      <c r="BI11" s="683"/>
      <c r="BJ11" s="683"/>
      <c r="BK11" s="683"/>
      <c r="BL11" s="683"/>
      <c r="BM11" s="683"/>
      <c r="BN11" s="684"/>
      <c r="BO11" s="685">
        <v>3.9</v>
      </c>
      <c r="BP11" s="685"/>
      <c r="BQ11" s="685"/>
      <c r="BR11" s="685"/>
      <c r="BS11" s="691">
        <v>28252</v>
      </c>
      <c r="BT11" s="683"/>
      <c r="BU11" s="683"/>
      <c r="BV11" s="683"/>
      <c r="BW11" s="683"/>
      <c r="BX11" s="683"/>
      <c r="BY11" s="683"/>
      <c r="BZ11" s="683"/>
      <c r="CA11" s="683"/>
      <c r="CB11" s="692"/>
      <c r="CD11" s="697" t="s">
        <v>245</v>
      </c>
      <c r="CE11" s="698"/>
      <c r="CF11" s="698"/>
      <c r="CG11" s="698"/>
      <c r="CH11" s="698"/>
      <c r="CI11" s="698"/>
      <c r="CJ11" s="698"/>
      <c r="CK11" s="698"/>
      <c r="CL11" s="698"/>
      <c r="CM11" s="698"/>
      <c r="CN11" s="698"/>
      <c r="CO11" s="698"/>
      <c r="CP11" s="698"/>
      <c r="CQ11" s="699"/>
      <c r="CR11" s="682">
        <v>865236</v>
      </c>
      <c r="CS11" s="683"/>
      <c r="CT11" s="683"/>
      <c r="CU11" s="683"/>
      <c r="CV11" s="683"/>
      <c r="CW11" s="683"/>
      <c r="CX11" s="683"/>
      <c r="CY11" s="684"/>
      <c r="CZ11" s="685">
        <v>3.6</v>
      </c>
      <c r="DA11" s="685"/>
      <c r="DB11" s="685"/>
      <c r="DC11" s="685"/>
      <c r="DD11" s="691">
        <v>263293</v>
      </c>
      <c r="DE11" s="683"/>
      <c r="DF11" s="683"/>
      <c r="DG11" s="683"/>
      <c r="DH11" s="683"/>
      <c r="DI11" s="683"/>
      <c r="DJ11" s="683"/>
      <c r="DK11" s="683"/>
      <c r="DL11" s="683"/>
      <c r="DM11" s="683"/>
      <c r="DN11" s="683"/>
      <c r="DO11" s="683"/>
      <c r="DP11" s="684"/>
      <c r="DQ11" s="691">
        <v>394188</v>
      </c>
      <c r="DR11" s="683"/>
      <c r="DS11" s="683"/>
      <c r="DT11" s="683"/>
      <c r="DU11" s="683"/>
      <c r="DV11" s="683"/>
      <c r="DW11" s="683"/>
      <c r="DX11" s="683"/>
      <c r="DY11" s="683"/>
      <c r="DZ11" s="683"/>
      <c r="EA11" s="683"/>
      <c r="EB11" s="683"/>
      <c r="EC11" s="692"/>
    </row>
    <row r="12" spans="2:143" ht="11.25" customHeight="1" x14ac:dyDescent="0.15">
      <c r="B12" s="679" t="s">
        <v>246</v>
      </c>
      <c r="C12" s="680"/>
      <c r="D12" s="680"/>
      <c r="E12" s="680"/>
      <c r="F12" s="680"/>
      <c r="G12" s="680"/>
      <c r="H12" s="680"/>
      <c r="I12" s="680"/>
      <c r="J12" s="680"/>
      <c r="K12" s="680"/>
      <c r="L12" s="680"/>
      <c r="M12" s="680"/>
      <c r="N12" s="680"/>
      <c r="O12" s="680"/>
      <c r="P12" s="680"/>
      <c r="Q12" s="681"/>
      <c r="R12" s="682">
        <v>646323</v>
      </c>
      <c r="S12" s="683"/>
      <c r="T12" s="683"/>
      <c r="U12" s="683"/>
      <c r="V12" s="683"/>
      <c r="W12" s="683"/>
      <c r="X12" s="683"/>
      <c r="Y12" s="684"/>
      <c r="Z12" s="685">
        <v>2.6</v>
      </c>
      <c r="AA12" s="685"/>
      <c r="AB12" s="685"/>
      <c r="AC12" s="685"/>
      <c r="AD12" s="686">
        <v>646323</v>
      </c>
      <c r="AE12" s="686"/>
      <c r="AF12" s="686"/>
      <c r="AG12" s="686"/>
      <c r="AH12" s="686"/>
      <c r="AI12" s="686"/>
      <c r="AJ12" s="686"/>
      <c r="AK12" s="686"/>
      <c r="AL12" s="687">
        <v>5</v>
      </c>
      <c r="AM12" s="688"/>
      <c r="AN12" s="688"/>
      <c r="AO12" s="689"/>
      <c r="AP12" s="679" t="s">
        <v>247</v>
      </c>
      <c r="AQ12" s="680"/>
      <c r="AR12" s="680"/>
      <c r="AS12" s="680"/>
      <c r="AT12" s="680"/>
      <c r="AU12" s="680"/>
      <c r="AV12" s="680"/>
      <c r="AW12" s="680"/>
      <c r="AX12" s="680"/>
      <c r="AY12" s="680"/>
      <c r="AZ12" s="680"/>
      <c r="BA12" s="680"/>
      <c r="BB12" s="680"/>
      <c r="BC12" s="680"/>
      <c r="BD12" s="680"/>
      <c r="BE12" s="680"/>
      <c r="BF12" s="681"/>
      <c r="BG12" s="682">
        <v>1716231</v>
      </c>
      <c r="BH12" s="683"/>
      <c r="BI12" s="683"/>
      <c r="BJ12" s="683"/>
      <c r="BK12" s="683"/>
      <c r="BL12" s="683"/>
      <c r="BM12" s="683"/>
      <c r="BN12" s="684"/>
      <c r="BO12" s="685">
        <v>47.6</v>
      </c>
      <c r="BP12" s="685"/>
      <c r="BQ12" s="685"/>
      <c r="BR12" s="685"/>
      <c r="BS12" s="691">
        <v>211811</v>
      </c>
      <c r="BT12" s="683"/>
      <c r="BU12" s="683"/>
      <c r="BV12" s="683"/>
      <c r="BW12" s="683"/>
      <c r="BX12" s="683"/>
      <c r="BY12" s="683"/>
      <c r="BZ12" s="683"/>
      <c r="CA12" s="683"/>
      <c r="CB12" s="692"/>
      <c r="CD12" s="697" t="s">
        <v>248</v>
      </c>
      <c r="CE12" s="698"/>
      <c r="CF12" s="698"/>
      <c r="CG12" s="698"/>
      <c r="CH12" s="698"/>
      <c r="CI12" s="698"/>
      <c r="CJ12" s="698"/>
      <c r="CK12" s="698"/>
      <c r="CL12" s="698"/>
      <c r="CM12" s="698"/>
      <c r="CN12" s="698"/>
      <c r="CO12" s="698"/>
      <c r="CP12" s="698"/>
      <c r="CQ12" s="699"/>
      <c r="CR12" s="682">
        <v>536047</v>
      </c>
      <c r="CS12" s="683"/>
      <c r="CT12" s="683"/>
      <c r="CU12" s="683"/>
      <c r="CV12" s="683"/>
      <c r="CW12" s="683"/>
      <c r="CX12" s="683"/>
      <c r="CY12" s="684"/>
      <c r="CZ12" s="685">
        <v>2.2000000000000002</v>
      </c>
      <c r="DA12" s="685"/>
      <c r="DB12" s="685"/>
      <c r="DC12" s="685"/>
      <c r="DD12" s="691">
        <v>80915</v>
      </c>
      <c r="DE12" s="683"/>
      <c r="DF12" s="683"/>
      <c r="DG12" s="683"/>
      <c r="DH12" s="683"/>
      <c r="DI12" s="683"/>
      <c r="DJ12" s="683"/>
      <c r="DK12" s="683"/>
      <c r="DL12" s="683"/>
      <c r="DM12" s="683"/>
      <c r="DN12" s="683"/>
      <c r="DO12" s="683"/>
      <c r="DP12" s="684"/>
      <c r="DQ12" s="691">
        <v>320838</v>
      </c>
      <c r="DR12" s="683"/>
      <c r="DS12" s="683"/>
      <c r="DT12" s="683"/>
      <c r="DU12" s="683"/>
      <c r="DV12" s="683"/>
      <c r="DW12" s="683"/>
      <c r="DX12" s="683"/>
      <c r="DY12" s="683"/>
      <c r="DZ12" s="683"/>
      <c r="EA12" s="683"/>
      <c r="EB12" s="683"/>
      <c r="EC12" s="692"/>
    </row>
    <row r="13" spans="2:143" ht="11.25" customHeight="1" x14ac:dyDescent="0.15">
      <c r="B13" s="679" t="s">
        <v>249</v>
      </c>
      <c r="C13" s="680"/>
      <c r="D13" s="680"/>
      <c r="E13" s="680"/>
      <c r="F13" s="680"/>
      <c r="G13" s="680"/>
      <c r="H13" s="680"/>
      <c r="I13" s="680"/>
      <c r="J13" s="680"/>
      <c r="K13" s="680"/>
      <c r="L13" s="680"/>
      <c r="M13" s="680"/>
      <c r="N13" s="680"/>
      <c r="O13" s="680"/>
      <c r="P13" s="680"/>
      <c r="Q13" s="681"/>
      <c r="R13" s="682" t="s">
        <v>128</v>
      </c>
      <c r="S13" s="683"/>
      <c r="T13" s="683"/>
      <c r="U13" s="683"/>
      <c r="V13" s="683"/>
      <c r="W13" s="683"/>
      <c r="X13" s="683"/>
      <c r="Y13" s="684"/>
      <c r="Z13" s="685" t="s">
        <v>128</v>
      </c>
      <c r="AA13" s="685"/>
      <c r="AB13" s="685"/>
      <c r="AC13" s="685"/>
      <c r="AD13" s="686" t="s">
        <v>128</v>
      </c>
      <c r="AE13" s="686"/>
      <c r="AF13" s="686"/>
      <c r="AG13" s="686"/>
      <c r="AH13" s="686"/>
      <c r="AI13" s="686"/>
      <c r="AJ13" s="686"/>
      <c r="AK13" s="686"/>
      <c r="AL13" s="687" t="s">
        <v>128</v>
      </c>
      <c r="AM13" s="688"/>
      <c r="AN13" s="688"/>
      <c r="AO13" s="689"/>
      <c r="AP13" s="679" t="s">
        <v>250</v>
      </c>
      <c r="AQ13" s="680"/>
      <c r="AR13" s="680"/>
      <c r="AS13" s="680"/>
      <c r="AT13" s="680"/>
      <c r="AU13" s="680"/>
      <c r="AV13" s="680"/>
      <c r="AW13" s="680"/>
      <c r="AX13" s="680"/>
      <c r="AY13" s="680"/>
      <c r="AZ13" s="680"/>
      <c r="BA13" s="680"/>
      <c r="BB13" s="680"/>
      <c r="BC13" s="680"/>
      <c r="BD13" s="680"/>
      <c r="BE13" s="680"/>
      <c r="BF13" s="681"/>
      <c r="BG13" s="682">
        <v>1707171</v>
      </c>
      <c r="BH13" s="683"/>
      <c r="BI13" s="683"/>
      <c r="BJ13" s="683"/>
      <c r="BK13" s="683"/>
      <c r="BL13" s="683"/>
      <c r="BM13" s="683"/>
      <c r="BN13" s="684"/>
      <c r="BO13" s="685">
        <v>47.3</v>
      </c>
      <c r="BP13" s="685"/>
      <c r="BQ13" s="685"/>
      <c r="BR13" s="685"/>
      <c r="BS13" s="691">
        <v>211811</v>
      </c>
      <c r="BT13" s="683"/>
      <c r="BU13" s="683"/>
      <c r="BV13" s="683"/>
      <c r="BW13" s="683"/>
      <c r="BX13" s="683"/>
      <c r="BY13" s="683"/>
      <c r="BZ13" s="683"/>
      <c r="CA13" s="683"/>
      <c r="CB13" s="692"/>
      <c r="CD13" s="697" t="s">
        <v>251</v>
      </c>
      <c r="CE13" s="698"/>
      <c r="CF13" s="698"/>
      <c r="CG13" s="698"/>
      <c r="CH13" s="698"/>
      <c r="CI13" s="698"/>
      <c r="CJ13" s="698"/>
      <c r="CK13" s="698"/>
      <c r="CL13" s="698"/>
      <c r="CM13" s="698"/>
      <c r="CN13" s="698"/>
      <c r="CO13" s="698"/>
      <c r="CP13" s="698"/>
      <c r="CQ13" s="699"/>
      <c r="CR13" s="682">
        <v>1896446</v>
      </c>
      <c r="CS13" s="683"/>
      <c r="CT13" s="683"/>
      <c r="CU13" s="683"/>
      <c r="CV13" s="683"/>
      <c r="CW13" s="683"/>
      <c r="CX13" s="683"/>
      <c r="CY13" s="684"/>
      <c r="CZ13" s="685">
        <v>7.9</v>
      </c>
      <c r="DA13" s="685"/>
      <c r="DB13" s="685"/>
      <c r="DC13" s="685"/>
      <c r="DD13" s="691">
        <v>913485</v>
      </c>
      <c r="DE13" s="683"/>
      <c r="DF13" s="683"/>
      <c r="DG13" s="683"/>
      <c r="DH13" s="683"/>
      <c r="DI13" s="683"/>
      <c r="DJ13" s="683"/>
      <c r="DK13" s="683"/>
      <c r="DL13" s="683"/>
      <c r="DM13" s="683"/>
      <c r="DN13" s="683"/>
      <c r="DO13" s="683"/>
      <c r="DP13" s="684"/>
      <c r="DQ13" s="691">
        <v>1076567</v>
      </c>
      <c r="DR13" s="683"/>
      <c r="DS13" s="683"/>
      <c r="DT13" s="683"/>
      <c r="DU13" s="683"/>
      <c r="DV13" s="683"/>
      <c r="DW13" s="683"/>
      <c r="DX13" s="683"/>
      <c r="DY13" s="683"/>
      <c r="DZ13" s="683"/>
      <c r="EA13" s="683"/>
      <c r="EB13" s="683"/>
      <c r="EC13" s="692"/>
    </row>
    <row r="14" spans="2:143" ht="11.25" customHeight="1" x14ac:dyDescent="0.15">
      <c r="B14" s="679" t="s">
        <v>252</v>
      </c>
      <c r="C14" s="680"/>
      <c r="D14" s="680"/>
      <c r="E14" s="680"/>
      <c r="F14" s="680"/>
      <c r="G14" s="680"/>
      <c r="H14" s="680"/>
      <c r="I14" s="680"/>
      <c r="J14" s="680"/>
      <c r="K14" s="680"/>
      <c r="L14" s="680"/>
      <c r="M14" s="680"/>
      <c r="N14" s="680"/>
      <c r="O14" s="680"/>
      <c r="P14" s="680"/>
      <c r="Q14" s="681"/>
      <c r="R14" s="682" t="s">
        <v>128</v>
      </c>
      <c r="S14" s="683"/>
      <c r="T14" s="683"/>
      <c r="U14" s="683"/>
      <c r="V14" s="683"/>
      <c r="W14" s="683"/>
      <c r="X14" s="683"/>
      <c r="Y14" s="684"/>
      <c r="Z14" s="685" t="s">
        <v>128</v>
      </c>
      <c r="AA14" s="685"/>
      <c r="AB14" s="685"/>
      <c r="AC14" s="685"/>
      <c r="AD14" s="686" t="s">
        <v>128</v>
      </c>
      <c r="AE14" s="686"/>
      <c r="AF14" s="686"/>
      <c r="AG14" s="686"/>
      <c r="AH14" s="686"/>
      <c r="AI14" s="686"/>
      <c r="AJ14" s="686"/>
      <c r="AK14" s="686"/>
      <c r="AL14" s="687" t="s">
        <v>128</v>
      </c>
      <c r="AM14" s="688"/>
      <c r="AN14" s="688"/>
      <c r="AO14" s="689"/>
      <c r="AP14" s="679" t="s">
        <v>253</v>
      </c>
      <c r="AQ14" s="680"/>
      <c r="AR14" s="680"/>
      <c r="AS14" s="680"/>
      <c r="AT14" s="680"/>
      <c r="AU14" s="680"/>
      <c r="AV14" s="680"/>
      <c r="AW14" s="680"/>
      <c r="AX14" s="680"/>
      <c r="AY14" s="680"/>
      <c r="AZ14" s="680"/>
      <c r="BA14" s="680"/>
      <c r="BB14" s="680"/>
      <c r="BC14" s="680"/>
      <c r="BD14" s="680"/>
      <c r="BE14" s="680"/>
      <c r="BF14" s="681"/>
      <c r="BG14" s="682">
        <v>127608</v>
      </c>
      <c r="BH14" s="683"/>
      <c r="BI14" s="683"/>
      <c r="BJ14" s="683"/>
      <c r="BK14" s="683"/>
      <c r="BL14" s="683"/>
      <c r="BM14" s="683"/>
      <c r="BN14" s="684"/>
      <c r="BO14" s="685">
        <v>3.5</v>
      </c>
      <c r="BP14" s="685"/>
      <c r="BQ14" s="685"/>
      <c r="BR14" s="685"/>
      <c r="BS14" s="691">
        <v>21028</v>
      </c>
      <c r="BT14" s="683"/>
      <c r="BU14" s="683"/>
      <c r="BV14" s="683"/>
      <c r="BW14" s="683"/>
      <c r="BX14" s="683"/>
      <c r="BY14" s="683"/>
      <c r="BZ14" s="683"/>
      <c r="CA14" s="683"/>
      <c r="CB14" s="692"/>
      <c r="CD14" s="697" t="s">
        <v>254</v>
      </c>
      <c r="CE14" s="698"/>
      <c r="CF14" s="698"/>
      <c r="CG14" s="698"/>
      <c r="CH14" s="698"/>
      <c r="CI14" s="698"/>
      <c r="CJ14" s="698"/>
      <c r="CK14" s="698"/>
      <c r="CL14" s="698"/>
      <c r="CM14" s="698"/>
      <c r="CN14" s="698"/>
      <c r="CO14" s="698"/>
      <c r="CP14" s="698"/>
      <c r="CQ14" s="699"/>
      <c r="CR14" s="682">
        <v>1056477</v>
      </c>
      <c r="CS14" s="683"/>
      <c r="CT14" s="683"/>
      <c r="CU14" s="683"/>
      <c r="CV14" s="683"/>
      <c r="CW14" s="683"/>
      <c r="CX14" s="683"/>
      <c r="CY14" s="684"/>
      <c r="CZ14" s="685">
        <v>4.4000000000000004</v>
      </c>
      <c r="DA14" s="685"/>
      <c r="DB14" s="685"/>
      <c r="DC14" s="685"/>
      <c r="DD14" s="691">
        <v>106085</v>
      </c>
      <c r="DE14" s="683"/>
      <c r="DF14" s="683"/>
      <c r="DG14" s="683"/>
      <c r="DH14" s="683"/>
      <c r="DI14" s="683"/>
      <c r="DJ14" s="683"/>
      <c r="DK14" s="683"/>
      <c r="DL14" s="683"/>
      <c r="DM14" s="683"/>
      <c r="DN14" s="683"/>
      <c r="DO14" s="683"/>
      <c r="DP14" s="684"/>
      <c r="DQ14" s="691">
        <v>906829</v>
      </c>
      <c r="DR14" s="683"/>
      <c r="DS14" s="683"/>
      <c r="DT14" s="683"/>
      <c r="DU14" s="683"/>
      <c r="DV14" s="683"/>
      <c r="DW14" s="683"/>
      <c r="DX14" s="683"/>
      <c r="DY14" s="683"/>
      <c r="DZ14" s="683"/>
      <c r="EA14" s="683"/>
      <c r="EB14" s="683"/>
      <c r="EC14" s="692"/>
    </row>
    <row r="15" spans="2:143" ht="11.25" customHeight="1" x14ac:dyDescent="0.15">
      <c r="B15" s="679" t="s">
        <v>255</v>
      </c>
      <c r="C15" s="680"/>
      <c r="D15" s="680"/>
      <c r="E15" s="680"/>
      <c r="F15" s="680"/>
      <c r="G15" s="680"/>
      <c r="H15" s="680"/>
      <c r="I15" s="680"/>
      <c r="J15" s="680"/>
      <c r="K15" s="680"/>
      <c r="L15" s="680"/>
      <c r="M15" s="680"/>
      <c r="N15" s="680"/>
      <c r="O15" s="680"/>
      <c r="P15" s="680"/>
      <c r="Q15" s="681"/>
      <c r="R15" s="682">
        <v>40947</v>
      </c>
      <c r="S15" s="683"/>
      <c r="T15" s="683"/>
      <c r="U15" s="683"/>
      <c r="V15" s="683"/>
      <c r="W15" s="683"/>
      <c r="X15" s="683"/>
      <c r="Y15" s="684"/>
      <c r="Z15" s="685">
        <v>0.2</v>
      </c>
      <c r="AA15" s="685"/>
      <c r="AB15" s="685"/>
      <c r="AC15" s="685"/>
      <c r="AD15" s="686">
        <v>40947</v>
      </c>
      <c r="AE15" s="686"/>
      <c r="AF15" s="686"/>
      <c r="AG15" s="686"/>
      <c r="AH15" s="686"/>
      <c r="AI15" s="686"/>
      <c r="AJ15" s="686"/>
      <c r="AK15" s="686"/>
      <c r="AL15" s="687">
        <v>0.3</v>
      </c>
      <c r="AM15" s="688"/>
      <c r="AN15" s="688"/>
      <c r="AO15" s="689"/>
      <c r="AP15" s="679" t="s">
        <v>256</v>
      </c>
      <c r="AQ15" s="680"/>
      <c r="AR15" s="680"/>
      <c r="AS15" s="680"/>
      <c r="AT15" s="680"/>
      <c r="AU15" s="680"/>
      <c r="AV15" s="680"/>
      <c r="AW15" s="680"/>
      <c r="AX15" s="680"/>
      <c r="AY15" s="680"/>
      <c r="AZ15" s="680"/>
      <c r="BA15" s="680"/>
      <c r="BB15" s="680"/>
      <c r="BC15" s="680"/>
      <c r="BD15" s="680"/>
      <c r="BE15" s="680"/>
      <c r="BF15" s="681"/>
      <c r="BG15" s="682">
        <v>198078</v>
      </c>
      <c r="BH15" s="683"/>
      <c r="BI15" s="683"/>
      <c r="BJ15" s="683"/>
      <c r="BK15" s="683"/>
      <c r="BL15" s="683"/>
      <c r="BM15" s="683"/>
      <c r="BN15" s="684"/>
      <c r="BO15" s="685">
        <v>5.5</v>
      </c>
      <c r="BP15" s="685"/>
      <c r="BQ15" s="685"/>
      <c r="BR15" s="685"/>
      <c r="BS15" s="691" t="s">
        <v>128</v>
      </c>
      <c r="BT15" s="683"/>
      <c r="BU15" s="683"/>
      <c r="BV15" s="683"/>
      <c r="BW15" s="683"/>
      <c r="BX15" s="683"/>
      <c r="BY15" s="683"/>
      <c r="BZ15" s="683"/>
      <c r="CA15" s="683"/>
      <c r="CB15" s="692"/>
      <c r="CD15" s="697" t="s">
        <v>257</v>
      </c>
      <c r="CE15" s="698"/>
      <c r="CF15" s="698"/>
      <c r="CG15" s="698"/>
      <c r="CH15" s="698"/>
      <c r="CI15" s="698"/>
      <c r="CJ15" s="698"/>
      <c r="CK15" s="698"/>
      <c r="CL15" s="698"/>
      <c r="CM15" s="698"/>
      <c r="CN15" s="698"/>
      <c r="CO15" s="698"/>
      <c r="CP15" s="698"/>
      <c r="CQ15" s="699"/>
      <c r="CR15" s="682">
        <v>1847789</v>
      </c>
      <c r="CS15" s="683"/>
      <c r="CT15" s="683"/>
      <c r="CU15" s="683"/>
      <c r="CV15" s="683"/>
      <c r="CW15" s="683"/>
      <c r="CX15" s="683"/>
      <c r="CY15" s="684"/>
      <c r="CZ15" s="685">
        <v>7.7</v>
      </c>
      <c r="DA15" s="685"/>
      <c r="DB15" s="685"/>
      <c r="DC15" s="685"/>
      <c r="DD15" s="691">
        <v>444561</v>
      </c>
      <c r="DE15" s="683"/>
      <c r="DF15" s="683"/>
      <c r="DG15" s="683"/>
      <c r="DH15" s="683"/>
      <c r="DI15" s="683"/>
      <c r="DJ15" s="683"/>
      <c r="DK15" s="683"/>
      <c r="DL15" s="683"/>
      <c r="DM15" s="683"/>
      <c r="DN15" s="683"/>
      <c r="DO15" s="683"/>
      <c r="DP15" s="684"/>
      <c r="DQ15" s="691">
        <v>1275562</v>
      </c>
      <c r="DR15" s="683"/>
      <c r="DS15" s="683"/>
      <c r="DT15" s="683"/>
      <c r="DU15" s="683"/>
      <c r="DV15" s="683"/>
      <c r="DW15" s="683"/>
      <c r="DX15" s="683"/>
      <c r="DY15" s="683"/>
      <c r="DZ15" s="683"/>
      <c r="EA15" s="683"/>
      <c r="EB15" s="683"/>
      <c r="EC15" s="692"/>
    </row>
    <row r="16" spans="2:143" ht="11.25" customHeight="1" x14ac:dyDescent="0.15">
      <c r="B16" s="679" t="s">
        <v>258</v>
      </c>
      <c r="C16" s="680"/>
      <c r="D16" s="680"/>
      <c r="E16" s="680"/>
      <c r="F16" s="680"/>
      <c r="G16" s="680"/>
      <c r="H16" s="680"/>
      <c r="I16" s="680"/>
      <c r="J16" s="680"/>
      <c r="K16" s="680"/>
      <c r="L16" s="680"/>
      <c r="M16" s="680"/>
      <c r="N16" s="680"/>
      <c r="O16" s="680"/>
      <c r="P16" s="680"/>
      <c r="Q16" s="681"/>
      <c r="R16" s="682" t="s">
        <v>128</v>
      </c>
      <c r="S16" s="683"/>
      <c r="T16" s="683"/>
      <c r="U16" s="683"/>
      <c r="V16" s="683"/>
      <c r="W16" s="683"/>
      <c r="X16" s="683"/>
      <c r="Y16" s="684"/>
      <c r="Z16" s="685" t="s">
        <v>128</v>
      </c>
      <c r="AA16" s="685"/>
      <c r="AB16" s="685"/>
      <c r="AC16" s="685"/>
      <c r="AD16" s="686" t="s">
        <v>128</v>
      </c>
      <c r="AE16" s="686"/>
      <c r="AF16" s="686"/>
      <c r="AG16" s="686"/>
      <c r="AH16" s="686"/>
      <c r="AI16" s="686"/>
      <c r="AJ16" s="686"/>
      <c r="AK16" s="686"/>
      <c r="AL16" s="687" t="s">
        <v>128</v>
      </c>
      <c r="AM16" s="688"/>
      <c r="AN16" s="688"/>
      <c r="AO16" s="689"/>
      <c r="AP16" s="679" t="s">
        <v>259</v>
      </c>
      <c r="AQ16" s="680"/>
      <c r="AR16" s="680"/>
      <c r="AS16" s="680"/>
      <c r="AT16" s="680"/>
      <c r="AU16" s="680"/>
      <c r="AV16" s="680"/>
      <c r="AW16" s="680"/>
      <c r="AX16" s="680"/>
      <c r="AY16" s="680"/>
      <c r="AZ16" s="680"/>
      <c r="BA16" s="680"/>
      <c r="BB16" s="680"/>
      <c r="BC16" s="680"/>
      <c r="BD16" s="680"/>
      <c r="BE16" s="680"/>
      <c r="BF16" s="681"/>
      <c r="BG16" s="682">
        <v>401</v>
      </c>
      <c r="BH16" s="683"/>
      <c r="BI16" s="683"/>
      <c r="BJ16" s="683"/>
      <c r="BK16" s="683"/>
      <c r="BL16" s="683"/>
      <c r="BM16" s="683"/>
      <c r="BN16" s="684"/>
      <c r="BO16" s="685">
        <v>0</v>
      </c>
      <c r="BP16" s="685"/>
      <c r="BQ16" s="685"/>
      <c r="BR16" s="685"/>
      <c r="BS16" s="691" t="s">
        <v>128</v>
      </c>
      <c r="BT16" s="683"/>
      <c r="BU16" s="683"/>
      <c r="BV16" s="683"/>
      <c r="BW16" s="683"/>
      <c r="BX16" s="683"/>
      <c r="BY16" s="683"/>
      <c r="BZ16" s="683"/>
      <c r="CA16" s="683"/>
      <c r="CB16" s="692"/>
      <c r="CD16" s="697" t="s">
        <v>260</v>
      </c>
      <c r="CE16" s="698"/>
      <c r="CF16" s="698"/>
      <c r="CG16" s="698"/>
      <c r="CH16" s="698"/>
      <c r="CI16" s="698"/>
      <c r="CJ16" s="698"/>
      <c r="CK16" s="698"/>
      <c r="CL16" s="698"/>
      <c r="CM16" s="698"/>
      <c r="CN16" s="698"/>
      <c r="CO16" s="698"/>
      <c r="CP16" s="698"/>
      <c r="CQ16" s="699"/>
      <c r="CR16" s="682">
        <v>721947</v>
      </c>
      <c r="CS16" s="683"/>
      <c r="CT16" s="683"/>
      <c r="CU16" s="683"/>
      <c r="CV16" s="683"/>
      <c r="CW16" s="683"/>
      <c r="CX16" s="683"/>
      <c r="CY16" s="684"/>
      <c r="CZ16" s="685">
        <v>3</v>
      </c>
      <c r="DA16" s="685"/>
      <c r="DB16" s="685"/>
      <c r="DC16" s="685"/>
      <c r="DD16" s="691" t="s">
        <v>128</v>
      </c>
      <c r="DE16" s="683"/>
      <c r="DF16" s="683"/>
      <c r="DG16" s="683"/>
      <c r="DH16" s="683"/>
      <c r="DI16" s="683"/>
      <c r="DJ16" s="683"/>
      <c r="DK16" s="683"/>
      <c r="DL16" s="683"/>
      <c r="DM16" s="683"/>
      <c r="DN16" s="683"/>
      <c r="DO16" s="683"/>
      <c r="DP16" s="684"/>
      <c r="DQ16" s="691">
        <v>270197</v>
      </c>
      <c r="DR16" s="683"/>
      <c r="DS16" s="683"/>
      <c r="DT16" s="683"/>
      <c r="DU16" s="683"/>
      <c r="DV16" s="683"/>
      <c r="DW16" s="683"/>
      <c r="DX16" s="683"/>
      <c r="DY16" s="683"/>
      <c r="DZ16" s="683"/>
      <c r="EA16" s="683"/>
      <c r="EB16" s="683"/>
      <c r="EC16" s="692"/>
    </row>
    <row r="17" spans="2:133" ht="11.25" customHeight="1" x14ac:dyDescent="0.15">
      <c r="B17" s="679" t="s">
        <v>261</v>
      </c>
      <c r="C17" s="680"/>
      <c r="D17" s="680"/>
      <c r="E17" s="680"/>
      <c r="F17" s="680"/>
      <c r="G17" s="680"/>
      <c r="H17" s="680"/>
      <c r="I17" s="680"/>
      <c r="J17" s="680"/>
      <c r="K17" s="680"/>
      <c r="L17" s="680"/>
      <c r="M17" s="680"/>
      <c r="N17" s="680"/>
      <c r="O17" s="680"/>
      <c r="P17" s="680"/>
      <c r="Q17" s="681"/>
      <c r="R17" s="682">
        <v>13359</v>
      </c>
      <c r="S17" s="683"/>
      <c r="T17" s="683"/>
      <c r="U17" s="683"/>
      <c r="V17" s="683"/>
      <c r="W17" s="683"/>
      <c r="X17" s="683"/>
      <c r="Y17" s="684"/>
      <c r="Z17" s="685">
        <v>0.1</v>
      </c>
      <c r="AA17" s="685"/>
      <c r="AB17" s="685"/>
      <c r="AC17" s="685"/>
      <c r="AD17" s="686">
        <v>13359</v>
      </c>
      <c r="AE17" s="686"/>
      <c r="AF17" s="686"/>
      <c r="AG17" s="686"/>
      <c r="AH17" s="686"/>
      <c r="AI17" s="686"/>
      <c r="AJ17" s="686"/>
      <c r="AK17" s="686"/>
      <c r="AL17" s="687">
        <v>0.1</v>
      </c>
      <c r="AM17" s="688"/>
      <c r="AN17" s="688"/>
      <c r="AO17" s="689"/>
      <c r="AP17" s="679" t="s">
        <v>262</v>
      </c>
      <c r="AQ17" s="680"/>
      <c r="AR17" s="680"/>
      <c r="AS17" s="680"/>
      <c r="AT17" s="680"/>
      <c r="AU17" s="680"/>
      <c r="AV17" s="680"/>
      <c r="AW17" s="680"/>
      <c r="AX17" s="680"/>
      <c r="AY17" s="680"/>
      <c r="AZ17" s="680"/>
      <c r="BA17" s="680"/>
      <c r="BB17" s="680"/>
      <c r="BC17" s="680"/>
      <c r="BD17" s="680"/>
      <c r="BE17" s="680"/>
      <c r="BF17" s="681"/>
      <c r="BG17" s="682" t="s">
        <v>128</v>
      </c>
      <c r="BH17" s="683"/>
      <c r="BI17" s="683"/>
      <c r="BJ17" s="683"/>
      <c r="BK17" s="683"/>
      <c r="BL17" s="683"/>
      <c r="BM17" s="683"/>
      <c r="BN17" s="684"/>
      <c r="BO17" s="685" t="s">
        <v>128</v>
      </c>
      <c r="BP17" s="685"/>
      <c r="BQ17" s="685"/>
      <c r="BR17" s="685"/>
      <c r="BS17" s="691" t="s">
        <v>128</v>
      </c>
      <c r="BT17" s="683"/>
      <c r="BU17" s="683"/>
      <c r="BV17" s="683"/>
      <c r="BW17" s="683"/>
      <c r="BX17" s="683"/>
      <c r="BY17" s="683"/>
      <c r="BZ17" s="683"/>
      <c r="CA17" s="683"/>
      <c r="CB17" s="692"/>
      <c r="CD17" s="697" t="s">
        <v>263</v>
      </c>
      <c r="CE17" s="698"/>
      <c r="CF17" s="698"/>
      <c r="CG17" s="698"/>
      <c r="CH17" s="698"/>
      <c r="CI17" s="698"/>
      <c r="CJ17" s="698"/>
      <c r="CK17" s="698"/>
      <c r="CL17" s="698"/>
      <c r="CM17" s="698"/>
      <c r="CN17" s="698"/>
      <c r="CO17" s="698"/>
      <c r="CP17" s="698"/>
      <c r="CQ17" s="699"/>
      <c r="CR17" s="682">
        <v>3382052</v>
      </c>
      <c r="CS17" s="683"/>
      <c r="CT17" s="683"/>
      <c r="CU17" s="683"/>
      <c r="CV17" s="683"/>
      <c r="CW17" s="683"/>
      <c r="CX17" s="683"/>
      <c r="CY17" s="684"/>
      <c r="CZ17" s="685">
        <v>14.2</v>
      </c>
      <c r="DA17" s="685"/>
      <c r="DB17" s="685"/>
      <c r="DC17" s="685"/>
      <c r="DD17" s="691" t="s">
        <v>128</v>
      </c>
      <c r="DE17" s="683"/>
      <c r="DF17" s="683"/>
      <c r="DG17" s="683"/>
      <c r="DH17" s="683"/>
      <c r="DI17" s="683"/>
      <c r="DJ17" s="683"/>
      <c r="DK17" s="683"/>
      <c r="DL17" s="683"/>
      <c r="DM17" s="683"/>
      <c r="DN17" s="683"/>
      <c r="DO17" s="683"/>
      <c r="DP17" s="684"/>
      <c r="DQ17" s="691">
        <v>3298481</v>
      </c>
      <c r="DR17" s="683"/>
      <c r="DS17" s="683"/>
      <c r="DT17" s="683"/>
      <c r="DU17" s="683"/>
      <c r="DV17" s="683"/>
      <c r="DW17" s="683"/>
      <c r="DX17" s="683"/>
      <c r="DY17" s="683"/>
      <c r="DZ17" s="683"/>
      <c r="EA17" s="683"/>
      <c r="EB17" s="683"/>
      <c r="EC17" s="692"/>
    </row>
    <row r="18" spans="2:133" ht="11.25" customHeight="1" x14ac:dyDescent="0.15">
      <c r="B18" s="679" t="s">
        <v>264</v>
      </c>
      <c r="C18" s="680"/>
      <c r="D18" s="680"/>
      <c r="E18" s="680"/>
      <c r="F18" s="680"/>
      <c r="G18" s="680"/>
      <c r="H18" s="680"/>
      <c r="I18" s="680"/>
      <c r="J18" s="680"/>
      <c r="K18" s="680"/>
      <c r="L18" s="680"/>
      <c r="M18" s="680"/>
      <c r="N18" s="680"/>
      <c r="O18" s="680"/>
      <c r="P18" s="680"/>
      <c r="Q18" s="681"/>
      <c r="R18" s="682">
        <v>9805153</v>
      </c>
      <c r="S18" s="683"/>
      <c r="T18" s="683"/>
      <c r="U18" s="683"/>
      <c r="V18" s="683"/>
      <c r="W18" s="683"/>
      <c r="X18" s="683"/>
      <c r="Y18" s="684"/>
      <c r="Z18" s="685">
        <v>40.1</v>
      </c>
      <c r="AA18" s="685"/>
      <c r="AB18" s="685"/>
      <c r="AC18" s="685"/>
      <c r="AD18" s="686">
        <v>8478261</v>
      </c>
      <c r="AE18" s="686"/>
      <c r="AF18" s="686"/>
      <c r="AG18" s="686"/>
      <c r="AH18" s="686"/>
      <c r="AI18" s="686"/>
      <c r="AJ18" s="686"/>
      <c r="AK18" s="686"/>
      <c r="AL18" s="687">
        <v>65</v>
      </c>
      <c r="AM18" s="688"/>
      <c r="AN18" s="688"/>
      <c r="AO18" s="689"/>
      <c r="AP18" s="679" t="s">
        <v>265</v>
      </c>
      <c r="AQ18" s="680"/>
      <c r="AR18" s="680"/>
      <c r="AS18" s="680"/>
      <c r="AT18" s="680"/>
      <c r="AU18" s="680"/>
      <c r="AV18" s="680"/>
      <c r="AW18" s="680"/>
      <c r="AX18" s="680"/>
      <c r="AY18" s="680"/>
      <c r="AZ18" s="680"/>
      <c r="BA18" s="680"/>
      <c r="BB18" s="680"/>
      <c r="BC18" s="680"/>
      <c r="BD18" s="680"/>
      <c r="BE18" s="680"/>
      <c r="BF18" s="681"/>
      <c r="BG18" s="682" t="s">
        <v>128</v>
      </c>
      <c r="BH18" s="683"/>
      <c r="BI18" s="683"/>
      <c r="BJ18" s="683"/>
      <c r="BK18" s="683"/>
      <c r="BL18" s="683"/>
      <c r="BM18" s="683"/>
      <c r="BN18" s="684"/>
      <c r="BO18" s="685" t="s">
        <v>128</v>
      </c>
      <c r="BP18" s="685"/>
      <c r="BQ18" s="685"/>
      <c r="BR18" s="685"/>
      <c r="BS18" s="691" t="s">
        <v>128</v>
      </c>
      <c r="BT18" s="683"/>
      <c r="BU18" s="683"/>
      <c r="BV18" s="683"/>
      <c r="BW18" s="683"/>
      <c r="BX18" s="683"/>
      <c r="BY18" s="683"/>
      <c r="BZ18" s="683"/>
      <c r="CA18" s="683"/>
      <c r="CB18" s="692"/>
      <c r="CD18" s="697" t="s">
        <v>266</v>
      </c>
      <c r="CE18" s="698"/>
      <c r="CF18" s="698"/>
      <c r="CG18" s="698"/>
      <c r="CH18" s="698"/>
      <c r="CI18" s="698"/>
      <c r="CJ18" s="698"/>
      <c r="CK18" s="698"/>
      <c r="CL18" s="698"/>
      <c r="CM18" s="698"/>
      <c r="CN18" s="698"/>
      <c r="CO18" s="698"/>
      <c r="CP18" s="698"/>
      <c r="CQ18" s="699"/>
      <c r="CR18" s="682" t="s">
        <v>128</v>
      </c>
      <c r="CS18" s="683"/>
      <c r="CT18" s="683"/>
      <c r="CU18" s="683"/>
      <c r="CV18" s="683"/>
      <c r="CW18" s="683"/>
      <c r="CX18" s="683"/>
      <c r="CY18" s="684"/>
      <c r="CZ18" s="685" t="s">
        <v>128</v>
      </c>
      <c r="DA18" s="685"/>
      <c r="DB18" s="685"/>
      <c r="DC18" s="685"/>
      <c r="DD18" s="691" t="s">
        <v>128</v>
      </c>
      <c r="DE18" s="683"/>
      <c r="DF18" s="683"/>
      <c r="DG18" s="683"/>
      <c r="DH18" s="683"/>
      <c r="DI18" s="683"/>
      <c r="DJ18" s="683"/>
      <c r="DK18" s="683"/>
      <c r="DL18" s="683"/>
      <c r="DM18" s="683"/>
      <c r="DN18" s="683"/>
      <c r="DO18" s="683"/>
      <c r="DP18" s="684"/>
      <c r="DQ18" s="691" t="s">
        <v>128</v>
      </c>
      <c r="DR18" s="683"/>
      <c r="DS18" s="683"/>
      <c r="DT18" s="683"/>
      <c r="DU18" s="683"/>
      <c r="DV18" s="683"/>
      <c r="DW18" s="683"/>
      <c r="DX18" s="683"/>
      <c r="DY18" s="683"/>
      <c r="DZ18" s="683"/>
      <c r="EA18" s="683"/>
      <c r="EB18" s="683"/>
      <c r="EC18" s="692"/>
    </row>
    <row r="19" spans="2:133" ht="11.25" customHeight="1" x14ac:dyDescent="0.15">
      <c r="B19" s="679" t="s">
        <v>267</v>
      </c>
      <c r="C19" s="680"/>
      <c r="D19" s="680"/>
      <c r="E19" s="680"/>
      <c r="F19" s="680"/>
      <c r="G19" s="680"/>
      <c r="H19" s="680"/>
      <c r="I19" s="680"/>
      <c r="J19" s="680"/>
      <c r="K19" s="680"/>
      <c r="L19" s="680"/>
      <c r="M19" s="680"/>
      <c r="N19" s="680"/>
      <c r="O19" s="680"/>
      <c r="P19" s="680"/>
      <c r="Q19" s="681"/>
      <c r="R19" s="682">
        <v>8478261</v>
      </c>
      <c r="S19" s="683"/>
      <c r="T19" s="683"/>
      <c r="U19" s="683"/>
      <c r="V19" s="683"/>
      <c r="W19" s="683"/>
      <c r="X19" s="683"/>
      <c r="Y19" s="684"/>
      <c r="Z19" s="685">
        <v>34.6</v>
      </c>
      <c r="AA19" s="685"/>
      <c r="AB19" s="685"/>
      <c r="AC19" s="685"/>
      <c r="AD19" s="686">
        <v>8478261</v>
      </c>
      <c r="AE19" s="686"/>
      <c r="AF19" s="686"/>
      <c r="AG19" s="686"/>
      <c r="AH19" s="686"/>
      <c r="AI19" s="686"/>
      <c r="AJ19" s="686"/>
      <c r="AK19" s="686"/>
      <c r="AL19" s="687">
        <v>65</v>
      </c>
      <c r="AM19" s="688"/>
      <c r="AN19" s="688"/>
      <c r="AO19" s="689"/>
      <c r="AP19" s="679" t="s">
        <v>268</v>
      </c>
      <c r="AQ19" s="680"/>
      <c r="AR19" s="680"/>
      <c r="AS19" s="680"/>
      <c r="AT19" s="680"/>
      <c r="AU19" s="680"/>
      <c r="AV19" s="680"/>
      <c r="AW19" s="680"/>
      <c r="AX19" s="680"/>
      <c r="AY19" s="680"/>
      <c r="AZ19" s="680"/>
      <c r="BA19" s="680"/>
      <c r="BB19" s="680"/>
      <c r="BC19" s="680"/>
      <c r="BD19" s="680"/>
      <c r="BE19" s="680"/>
      <c r="BF19" s="681"/>
      <c r="BG19" s="682">
        <v>65876</v>
      </c>
      <c r="BH19" s="683"/>
      <c r="BI19" s="683"/>
      <c r="BJ19" s="683"/>
      <c r="BK19" s="683"/>
      <c r="BL19" s="683"/>
      <c r="BM19" s="683"/>
      <c r="BN19" s="684"/>
      <c r="BO19" s="685">
        <v>1.8</v>
      </c>
      <c r="BP19" s="685"/>
      <c r="BQ19" s="685"/>
      <c r="BR19" s="685"/>
      <c r="BS19" s="691" t="s">
        <v>128</v>
      </c>
      <c r="BT19" s="683"/>
      <c r="BU19" s="683"/>
      <c r="BV19" s="683"/>
      <c r="BW19" s="683"/>
      <c r="BX19" s="683"/>
      <c r="BY19" s="683"/>
      <c r="BZ19" s="683"/>
      <c r="CA19" s="683"/>
      <c r="CB19" s="692"/>
      <c r="CD19" s="697" t="s">
        <v>269</v>
      </c>
      <c r="CE19" s="698"/>
      <c r="CF19" s="698"/>
      <c r="CG19" s="698"/>
      <c r="CH19" s="698"/>
      <c r="CI19" s="698"/>
      <c r="CJ19" s="698"/>
      <c r="CK19" s="698"/>
      <c r="CL19" s="698"/>
      <c r="CM19" s="698"/>
      <c r="CN19" s="698"/>
      <c r="CO19" s="698"/>
      <c r="CP19" s="698"/>
      <c r="CQ19" s="699"/>
      <c r="CR19" s="682" t="s">
        <v>128</v>
      </c>
      <c r="CS19" s="683"/>
      <c r="CT19" s="683"/>
      <c r="CU19" s="683"/>
      <c r="CV19" s="683"/>
      <c r="CW19" s="683"/>
      <c r="CX19" s="683"/>
      <c r="CY19" s="684"/>
      <c r="CZ19" s="685" t="s">
        <v>128</v>
      </c>
      <c r="DA19" s="685"/>
      <c r="DB19" s="685"/>
      <c r="DC19" s="685"/>
      <c r="DD19" s="691" t="s">
        <v>128</v>
      </c>
      <c r="DE19" s="683"/>
      <c r="DF19" s="683"/>
      <c r="DG19" s="683"/>
      <c r="DH19" s="683"/>
      <c r="DI19" s="683"/>
      <c r="DJ19" s="683"/>
      <c r="DK19" s="683"/>
      <c r="DL19" s="683"/>
      <c r="DM19" s="683"/>
      <c r="DN19" s="683"/>
      <c r="DO19" s="683"/>
      <c r="DP19" s="684"/>
      <c r="DQ19" s="691" t="s">
        <v>128</v>
      </c>
      <c r="DR19" s="683"/>
      <c r="DS19" s="683"/>
      <c r="DT19" s="683"/>
      <c r="DU19" s="683"/>
      <c r="DV19" s="683"/>
      <c r="DW19" s="683"/>
      <c r="DX19" s="683"/>
      <c r="DY19" s="683"/>
      <c r="DZ19" s="683"/>
      <c r="EA19" s="683"/>
      <c r="EB19" s="683"/>
      <c r="EC19" s="692"/>
    </row>
    <row r="20" spans="2:133" ht="11.25" customHeight="1" x14ac:dyDescent="0.15">
      <c r="B20" s="679" t="s">
        <v>270</v>
      </c>
      <c r="C20" s="680"/>
      <c r="D20" s="680"/>
      <c r="E20" s="680"/>
      <c r="F20" s="680"/>
      <c r="G20" s="680"/>
      <c r="H20" s="680"/>
      <c r="I20" s="680"/>
      <c r="J20" s="680"/>
      <c r="K20" s="680"/>
      <c r="L20" s="680"/>
      <c r="M20" s="680"/>
      <c r="N20" s="680"/>
      <c r="O20" s="680"/>
      <c r="P20" s="680"/>
      <c r="Q20" s="681"/>
      <c r="R20" s="682">
        <v>1326892</v>
      </c>
      <c r="S20" s="683"/>
      <c r="T20" s="683"/>
      <c r="U20" s="683"/>
      <c r="V20" s="683"/>
      <c r="W20" s="683"/>
      <c r="X20" s="683"/>
      <c r="Y20" s="684"/>
      <c r="Z20" s="685">
        <v>5.4</v>
      </c>
      <c r="AA20" s="685"/>
      <c r="AB20" s="685"/>
      <c r="AC20" s="685"/>
      <c r="AD20" s="686" t="s">
        <v>128</v>
      </c>
      <c r="AE20" s="686"/>
      <c r="AF20" s="686"/>
      <c r="AG20" s="686"/>
      <c r="AH20" s="686"/>
      <c r="AI20" s="686"/>
      <c r="AJ20" s="686"/>
      <c r="AK20" s="686"/>
      <c r="AL20" s="687" t="s">
        <v>128</v>
      </c>
      <c r="AM20" s="688"/>
      <c r="AN20" s="688"/>
      <c r="AO20" s="689"/>
      <c r="AP20" s="679" t="s">
        <v>271</v>
      </c>
      <c r="AQ20" s="680"/>
      <c r="AR20" s="680"/>
      <c r="AS20" s="680"/>
      <c r="AT20" s="680"/>
      <c r="AU20" s="680"/>
      <c r="AV20" s="680"/>
      <c r="AW20" s="680"/>
      <c r="AX20" s="680"/>
      <c r="AY20" s="680"/>
      <c r="AZ20" s="680"/>
      <c r="BA20" s="680"/>
      <c r="BB20" s="680"/>
      <c r="BC20" s="680"/>
      <c r="BD20" s="680"/>
      <c r="BE20" s="680"/>
      <c r="BF20" s="681"/>
      <c r="BG20" s="682">
        <v>65876</v>
      </c>
      <c r="BH20" s="683"/>
      <c r="BI20" s="683"/>
      <c r="BJ20" s="683"/>
      <c r="BK20" s="683"/>
      <c r="BL20" s="683"/>
      <c r="BM20" s="683"/>
      <c r="BN20" s="684"/>
      <c r="BO20" s="685">
        <v>1.8</v>
      </c>
      <c r="BP20" s="685"/>
      <c r="BQ20" s="685"/>
      <c r="BR20" s="685"/>
      <c r="BS20" s="691" t="s">
        <v>128</v>
      </c>
      <c r="BT20" s="683"/>
      <c r="BU20" s="683"/>
      <c r="BV20" s="683"/>
      <c r="BW20" s="683"/>
      <c r="BX20" s="683"/>
      <c r="BY20" s="683"/>
      <c r="BZ20" s="683"/>
      <c r="CA20" s="683"/>
      <c r="CB20" s="692"/>
      <c r="CD20" s="697" t="s">
        <v>272</v>
      </c>
      <c r="CE20" s="698"/>
      <c r="CF20" s="698"/>
      <c r="CG20" s="698"/>
      <c r="CH20" s="698"/>
      <c r="CI20" s="698"/>
      <c r="CJ20" s="698"/>
      <c r="CK20" s="698"/>
      <c r="CL20" s="698"/>
      <c r="CM20" s="698"/>
      <c r="CN20" s="698"/>
      <c r="CO20" s="698"/>
      <c r="CP20" s="698"/>
      <c r="CQ20" s="699"/>
      <c r="CR20" s="682">
        <v>23894154</v>
      </c>
      <c r="CS20" s="683"/>
      <c r="CT20" s="683"/>
      <c r="CU20" s="683"/>
      <c r="CV20" s="683"/>
      <c r="CW20" s="683"/>
      <c r="CX20" s="683"/>
      <c r="CY20" s="684"/>
      <c r="CZ20" s="685">
        <v>100</v>
      </c>
      <c r="DA20" s="685"/>
      <c r="DB20" s="685"/>
      <c r="DC20" s="685"/>
      <c r="DD20" s="691">
        <v>2351442</v>
      </c>
      <c r="DE20" s="683"/>
      <c r="DF20" s="683"/>
      <c r="DG20" s="683"/>
      <c r="DH20" s="683"/>
      <c r="DI20" s="683"/>
      <c r="DJ20" s="683"/>
      <c r="DK20" s="683"/>
      <c r="DL20" s="683"/>
      <c r="DM20" s="683"/>
      <c r="DN20" s="683"/>
      <c r="DO20" s="683"/>
      <c r="DP20" s="684"/>
      <c r="DQ20" s="691">
        <v>16102960</v>
      </c>
      <c r="DR20" s="683"/>
      <c r="DS20" s="683"/>
      <c r="DT20" s="683"/>
      <c r="DU20" s="683"/>
      <c r="DV20" s="683"/>
      <c r="DW20" s="683"/>
      <c r="DX20" s="683"/>
      <c r="DY20" s="683"/>
      <c r="DZ20" s="683"/>
      <c r="EA20" s="683"/>
      <c r="EB20" s="683"/>
      <c r="EC20" s="692"/>
    </row>
    <row r="21" spans="2:133" ht="11.25" customHeight="1" x14ac:dyDescent="0.15">
      <c r="B21" s="679" t="s">
        <v>273</v>
      </c>
      <c r="C21" s="680"/>
      <c r="D21" s="680"/>
      <c r="E21" s="680"/>
      <c r="F21" s="680"/>
      <c r="G21" s="680"/>
      <c r="H21" s="680"/>
      <c r="I21" s="680"/>
      <c r="J21" s="680"/>
      <c r="K21" s="680"/>
      <c r="L21" s="680"/>
      <c r="M21" s="680"/>
      <c r="N21" s="680"/>
      <c r="O21" s="680"/>
      <c r="P21" s="680"/>
      <c r="Q21" s="681"/>
      <c r="R21" s="682" t="s">
        <v>128</v>
      </c>
      <c r="S21" s="683"/>
      <c r="T21" s="683"/>
      <c r="U21" s="683"/>
      <c r="V21" s="683"/>
      <c r="W21" s="683"/>
      <c r="X21" s="683"/>
      <c r="Y21" s="684"/>
      <c r="Z21" s="685" t="s">
        <v>128</v>
      </c>
      <c r="AA21" s="685"/>
      <c r="AB21" s="685"/>
      <c r="AC21" s="685"/>
      <c r="AD21" s="686" t="s">
        <v>128</v>
      </c>
      <c r="AE21" s="686"/>
      <c r="AF21" s="686"/>
      <c r="AG21" s="686"/>
      <c r="AH21" s="686"/>
      <c r="AI21" s="686"/>
      <c r="AJ21" s="686"/>
      <c r="AK21" s="686"/>
      <c r="AL21" s="687" t="s">
        <v>128</v>
      </c>
      <c r="AM21" s="688"/>
      <c r="AN21" s="688"/>
      <c r="AO21" s="689"/>
      <c r="AP21" s="700" t="s">
        <v>274</v>
      </c>
      <c r="AQ21" s="701"/>
      <c r="AR21" s="701"/>
      <c r="AS21" s="701"/>
      <c r="AT21" s="701"/>
      <c r="AU21" s="701"/>
      <c r="AV21" s="701"/>
      <c r="AW21" s="701"/>
      <c r="AX21" s="701"/>
      <c r="AY21" s="701"/>
      <c r="AZ21" s="701"/>
      <c r="BA21" s="701"/>
      <c r="BB21" s="701"/>
      <c r="BC21" s="701"/>
      <c r="BD21" s="701"/>
      <c r="BE21" s="701"/>
      <c r="BF21" s="702"/>
      <c r="BG21" s="682">
        <v>5081</v>
      </c>
      <c r="BH21" s="683"/>
      <c r="BI21" s="683"/>
      <c r="BJ21" s="683"/>
      <c r="BK21" s="683"/>
      <c r="BL21" s="683"/>
      <c r="BM21" s="683"/>
      <c r="BN21" s="684"/>
      <c r="BO21" s="685">
        <v>0.1</v>
      </c>
      <c r="BP21" s="685"/>
      <c r="BQ21" s="685"/>
      <c r="BR21" s="685"/>
      <c r="BS21" s="691" t="s">
        <v>128</v>
      </c>
      <c r="BT21" s="683"/>
      <c r="BU21" s="683"/>
      <c r="BV21" s="683"/>
      <c r="BW21" s="683"/>
      <c r="BX21" s="683"/>
      <c r="BY21" s="683"/>
      <c r="BZ21" s="683"/>
      <c r="CA21" s="683"/>
      <c r="CB21" s="692"/>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79" t="s">
        <v>275</v>
      </c>
      <c r="C22" s="680"/>
      <c r="D22" s="680"/>
      <c r="E22" s="680"/>
      <c r="F22" s="680"/>
      <c r="G22" s="680"/>
      <c r="H22" s="680"/>
      <c r="I22" s="680"/>
      <c r="J22" s="680"/>
      <c r="K22" s="680"/>
      <c r="L22" s="680"/>
      <c r="M22" s="680"/>
      <c r="N22" s="680"/>
      <c r="O22" s="680"/>
      <c r="P22" s="680"/>
      <c r="Q22" s="681"/>
      <c r="R22" s="682">
        <v>14352588</v>
      </c>
      <c r="S22" s="683"/>
      <c r="T22" s="683"/>
      <c r="U22" s="683"/>
      <c r="V22" s="683"/>
      <c r="W22" s="683"/>
      <c r="X22" s="683"/>
      <c r="Y22" s="684"/>
      <c r="Z22" s="685">
        <v>58.6</v>
      </c>
      <c r="AA22" s="685"/>
      <c r="AB22" s="685"/>
      <c r="AC22" s="685"/>
      <c r="AD22" s="686">
        <v>12964901</v>
      </c>
      <c r="AE22" s="686"/>
      <c r="AF22" s="686"/>
      <c r="AG22" s="686"/>
      <c r="AH22" s="686"/>
      <c r="AI22" s="686"/>
      <c r="AJ22" s="686"/>
      <c r="AK22" s="686"/>
      <c r="AL22" s="687">
        <v>99.4</v>
      </c>
      <c r="AM22" s="688"/>
      <c r="AN22" s="688"/>
      <c r="AO22" s="689"/>
      <c r="AP22" s="700" t="s">
        <v>276</v>
      </c>
      <c r="AQ22" s="701"/>
      <c r="AR22" s="701"/>
      <c r="AS22" s="701"/>
      <c r="AT22" s="701"/>
      <c r="AU22" s="701"/>
      <c r="AV22" s="701"/>
      <c r="AW22" s="701"/>
      <c r="AX22" s="701"/>
      <c r="AY22" s="701"/>
      <c r="AZ22" s="701"/>
      <c r="BA22" s="701"/>
      <c r="BB22" s="701"/>
      <c r="BC22" s="701"/>
      <c r="BD22" s="701"/>
      <c r="BE22" s="701"/>
      <c r="BF22" s="702"/>
      <c r="BG22" s="682" t="s">
        <v>128</v>
      </c>
      <c r="BH22" s="683"/>
      <c r="BI22" s="683"/>
      <c r="BJ22" s="683"/>
      <c r="BK22" s="683"/>
      <c r="BL22" s="683"/>
      <c r="BM22" s="683"/>
      <c r="BN22" s="684"/>
      <c r="BO22" s="685" t="s">
        <v>128</v>
      </c>
      <c r="BP22" s="685"/>
      <c r="BQ22" s="685"/>
      <c r="BR22" s="685"/>
      <c r="BS22" s="691" t="s">
        <v>128</v>
      </c>
      <c r="BT22" s="683"/>
      <c r="BU22" s="683"/>
      <c r="BV22" s="683"/>
      <c r="BW22" s="683"/>
      <c r="BX22" s="683"/>
      <c r="BY22" s="683"/>
      <c r="BZ22" s="683"/>
      <c r="CA22" s="683"/>
      <c r="CB22" s="692"/>
      <c r="CD22" s="664" t="s">
        <v>277</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15">
      <c r="B23" s="679" t="s">
        <v>278</v>
      </c>
      <c r="C23" s="680"/>
      <c r="D23" s="680"/>
      <c r="E23" s="680"/>
      <c r="F23" s="680"/>
      <c r="G23" s="680"/>
      <c r="H23" s="680"/>
      <c r="I23" s="680"/>
      <c r="J23" s="680"/>
      <c r="K23" s="680"/>
      <c r="L23" s="680"/>
      <c r="M23" s="680"/>
      <c r="N23" s="680"/>
      <c r="O23" s="680"/>
      <c r="P23" s="680"/>
      <c r="Q23" s="681"/>
      <c r="R23" s="682">
        <v>3566</v>
      </c>
      <c r="S23" s="683"/>
      <c r="T23" s="683"/>
      <c r="U23" s="683"/>
      <c r="V23" s="683"/>
      <c r="W23" s="683"/>
      <c r="X23" s="683"/>
      <c r="Y23" s="684"/>
      <c r="Z23" s="685">
        <v>0</v>
      </c>
      <c r="AA23" s="685"/>
      <c r="AB23" s="685"/>
      <c r="AC23" s="685"/>
      <c r="AD23" s="686">
        <v>3566</v>
      </c>
      <c r="AE23" s="686"/>
      <c r="AF23" s="686"/>
      <c r="AG23" s="686"/>
      <c r="AH23" s="686"/>
      <c r="AI23" s="686"/>
      <c r="AJ23" s="686"/>
      <c r="AK23" s="686"/>
      <c r="AL23" s="687">
        <v>0</v>
      </c>
      <c r="AM23" s="688"/>
      <c r="AN23" s="688"/>
      <c r="AO23" s="689"/>
      <c r="AP23" s="700" t="s">
        <v>279</v>
      </c>
      <c r="AQ23" s="701"/>
      <c r="AR23" s="701"/>
      <c r="AS23" s="701"/>
      <c r="AT23" s="701"/>
      <c r="AU23" s="701"/>
      <c r="AV23" s="701"/>
      <c r="AW23" s="701"/>
      <c r="AX23" s="701"/>
      <c r="AY23" s="701"/>
      <c r="AZ23" s="701"/>
      <c r="BA23" s="701"/>
      <c r="BB23" s="701"/>
      <c r="BC23" s="701"/>
      <c r="BD23" s="701"/>
      <c r="BE23" s="701"/>
      <c r="BF23" s="702"/>
      <c r="BG23" s="682">
        <v>60795</v>
      </c>
      <c r="BH23" s="683"/>
      <c r="BI23" s="683"/>
      <c r="BJ23" s="683"/>
      <c r="BK23" s="683"/>
      <c r="BL23" s="683"/>
      <c r="BM23" s="683"/>
      <c r="BN23" s="684"/>
      <c r="BO23" s="685">
        <v>1.7</v>
      </c>
      <c r="BP23" s="685"/>
      <c r="BQ23" s="685"/>
      <c r="BR23" s="685"/>
      <c r="BS23" s="691" t="s">
        <v>128</v>
      </c>
      <c r="BT23" s="683"/>
      <c r="BU23" s="683"/>
      <c r="BV23" s="683"/>
      <c r="BW23" s="683"/>
      <c r="BX23" s="683"/>
      <c r="BY23" s="683"/>
      <c r="BZ23" s="683"/>
      <c r="CA23" s="683"/>
      <c r="CB23" s="692"/>
      <c r="CD23" s="664" t="s">
        <v>219</v>
      </c>
      <c r="CE23" s="665"/>
      <c r="CF23" s="665"/>
      <c r="CG23" s="665"/>
      <c r="CH23" s="665"/>
      <c r="CI23" s="665"/>
      <c r="CJ23" s="665"/>
      <c r="CK23" s="665"/>
      <c r="CL23" s="665"/>
      <c r="CM23" s="665"/>
      <c r="CN23" s="665"/>
      <c r="CO23" s="665"/>
      <c r="CP23" s="665"/>
      <c r="CQ23" s="666"/>
      <c r="CR23" s="664" t="s">
        <v>280</v>
      </c>
      <c r="CS23" s="665"/>
      <c r="CT23" s="665"/>
      <c r="CU23" s="665"/>
      <c r="CV23" s="665"/>
      <c r="CW23" s="665"/>
      <c r="CX23" s="665"/>
      <c r="CY23" s="666"/>
      <c r="CZ23" s="664" t="s">
        <v>281</v>
      </c>
      <c r="DA23" s="665"/>
      <c r="DB23" s="665"/>
      <c r="DC23" s="666"/>
      <c r="DD23" s="664" t="s">
        <v>282</v>
      </c>
      <c r="DE23" s="665"/>
      <c r="DF23" s="665"/>
      <c r="DG23" s="665"/>
      <c r="DH23" s="665"/>
      <c r="DI23" s="665"/>
      <c r="DJ23" s="665"/>
      <c r="DK23" s="666"/>
      <c r="DL23" s="712" t="s">
        <v>283</v>
      </c>
      <c r="DM23" s="713"/>
      <c r="DN23" s="713"/>
      <c r="DO23" s="713"/>
      <c r="DP23" s="713"/>
      <c r="DQ23" s="713"/>
      <c r="DR23" s="713"/>
      <c r="DS23" s="713"/>
      <c r="DT23" s="713"/>
      <c r="DU23" s="713"/>
      <c r="DV23" s="714"/>
      <c r="DW23" s="664" t="s">
        <v>284</v>
      </c>
      <c r="DX23" s="665"/>
      <c r="DY23" s="665"/>
      <c r="DZ23" s="665"/>
      <c r="EA23" s="665"/>
      <c r="EB23" s="665"/>
      <c r="EC23" s="666"/>
    </row>
    <row r="24" spans="2:133" ht="11.25" customHeight="1" x14ac:dyDescent="0.15">
      <c r="B24" s="679" t="s">
        <v>285</v>
      </c>
      <c r="C24" s="680"/>
      <c r="D24" s="680"/>
      <c r="E24" s="680"/>
      <c r="F24" s="680"/>
      <c r="G24" s="680"/>
      <c r="H24" s="680"/>
      <c r="I24" s="680"/>
      <c r="J24" s="680"/>
      <c r="K24" s="680"/>
      <c r="L24" s="680"/>
      <c r="M24" s="680"/>
      <c r="N24" s="680"/>
      <c r="O24" s="680"/>
      <c r="P24" s="680"/>
      <c r="Q24" s="681"/>
      <c r="R24" s="682">
        <v>204261</v>
      </c>
      <c r="S24" s="683"/>
      <c r="T24" s="683"/>
      <c r="U24" s="683"/>
      <c r="V24" s="683"/>
      <c r="W24" s="683"/>
      <c r="X24" s="683"/>
      <c r="Y24" s="684"/>
      <c r="Z24" s="685">
        <v>0.8</v>
      </c>
      <c r="AA24" s="685"/>
      <c r="AB24" s="685"/>
      <c r="AC24" s="685"/>
      <c r="AD24" s="686" t="s">
        <v>128</v>
      </c>
      <c r="AE24" s="686"/>
      <c r="AF24" s="686"/>
      <c r="AG24" s="686"/>
      <c r="AH24" s="686"/>
      <c r="AI24" s="686"/>
      <c r="AJ24" s="686"/>
      <c r="AK24" s="686"/>
      <c r="AL24" s="687" t="s">
        <v>128</v>
      </c>
      <c r="AM24" s="688"/>
      <c r="AN24" s="688"/>
      <c r="AO24" s="689"/>
      <c r="AP24" s="700" t="s">
        <v>286</v>
      </c>
      <c r="AQ24" s="701"/>
      <c r="AR24" s="701"/>
      <c r="AS24" s="701"/>
      <c r="AT24" s="701"/>
      <c r="AU24" s="701"/>
      <c r="AV24" s="701"/>
      <c r="AW24" s="701"/>
      <c r="AX24" s="701"/>
      <c r="AY24" s="701"/>
      <c r="AZ24" s="701"/>
      <c r="BA24" s="701"/>
      <c r="BB24" s="701"/>
      <c r="BC24" s="701"/>
      <c r="BD24" s="701"/>
      <c r="BE24" s="701"/>
      <c r="BF24" s="702"/>
      <c r="BG24" s="682" t="s">
        <v>128</v>
      </c>
      <c r="BH24" s="683"/>
      <c r="BI24" s="683"/>
      <c r="BJ24" s="683"/>
      <c r="BK24" s="683"/>
      <c r="BL24" s="683"/>
      <c r="BM24" s="683"/>
      <c r="BN24" s="684"/>
      <c r="BO24" s="685" t="s">
        <v>128</v>
      </c>
      <c r="BP24" s="685"/>
      <c r="BQ24" s="685"/>
      <c r="BR24" s="685"/>
      <c r="BS24" s="691" t="s">
        <v>128</v>
      </c>
      <c r="BT24" s="683"/>
      <c r="BU24" s="683"/>
      <c r="BV24" s="683"/>
      <c r="BW24" s="683"/>
      <c r="BX24" s="683"/>
      <c r="BY24" s="683"/>
      <c r="BZ24" s="683"/>
      <c r="CA24" s="683"/>
      <c r="CB24" s="692"/>
      <c r="CD24" s="693" t="s">
        <v>287</v>
      </c>
      <c r="CE24" s="694"/>
      <c r="CF24" s="694"/>
      <c r="CG24" s="694"/>
      <c r="CH24" s="694"/>
      <c r="CI24" s="694"/>
      <c r="CJ24" s="694"/>
      <c r="CK24" s="694"/>
      <c r="CL24" s="694"/>
      <c r="CM24" s="694"/>
      <c r="CN24" s="694"/>
      <c r="CO24" s="694"/>
      <c r="CP24" s="694"/>
      <c r="CQ24" s="695"/>
      <c r="CR24" s="671">
        <v>12244988</v>
      </c>
      <c r="CS24" s="672"/>
      <c r="CT24" s="672"/>
      <c r="CU24" s="672"/>
      <c r="CV24" s="672"/>
      <c r="CW24" s="672"/>
      <c r="CX24" s="672"/>
      <c r="CY24" s="673"/>
      <c r="CZ24" s="676">
        <v>51.2</v>
      </c>
      <c r="DA24" s="677"/>
      <c r="DB24" s="677"/>
      <c r="DC24" s="696"/>
      <c r="DD24" s="715">
        <v>8770892</v>
      </c>
      <c r="DE24" s="672"/>
      <c r="DF24" s="672"/>
      <c r="DG24" s="672"/>
      <c r="DH24" s="672"/>
      <c r="DI24" s="672"/>
      <c r="DJ24" s="672"/>
      <c r="DK24" s="673"/>
      <c r="DL24" s="715">
        <v>8514629</v>
      </c>
      <c r="DM24" s="672"/>
      <c r="DN24" s="672"/>
      <c r="DO24" s="672"/>
      <c r="DP24" s="672"/>
      <c r="DQ24" s="672"/>
      <c r="DR24" s="672"/>
      <c r="DS24" s="672"/>
      <c r="DT24" s="672"/>
      <c r="DU24" s="672"/>
      <c r="DV24" s="673"/>
      <c r="DW24" s="676">
        <v>62.6</v>
      </c>
      <c r="DX24" s="677"/>
      <c r="DY24" s="677"/>
      <c r="DZ24" s="677"/>
      <c r="EA24" s="677"/>
      <c r="EB24" s="677"/>
      <c r="EC24" s="678"/>
    </row>
    <row r="25" spans="2:133" ht="11.25" customHeight="1" x14ac:dyDescent="0.15">
      <c r="B25" s="679" t="s">
        <v>288</v>
      </c>
      <c r="C25" s="680"/>
      <c r="D25" s="680"/>
      <c r="E25" s="680"/>
      <c r="F25" s="680"/>
      <c r="G25" s="680"/>
      <c r="H25" s="680"/>
      <c r="I25" s="680"/>
      <c r="J25" s="680"/>
      <c r="K25" s="680"/>
      <c r="L25" s="680"/>
      <c r="M25" s="680"/>
      <c r="N25" s="680"/>
      <c r="O25" s="680"/>
      <c r="P25" s="680"/>
      <c r="Q25" s="681"/>
      <c r="R25" s="682">
        <v>644596</v>
      </c>
      <c r="S25" s="683"/>
      <c r="T25" s="683"/>
      <c r="U25" s="683"/>
      <c r="V25" s="683"/>
      <c r="W25" s="683"/>
      <c r="X25" s="683"/>
      <c r="Y25" s="684"/>
      <c r="Z25" s="685">
        <v>2.6</v>
      </c>
      <c r="AA25" s="685"/>
      <c r="AB25" s="685"/>
      <c r="AC25" s="685"/>
      <c r="AD25" s="686">
        <v>49318</v>
      </c>
      <c r="AE25" s="686"/>
      <c r="AF25" s="686"/>
      <c r="AG25" s="686"/>
      <c r="AH25" s="686"/>
      <c r="AI25" s="686"/>
      <c r="AJ25" s="686"/>
      <c r="AK25" s="686"/>
      <c r="AL25" s="687">
        <v>0.4</v>
      </c>
      <c r="AM25" s="688"/>
      <c r="AN25" s="688"/>
      <c r="AO25" s="689"/>
      <c r="AP25" s="700" t="s">
        <v>289</v>
      </c>
      <c r="AQ25" s="701"/>
      <c r="AR25" s="701"/>
      <c r="AS25" s="701"/>
      <c r="AT25" s="701"/>
      <c r="AU25" s="701"/>
      <c r="AV25" s="701"/>
      <c r="AW25" s="701"/>
      <c r="AX25" s="701"/>
      <c r="AY25" s="701"/>
      <c r="AZ25" s="701"/>
      <c r="BA25" s="701"/>
      <c r="BB25" s="701"/>
      <c r="BC25" s="701"/>
      <c r="BD25" s="701"/>
      <c r="BE25" s="701"/>
      <c r="BF25" s="702"/>
      <c r="BG25" s="682" t="s">
        <v>128</v>
      </c>
      <c r="BH25" s="683"/>
      <c r="BI25" s="683"/>
      <c r="BJ25" s="683"/>
      <c r="BK25" s="683"/>
      <c r="BL25" s="683"/>
      <c r="BM25" s="683"/>
      <c r="BN25" s="684"/>
      <c r="BO25" s="685" t="s">
        <v>128</v>
      </c>
      <c r="BP25" s="685"/>
      <c r="BQ25" s="685"/>
      <c r="BR25" s="685"/>
      <c r="BS25" s="691" t="s">
        <v>128</v>
      </c>
      <c r="BT25" s="683"/>
      <c r="BU25" s="683"/>
      <c r="BV25" s="683"/>
      <c r="BW25" s="683"/>
      <c r="BX25" s="683"/>
      <c r="BY25" s="683"/>
      <c r="BZ25" s="683"/>
      <c r="CA25" s="683"/>
      <c r="CB25" s="692"/>
      <c r="CD25" s="697" t="s">
        <v>290</v>
      </c>
      <c r="CE25" s="698"/>
      <c r="CF25" s="698"/>
      <c r="CG25" s="698"/>
      <c r="CH25" s="698"/>
      <c r="CI25" s="698"/>
      <c r="CJ25" s="698"/>
      <c r="CK25" s="698"/>
      <c r="CL25" s="698"/>
      <c r="CM25" s="698"/>
      <c r="CN25" s="698"/>
      <c r="CO25" s="698"/>
      <c r="CP25" s="698"/>
      <c r="CQ25" s="699"/>
      <c r="CR25" s="682">
        <v>4276078</v>
      </c>
      <c r="CS25" s="718"/>
      <c r="CT25" s="718"/>
      <c r="CU25" s="718"/>
      <c r="CV25" s="718"/>
      <c r="CW25" s="718"/>
      <c r="CX25" s="718"/>
      <c r="CY25" s="719"/>
      <c r="CZ25" s="687">
        <v>17.899999999999999</v>
      </c>
      <c r="DA25" s="716"/>
      <c r="DB25" s="716"/>
      <c r="DC25" s="720"/>
      <c r="DD25" s="691">
        <v>3852359</v>
      </c>
      <c r="DE25" s="718"/>
      <c r="DF25" s="718"/>
      <c r="DG25" s="718"/>
      <c r="DH25" s="718"/>
      <c r="DI25" s="718"/>
      <c r="DJ25" s="718"/>
      <c r="DK25" s="719"/>
      <c r="DL25" s="691">
        <v>3684536</v>
      </c>
      <c r="DM25" s="718"/>
      <c r="DN25" s="718"/>
      <c r="DO25" s="718"/>
      <c r="DP25" s="718"/>
      <c r="DQ25" s="718"/>
      <c r="DR25" s="718"/>
      <c r="DS25" s="718"/>
      <c r="DT25" s="718"/>
      <c r="DU25" s="718"/>
      <c r="DV25" s="719"/>
      <c r="DW25" s="687">
        <v>27.1</v>
      </c>
      <c r="DX25" s="716"/>
      <c r="DY25" s="716"/>
      <c r="DZ25" s="716"/>
      <c r="EA25" s="716"/>
      <c r="EB25" s="716"/>
      <c r="EC25" s="717"/>
    </row>
    <row r="26" spans="2:133" ht="11.25" customHeight="1" x14ac:dyDescent="0.15">
      <c r="B26" s="679" t="s">
        <v>291</v>
      </c>
      <c r="C26" s="680"/>
      <c r="D26" s="680"/>
      <c r="E26" s="680"/>
      <c r="F26" s="680"/>
      <c r="G26" s="680"/>
      <c r="H26" s="680"/>
      <c r="I26" s="680"/>
      <c r="J26" s="680"/>
      <c r="K26" s="680"/>
      <c r="L26" s="680"/>
      <c r="M26" s="680"/>
      <c r="N26" s="680"/>
      <c r="O26" s="680"/>
      <c r="P26" s="680"/>
      <c r="Q26" s="681"/>
      <c r="R26" s="682">
        <v>112715</v>
      </c>
      <c r="S26" s="683"/>
      <c r="T26" s="683"/>
      <c r="U26" s="683"/>
      <c r="V26" s="683"/>
      <c r="W26" s="683"/>
      <c r="X26" s="683"/>
      <c r="Y26" s="684"/>
      <c r="Z26" s="685">
        <v>0.5</v>
      </c>
      <c r="AA26" s="685"/>
      <c r="AB26" s="685"/>
      <c r="AC26" s="685"/>
      <c r="AD26" s="686">
        <v>774</v>
      </c>
      <c r="AE26" s="686"/>
      <c r="AF26" s="686"/>
      <c r="AG26" s="686"/>
      <c r="AH26" s="686"/>
      <c r="AI26" s="686"/>
      <c r="AJ26" s="686"/>
      <c r="AK26" s="686"/>
      <c r="AL26" s="687">
        <v>0</v>
      </c>
      <c r="AM26" s="688"/>
      <c r="AN26" s="688"/>
      <c r="AO26" s="689"/>
      <c r="AP26" s="700" t="s">
        <v>292</v>
      </c>
      <c r="AQ26" s="721"/>
      <c r="AR26" s="721"/>
      <c r="AS26" s="721"/>
      <c r="AT26" s="721"/>
      <c r="AU26" s="721"/>
      <c r="AV26" s="721"/>
      <c r="AW26" s="721"/>
      <c r="AX26" s="721"/>
      <c r="AY26" s="721"/>
      <c r="AZ26" s="721"/>
      <c r="BA26" s="721"/>
      <c r="BB26" s="721"/>
      <c r="BC26" s="721"/>
      <c r="BD26" s="721"/>
      <c r="BE26" s="721"/>
      <c r="BF26" s="702"/>
      <c r="BG26" s="682" t="s">
        <v>128</v>
      </c>
      <c r="BH26" s="683"/>
      <c r="BI26" s="683"/>
      <c r="BJ26" s="683"/>
      <c r="BK26" s="683"/>
      <c r="BL26" s="683"/>
      <c r="BM26" s="683"/>
      <c r="BN26" s="684"/>
      <c r="BO26" s="685" t="s">
        <v>128</v>
      </c>
      <c r="BP26" s="685"/>
      <c r="BQ26" s="685"/>
      <c r="BR26" s="685"/>
      <c r="BS26" s="691" t="s">
        <v>128</v>
      </c>
      <c r="BT26" s="683"/>
      <c r="BU26" s="683"/>
      <c r="BV26" s="683"/>
      <c r="BW26" s="683"/>
      <c r="BX26" s="683"/>
      <c r="BY26" s="683"/>
      <c r="BZ26" s="683"/>
      <c r="CA26" s="683"/>
      <c r="CB26" s="692"/>
      <c r="CD26" s="697" t="s">
        <v>293</v>
      </c>
      <c r="CE26" s="698"/>
      <c r="CF26" s="698"/>
      <c r="CG26" s="698"/>
      <c r="CH26" s="698"/>
      <c r="CI26" s="698"/>
      <c r="CJ26" s="698"/>
      <c r="CK26" s="698"/>
      <c r="CL26" s="698"/>
      <c r="CM26" s="698"/>
      <c r="CN26" s="698"/>
      <c r="CO26" s="698"/>
      <c r="CP26" s="698"/>
      <c r="CQ26" s="699"/>
      <c r="CR26" s="682">
        <v>2597486</v>
      </c>
      <c r="CS26" s="683"/>
      <c r="CT26" s="683"/>
      <c r="CU26" s="683"/>
      <c r="CV26" s="683"/>
      <c r="CW26" s="683"/>
      <c r="CX26" s="683"/>
      <c r="CY26" s="684"/>
      <c r="CZ26" s="687">
        <v>10.9</v>
      </c>
      <c r="DA26" s="716"/>
      <c r="DB26" s="716"/>
      <c r="DC26" s="720"/>
      <c r="DD26" s="691">
        <v>2296820</v>
      </c>
      <c r="DE26" s="683"/>
      <c r="DF26" s="683"/>
      <c r="DG26" s="683"/>
      <c r="DH26" s="683"/>
      <c r="DI26" s="683"/>
      <c r="DJ26" s="683"/>
      <c r="DK26" s="684"/>
      <c r="DL26" s="691" t="s">
        <v>128</v>
      </c>
      <c r="DM26" s="683"/>
      <c r="DN26" s="683"/>
      <c r="DO26" s="683"/>
      <c r="DP26" s="683"/>
      <c r="DQ26" s="683"/>
      <c r="DR26" s="683"/>
      <c r="DS26" s="683"/>
      <c r="DT26" s="683"/>
      <c r="DU26" s="683"/>
      <c r="DV26" s="684"/>
      <c r="DW26" s="687" t="s">
        <v>128</v>
      </c>
      <c r="DX26" s="716"/>
      <c r="DY26" s="716"/>
      <c r="DZ26" s="716"/>
      <c r="EA26" s="716"/>
      <c r="EB26" s="716"/>
      <c r="EC26" s="717"/>
    </row>
    <row r="27" spans="2:133" ht="11.25" customHeight="1" x14ac:dyDescent="0.15">
      <c r="B27" s="679" t="s">
        <v>294</v>
      </c>
      <c r="C27" s="680"/>
      <c r="D27" s="680"/>
      <c r="E27" s="680"/>
      <c r="F27" s="680"/>
      <c r="G27" s="680"/>
      <c r="H27" s="680"/>
      <c r="I27" s="680"/>
      <c r="J27" s="680"/>
      <c r="K27" s="680"/>
      <c r="L27" s="680"/>
      <c r="M27" s="680"/>
      <c r="N27" s="680"/>
      <c r="O27" s="680"/>
      <c r="P27" s="680"/>
      <c r="Q27" s="681"/>
      <c r="R27" s="682">
        <v>2469068</v>
      </c>
      <c r="S27" s="683"/>
      <c r="T27" s="683"/>
      <c r="U27" s="683"/>
      <c r="V27" s="683"/>
      <c r="W27" s="683"/>
      <c r="X27" s="683"/>
      <c r="Y27" s="684"/>
      <c r="Z27" s="685">
        <v>10.1</v>
      </c>
      <c r="AA27" s="685"/>
      <c r="AB27" s="685"/>
      <c r="AC27" s="685"/>
      <c r="AD27" s="686" t="s">
        <v>128</v>
      </c>
      <c r="AE27" s="686"/>
      <c r="AF27" s="686"/>
      <c r="AG27" s="686"/>
      <c r="AH27" s="686"/>
      <c r="AI27" s="686"/>
      <c r="AJ27" s="686"/>
      <c r="AK27" s="686"/>
      <c r="AL27" s="687" t="s">
        <v>128</v>
      </c>
      <c r="AM27" s="688"/>
      <c r="AN27" s="688"/>
      <c r="AO27" s="689"/>
      <c r="AP27" s="679" t="s">
        <v>295</v>
      </c>
      <c r="AQ27" s="680"/>
      <c r="AR27" s="680"/>
      <c r="AS27" s="680"/>
      <c r="AT27" s="680"/>
      <c r="AU27" s="680"/>
      <c r="AV27" s="680"/>
      <c r="AW27" s="680"/>
      <c r="AX27" s="680"/>
      <c r="AY27" s="680"/>
      <c r="AZ27" s="680"/>
      <c r="BA27" s="680"/>
      <c r="BB27" s="680"/>
      <c r="BC27" s="680"/>
      <c r="BD27" s="680"/>
      <c r="BE27" s="680"/>
      <c r="BF27" s="681"/>
      <c r="BG27" s="682">
        <v>3605845</v>
      </c>
      <c r="BH27" s="683"/>
      <c r="BI27" s="683"/>
      <c r="BJ27" s="683"/>
      <c r="BK27" s="683"/>
      <c r="BL27" s="683"/>
      <c r="BM27" s="683"/>
      <c r="BN27" s="684"/>
      <c r="BO27" s="685">
        <v>100</v>
      </c>
      <c r="BP27" s="685"/>
      <c r="BQ27" s="685"/>
      <c r="BR27" s="685"/>
      <c r="BS27" s="691">
        <v>278572</v>
      </c>
      <c r="BT27" s="683"/>
      <c r="BU27" s="683"/>
      <c r="BV27" s="683"/>
      <c r="BW27" s="683"/>
      <c r="BX27" s="683"/>
      <c r="BY27" s="683"/>
      <c r="BZ27" s="683"/>
      <c r="CA27" s="683"/>
      <c r="CB27" s="692"/>
      <c r="CD27" s="697" t="s">
        <v>296</v>
      </c>
      <c r="CE27" s="698"/>
      <c r="CF27" s="698"/>
      <c r="CG27" s="698"/>
      <c r="CH27" s="698"/>
      <c r="CI27" s="698"/>
      <c r="CJ27" s="698"/>
      <c r="CK27" s="698"/>
      <c r="CL27" s="698"/>
      <c r="CM27" s="698"/>
      <c r="CN27" s="698"/>
      <c r="CO27" s="698"/>
      <c r="CP27" s="698"/>
      <c r="CQ27" s="699"/>
      <c r="CR27" s="682">
        <v>4586858</v>
      </c>
      <c r="CS27" s="718"/>
      <c r="CT27" s="718"/>
      <c r="CU27" s="718"/>
      <c r="CV27" s="718"/>
      <c r="CW27" s="718"/>
      <c r="CX27" s="718"/>
      <c r="CY27" s="719"/>
      <c r="CZ27" s="687">
        <v>19.2</v>
      </c>
      <c r="DA27" s="716"/>
      <c r="DB27" s="716"/>
      <c r="DC27" s="720"/>
      <c r="DD27" s="691">
        <v>1620052</v>
      </c>
      <c r="DE27" s="718"/>
      <c r="DF27" s="718"/>
      <c r="DG27" s="718"/>
      <c r="DH27" s="718"/>
      <c r="DI27" s="718"/>
      <c r="DJ27" s="718"/>
      <c r="DK27" s="719"/>
      <c r="DL27" s="691">
        <v>1531612</v>
      </c>
      <c r="DM27" s="718"/>
      <c r="DN27" s="718"/>
      <c r="DO27" s="718"/>
      <c r="DP27" s="718"/>
      <c r="DQ27" s="718"/>
      <c r="DR27" s="718"/>
      <c r="DS27" s="718"/>
      <c r="DT27" s="718"/>
      <c r="DU27" s="718"/>
      <c r="DV27" s="719"/>
      <c r="DW27" s="687">
        <v>11.3</v>
      </c>
      <c r="DX27" s="716"/>
      <c r="DY27" s="716"/>
      <c r="DZ27" s="716"/>
      <c r="EA27" s="716"/>
      <c r="EB27" s="716"/>
      <c r="EC27" s="717"/>
    </row>
    <row r="28" spans="2:133" ht="11.25" customHeight="1" x14ac:dyDescent="0.15">
      <c r="B28" s="724" t="s">
        <v>297</v>
      </c>
      <c r="C28" s="725"/>
      <c r="D28" s="725"/>
      <c r="E28" s="725"/>
      <c r="F28" s="725"/>
      <c r="G28" s="725"/>
      <c r="H28" s="725"/>
      <c r="I28" s="725"/>
      <c r="J28" s="725"/>
      <c r="K28" s="725"/>
      <c r="L28" s="725"/>
      <c r="M28" s="725"/>
      <c r="N28" s="725"/>
      <c r="O28" s="725"/>
      <c r="P28" s="725"/>
      <c r="Q28" s="726"/>
      <c r="R28" s="682" t="s">
        <v>128</v>
      </c>
      <c r="S28" s="683"/>
      <c r="T28" s="683"/>
      <c r="U28" s="683"/>
      <c r="V28" s="683"/>
      <c r="W28" s="683"/>
      <c r="X28" s="683"/>
      <c r="Y28" s="684"/>
      <c r="Z28" s="685" t="s">
        <v>128</v>
      </c>
      <c r="AA28" s="685"/>
      <c r="AB28" s="685"/>
      <c r="AC28" s="685"/>
      <c r="AD28" s="686" t="s">
        <v>128</v>
      </c>
      <c r="AE28" s="686"/>
      <c r="AF28" s="686"/>
      <c r="AG28" s="686"/>
      <c r="AH28" s="686"/>
      <c r="AI28" s="686"/>
      <c r="AJ28" s="686"/>
      <c r="AK28" s="686"/>
      <c r="AL28" s="687" t="s">
        <v>128</v>
      </c>
      <c r="AM28" s="688"/>
      <c r="AN28" s="688"/>
      <c r="AO28" s="689"/>
      <c r="AP28" s="727"/>
      <c r="AQ28" s="728"/>
      <c r="AR28" s="728"/>
      <c r="AS28" s="728"/>
      <c r="AT28" s="728"/>
      <c r="AU28" s="728"/>
      <c r="AV28" s="728"/>
      <c r="AW28" s="728"/>
      <c r="AX28" s="728"/>
      <c r="AY28" s="728"/>
      <c r="AZ28" s="728"/>
      <c r="BA28" s="728"/>
      <c r="BB28" s="728"/>
      <c r="BC28" s="728"/>
      <c r="BD28" s="728"/>
      <c r="BE28" s="728"/>
      <c r="BF28" s="729"/>
      <c r="BG28" s="682"/>
      <c r="BH28" s="683"/>
      <c r="BI28" s="683"/>
      <c r="BJ28" s="683"/>
      <c r="BK28" s="683"/>
      <c r="BL28" s="683"/>
      <c r="BM28" s="683"/>
      <c r="BN28" s="684"/>
      <c r="BO28" s="685"/>
      <c r="BP28" s="685"/>
      <c r="BQ28" s="685"/>
      <c r="BR28" s="685"/>
      <c r="BS28" s="686"/>
      <c r="BT28" s="686"/>
      <c r="BU28" s="686"/>
      <c r="BV28" s="686"/>
      <c r="BW28" s="686"/>
      <c r="BX28" s="686"/>
      <c r="BY28" s="686"/>
      <c r="BZ28" s="686"/>
      <c r="CA28" s="686"/>
      <c r="CB28" s="690"/>
      <c r="CD28" s="697" t="s">
        <v>298</v>
      </c>
      <c r="CE28" s="698"/>
      <c r="CF28" s="698"/>
      <c r="CG28" s="698"/>
      <c r="CH28" s="698"/>
      <c r="CI28" s="698"/>
      <c r="CJ28" s="698"/>
      <c r="CK28" s="698"/>
      <c r="CL28" s="698"/>
      <c r="CM28" s="698"/>
      <c r="CN28" s="698"/>
      <c r="CO28" s="698"/>
      <c r="CP28" s="698"/>
      <c r="CQ28" s="699"/>
      <c r="CR28" s="682">
        <v>3382052</v>
      </c>
      <c r="CS28" s="683"/>
      <c r="CT28" s="683"/>
      <c r="CU28" s="683"/>
      <c r="CV28" s="683"/>
      <c r="CW28" s="683"/>
      <c r="CX28" s="683"/>
      <c r="CY28" s="684"/>
      <c r="CZ28" s="687">
        <v>14.2</v>
      </c>
      <c r="DA28" s="716"/>
      <c r="DB28" s="716"/>
      <c r="DC28" s="720"/>
      <c r="DD28" s="691">
        <v>3298481</v>
      </c>
      <c r="DE28" s="683"/>
      <c r="DF28" s="683"/>
      <c r="DG28" s="683"/>
      <c r="DH28" s="683"/>
      <c r="DI28" s="683"/>
      <c r="DJ28" s="683"/>
      <c r="DK28" s="684"/>
      <c r="DL28" s="691">
        <v>3298481</v>
      </c>
      <c r="DM28" s="683"/>
      <c r="DN28" s="683"/>
      <c r="DO28" s="683"/>
      <c r="DP28" s="683"/>
      <c r="DQ28" s="683"/>
      <c r="DR28" s="683"/>
      <c r="DS28" s="683"/>
      <c r="DT28" s="683"/>
      <c r="DU28" s="683"/>
      <c r="DV28" s="684"/>
      <c r="DW28" s="687">
        <v>24.3</v>
      </c>
      <c r="DX28" s="716"/>
      <c r="DY28" s="716"/>
      <c r="DZ28" s="716"/>
      <c r="EA28" s="716"/>
      <c r="EB28" s="716"/>
      <c r="EC28" s="717"/>
    </row>
    <row r="29" spans="2:133" ht="11.25" customHeight="1" x14ac:dyDescent="0.15">
      <c r="B29" s="679" t="s">
        <v>299</v>
      </c>
      <c r="C29" s="680"/>
      <c r="D29" s="680"/>
      <c r="E29" s="680"/>
      <c r="F29" s="680"/>
      <c r="G29" s="680"/>
      <c r="H29" s="680"/>
      <c r="I29" s="680"/>
      <c r="J29" s="680"/>
      <c r="K29" s="680"/>
      <c r="L29" s="680"/>
      <c r="M29" s="680"/>
      <c r="N29" s="680"/>
      <c r="O29" s="680"/>
      <c r="P29" s="680"/>
      <c r="Q29" s="681"/>
      <c r="R29" s="682">
        <v>1799034</v>
      </c>
      <c r="S29" s="683"/>
      <c r="T29" s="683"/>
      <c r="U29" s="683"/>
      <c r="V29" s="683"/>
      <c r="W29" s="683"/>
      <c r="X29" s="683"/>
      <c r="Y29" s="684"/>
      <c r="Z29" s="685">
        <v>7.4</v>
      </c>
      <c r="AA29" s="685"/>
      <c r="AB29" s="685"/>
      <c r="AC29" s="685"/>
      <c r="AD29" s="686" t="s">
        <v>128</v>
      </c>
      <c r="AE29" s="686"/>
      <c r="AF29" s="686"/>
      <c r="AG29" s="686"/>
      <c r="AH29" s="686"/>
      <c r="AI29" s="686"/>
      <c r="AJ29" s="686"/>
      <c r="AK29" s="686"/>
      <c r="AL29" s="687" t="s">
        <v>128</v>
      </c>
      <c r="AM29" s="688"/>
      <c r="AN29" s="688"/>
      <c r="AO29" s="689"/>
      <c r="AP29" s="661" t="s">
        <v>219</v>
      </c>
      <c r="AQ29" s="662"/>
      <c r="AR29" s="662"/>
      <c r="AS29" s="662"/>
      <c r="AT29" s="662"/>
      <c r="AU29" s="662"/>
      <c r="AV29" s="662"/>
      <c r="AW29" s="662"/>
      <c r="AX29" s="662"/>
      <c r="AY29" s="662"/>
      <c r="AZ29" s="662"/>
      <c r="BA29" s="662"/>
      <c r="BB29" s="662"/>
      <c r="BC29" s="662"/>
      <c r="BD29" s="662"/>
      <c r="BE29" s="662"/>
      <c r="BF29" s="663"/>
      <c r="BG29" s="661" t="s">
        <v>300</v>
      </c>
      <c r="BH29" s="722"/>
      <c r="BI29" s="722"/>
      <c r="BJ29" s="722"/>
      <c r="BK29" s="722"/>
      <c r="BL29" s="722"/>
      <c r="BM29" s="722"/>
      <c r="BN29" s="722"/>
      <c r="BO29" s="722"/>
      <c r="BP29" s="722"/>
      <c r="BQ29" s="723"/>
      <c r="BR29" s="661" t="s">
        <v>301</v>
      </c>
      <c r="BS29" s="722"/>
      <c r="BT29" s="722"/>
      <c r="BU29" s="722"/>
      <c r="BV29" s="722"/>
      <c r="BW29" s="722"/>
      <c r="BX29" s="722"/>
      <c r="BY29" s="722"/>
      <c r="BZ29" s="722"/>
      <c r="CA29" s="722"/>
      <c r="CB29" s="723"/>
      <c r="CD29" s="745" t="s">
        <v>302</v>
      </c>
      <c r="CE29" s="746"/>
      <c r="CF29" s="697" t="s">
        <v>70</v>
      </c>
      <c r="CG29" s="698"/>
      <c r="CH29" s="698"/>
      <c r="CI29" s="698"/>
      <c r="CJ29" s="698"/>
      <c r="CK29" s="698"/>
      <c r="CL29" s="698"/>
      <c r="CM29" s="698"/>
      <c r="CN29" s="698"/>
      <c r="CO29" s="698"/>
      <c r="CP29" s="698"/>
      <c r="CQ29" s="699"/>
      <c r="CR29" s="682">
        <v>3381396</v>
      </c>
      <c r="CS29" s="718"/>
      <c r="CT29" s="718"/>
      <c r="CU29" s="718"/>
      <c r="CV29" s="718"/>
      <c r="CW29" s="718"/>
      <c r="CX29" s="718"/>
      <c r="CY29" s="719"/>
      <c r="CZ29" s="687">
        <v>14.2</v>
      </c>
      <c r="DA29" s="716"/>
      <c r="DB29" s="716"/>
      <c r="DC29" s="720"/>
      <c r="DD29" s="691">
        <v>3297825</v>
      </c>
      <c r="DE29" s="718"/>
      <c r="DF29" s="718"/>
      <c r="DG29" s="718"/>
      <c r="DH29" s="718"/>
      <c r="DI29" s="718"/>
      <c r="DJ29" s="718"/>
      <c r="DK29" s="719"/>
      <c r="DL29" s="691">
        <v>3297825</v>
      </c>
      <c r="DM29" s="718"/>
      <c r="DN29" s="718"/>
      <c r="DO29" s="718"/>
      <c r="DP29" s="718"/>
      <c r="DQ29" s="718"/>
      <c r="DR29" s="718"/>
      <c r="DS29" s="718"/>
      <c r="DT29" s="718"/>
      <c r="DU29" s="718"/>
      <c r="DV29" s="719"/>
      <c r="DW29" s="687">
        <v>24.3</v>
      </c>
      <c r="DX29" s="716"/>
      <c r="DY29" s="716"/>
      <c r="DZ29" s="716"/>
      <c r="EA29" s="716"/>
      <c r="EB29" s="716"/>
      <c r="EC29" s="717"/>
    </row>
    <row r="30" spans="2:133" ht="11.25" customHeight="1" x14ac:dyDescent="0.15">
      <c r="B30" s="679" t="s">
        <v>303</v>
      </c>
      <c r="C30" s="680"/>
      <c r="D30" s="680"/>
      <c r="E30" s="680"/>
      <c r="F30" s="680"/>
      <c r="G30" s="680"/>
      <c r="H30" s="680"/>
      <c r="I30" s="680"/>
      <c r="J30" s="680"/>
      <c r="K30" s="680"/>
      <c r="L30" s="680"/>
      <c r="M30" s="680"/>
      <c r="N30" s="680"/>
      <c r="O30" s="680"/>
      <c r="P30" s="680"/>
      <c r="Q30" s="681"/>
      <c r="R30" s="682">
        <v>106264</v>
      </c>
      <c r="S30" s="683"/>
      <c r="T30" s="683"/>
      <c r="U30" s="683"/>
      <c r="V30" s="683"/>
      <c r="W30" s="683"/>
      <c r="X30" s="683"/>
      <c r="Y30" s="684"/>
      <c r="Z30" s="685">
        <v>0.4</v>
      </c>
      <c r="AA30" s="685"/>
      <c r="AB30" s="685"/>
      <c r="AC30" s="685"/>
      <c r="AD30" s="686">
        <v>25569</v>
      </c>
      <c r="AE30" s="686"/>
      <c r="AF30" s="686"/>
      <c r="AG30" s="686"/>
      <c r="AH30" s="686"/>
      <c r="AI30" s="686"/>
      <c r="AJ30" s="686"/>
      <c r="AK30" s="686"/>
      <c r="AL30" s="687">
        <v>0.2</v>
      </c>
      <c r="AM30" s="688"/>
      <c r="AN30" s="688"/>
      <c r="AO30" s="689"/>
      <c r="AP30" s="730" t="s">
        <v>304</v>
      </c>
      <c r="AQ30" s="731"/>
      <c r="AR30" s="731"/>
      <c r="AS30" s="731"/>
      <c r="AT30" s="736" t="s">
        <v>305</v>
      </c>
      <c r="AU30" s="228"/>
      <c r="AV30" s="228"/>
      <c r="AW30" s="228"/>
      <c r="AX30" s="668" t="s">
        <v>185</v>
      </c>
      <c r="AY30" s="669"/>
      <c r="AZ30" s="669"/>
      <c r="BA30" s="669"/>
      <c r="BB30" s="669"/>
      <c r="BC30" s="669"/>
      <c r="BD30" s="669"/>
      <c r="BE30" s="669"/>
      <c r="BF30" s="670"/>
      <c r="BG30" s="742">
        <v>98.8</v>
      </c>
      <c r="BH30" s="743"/>
      <c r="BI30" s="743"/>
      <c r="BJ30" s="743"/>
      <c r="BK30" s="743"/>
      <c r="BL30" s="743"/>
      <c r="BM30" s="677">
        <v>96.9</v>
      </c>
      <c r="BN30" s="743"/>
      <c r="BO30" s="743"/>
      <c r="BP30" s="743"/>
      <c r="BQ30" s="744"/>
      <c r="BR30" s="742">
        <v>98.8</v>
      </c>
      <c r="BS30" s="743"/>
      <c r="BT30" s="743"/>
      <c r="BU30" s="743"/>
      <c r="BV30" s="743"/>
      <c r="BW30" s="743"/>
      <c r="BX30" s="677">
        <v>96.7</v>
      </c>
      <c r="BY30" s="743"/>
      <c r="BZ30" s="743"/>
      <c r="CA30" s="743"/>
      <c r="CB30" s="744"/>
      <c r="CD30" s="747"/>
      <c r="CE30" s="748"/>
      <c r="CF30" s="697" t="s">
        <v>306</v>
      </c>
      <c r="CG30" s="698"/>
      <c r="CH30" s="698"/>
      <c r="CI30" s="698"/>
      <c r="CJ30" s="698"/>
      <c r="CK30" s="698"/>
      <c r="CL30" s="698"/>
      <c r="CM30" s="698"/>
      <c r="CN30" s="698"/>
      <c r="CO30" s="698"/>
      <c r="CP30" s="698"/>
      <c r="CQ30" s="699"/>
      <c r="CR30" s="682">
        <v>3150957</v>
      </c>
      <c r="CS30" s="683"/>
      <c r="CT30" s="683"/>
      <c r="CU30" s="683"/>
      <c r="CV30" s="683"/>
      <c r="CW30" s="683"/>
      <c r="CX30" s="683"/>
      <c r="CY30" s="684"/>
      <c r="CZ30" s="687">
        <v>13.2</v>
      </c>
      <c r="DA30" s="716"/>
      <c r="DB30" s="716"/>
      <c r="DC30" s="720"/>
      <c r="DD30" s="691">
        <v>3070308</v>
      </c>
      <c r="DE30" s="683"/>
      <c r="DF30" s="683"/>
      <c r="DG30" s="683"/>
      <c r="DH30" s="683"/>
      <c r="DI30" s="683"/>
      <c r="DJ30" s="683"/>
      <c r="DK30" s="684"/>
      <c r="DL30" s="691">
        <v>3070308</v>
      </c>
      <c r="DM30" s="683"/>
      <c r="DN30" s="683"/>
      <c r="DO30" s="683"/>
      <c r="DP30" s="683"/>
      <c r="DQ30" s="683"/>
      <c r="DR30" s="683"/>
      <c r="DS30" s="683"/>
      <c r="DT30" s="683"/>
      <c r="DU30" s="683"/>
      <c r="DV30" s="684"/>
      <c r="DW30" s="687">
        <v>22.6</v>
      </c>
      <c r="DX30" s="716"/>
      <c r="DY30" s="716"/>
      <c r="DZ30" s="716"/>
      <c r="EA30" s="716"/>
      <c r="EB30" s="716"/>
      <c r="EC30" s="717"/>
    </row>
    <row r="31" spans="2:133" ht="11.25" customHeight="1" x14ac:dyDescent="0.15">
      <c r="B31" s="679" t="s">
        <v>307</v>
      </c>
      <c r="C31" s="680"/>
      <c r="D31" s="680"/>
      <c r="E31" s="680"/>
      <c r="F31" s="680"/>
      <c r="G31" s="680"/>
      <c r="H31" s="680"/>
      <c r="I31" s="680"/>
      <c r="J31" s="680"/>
      <c r="K31" s="680"/>
      <c r="L31" s="680"/>
      <c r="M31" s="680"/>
      <c r="N31" s="680"/>
      <c r="O31" s="680"/>
      <c r="P31" s="680"/>
      <c r="Q31" s="681"/>
      <c r="R31" s="682">
        <v>264468</v>
      </c>
      <c r="S31" s="683"/>
      <c r="T31" s="683"/>
      <c r="U31" s="683"/>
      <c r="V31" s="683"/>
      <c r="W31" s="683"/>
      <c r="X31" s="683"/>
      <c r="Y31" s="684"/>
      <c r="Z31" s="685">
        <v>1.1000000000000001</v>
      </c>
      <c r="AA31" s="685"/>
      <c r="AB31" s="685"/>
      <c r="AC31" s="685"/>
      <c r="AD31" s="686" t="s">
        <v>128</v>
      </c>
      <c r="AE31" s="686"/>
      <c r="AF31" s="686"/>
      <c r="AG31" s="686"/>
      <c r="AH31" s="686"/>
      <c r="AI31" s="686"/>
      <c r="AJ31" s="686"/>
      <c r="AK31" s="686"/>
      <c r="AL31" s="687" t="s">
        <v>128</v>
      </c>
      <c r="AM31" s="688"/>
      <c r="AN31" s="688"/>
      <c r="AO31" s="689"/>
      <c r="AP31" s="732"/>
      <c r="AQ31" s="733"/>
      <c r="AR31" s="733"/>
      <c r="AS31" s="733"/>
      <c r="AT31" s="737"/>
      <c r="AU31" s="227" t="s">
        <v>308</v>
      </c>
      <c r="AV31" s="227"/>
      <c r="AW31" s="227"/>
      <c r="AX31" s="679" t="s">
        <v>309</v>
      </c>
      <c r="AY31" s="680"/>
      <c r="AZ31" s="680"/>
      <c r="BA31" s="680"/>
      <c r="BB31" s="680"/>
      <c r="BC31" s="680"/>
      <c r="BD31" s="680"/>
      <c r="BE31" s="680"/>
      <c r="BF31" s="681"/>
      <c r="BG31" s="739">
        <v>99.2</v>
      </c>
      <c r="BH31" s="718"/>
      <c r="BI31" s="718"/>
      <c r="BJ31" s="718"/>
      <c r="BK31" s="718"/>
      <c r="BL31" s="718"/>
      <c r="BM31" s="688">
        <v>97.9</v>
      </c>
      <c r="BN31" s="740"/>
      <c r="BO31" s="740"/>
      <c r="BP31" s="740"/>
      <c r="BQ31" s="741"/>
      <c r="BR31" s="739">
        <v>99.1</v>
      </c>
      <c r="BS31" s="718"/>
      <c r="BT31" s="718"/>
      <c r="BU31" s="718"/>
      <c r="BV31" s="718"/>
      <c r="BW31" s="718"/>
      <c r="BX31" s="688">
        <v>97.9</v>
      </c>
      <c r="BY31" s="740"/>
      <c r="BZ31" s="740"/>
      <c r="CA31" s="740"/>
      <c r="CB31" s="741"/>
      <c r="CD31" s="747"/>
      <c r="CE31" s="748"/>
      <c r="CF31" s="697" t="s">
        <v>310</v>
      </c>
      <c r="CG31" s="698"/>
      <c r="CH31" s="698"/>
      <c r="CI31" s="698"/>
      <c r="CJ31" s="698"/>
      <c r="CK31" s="698"/>
      <c r="CL31" s="698"/>
      <c r="CM31" s="698"/>
      <c r="CN31" s="698"/>
      <c r="CO31" s="698"/>
      <c r="CP31" s="698"/>
      <c r="CQ31" s="699"/>
      <c r="CR31" s="682">
        <v>230439</v>
      </c>
      <c r="CS31" s="718"/>
      <c r="CT31" s="718"/>
      <c r="CU31" s="718"/>
      <c r="CV31" s="718"/>
      <c r="CW31" s="718"/>
      <c r="CX31" s="718"/>
      <c r="CY31" s="719"/>
      <c r="CZ31" s="687">
        <v>1</v>
      </c>
      <c r="DA31" s="716"/>
      <c r="DB31" s="716"/>
      <c r="DC31" s="720"/>
      <c r="DD31" s="691">
        <v>227517</v>
      </c>
      <c r="DE31" s="718"/>
      <c r="DF31" s="718"/>
      <c r="DG31" s="718"/>
      <c r="DH31" s="718"/>
      <c r="DI31" s="718"/>
      <c r="DJ31" s="718"/>
      <c r="DK31" s="719"/>
      <c r="DL31" s="691">
        <v>227517</v>
      </c>
      <c r="DM31" s="718"/>
      <c r="DN31" s="718"/>
      <c r="DO31" s="718"/>
      <c r="DP31" s="718"/>
      <c r="DQ31" s="718"/>
      <c r="DR31" s="718"/>
      <c r="DS31" s="718"/>
      <c r="DT31" s="718"/>
      <c r="DU31" s="718"/>
      <c r="DV31" s="719"/>
      <c r="DW31" s="687">
        <v>1.7</v>
      </c>
      <c r="DX31" s="716"/>
      <c r="DY31" s="716"/>
      <c r="DZ31" s="716"/>
      <c r="EA31" s="716"/>
      <c r="EB31" s="716"/>
      <c r="EC31" s="717"/>
    </row>
    <row r="32" spans="2:133" ht="11.25" customHeight="1" x14ac:dyDescent="0.15">
      <c r="B32" s="679" t="s">
        <v>311</v>
      </c>
      <c r="C32" s="680"/>
      <c r="D32" s="680"/>
      <c r="E32" s="680"/>
      <c r="F32" s="680"/>
      <c r="G32" s="680"/>
      <c r="H32" s="680"/>
      <c r="I32" s="680"/>
      <c r="J32" s="680"/>
      <c r="K32" s="680"/>
      <c r="L32" s="680"/>
      <c r="M32" s="680"/>
      <c r="N32" s="680"/>
      <c r="O32" s="680"/>
      <c r="P32" s="680"/>
      <c r="Q32" s="681"/>
      <c r="R32" s="682">
        <v>1534091</v>
      </c>
      <c r="S32" s="683"/>
      <c r="T32" s="683"/>
      <c r="U32" s="683"/>
      <c r="V32" s="683"/>
      <c r="W32" s="683"/>
      <c r="X32" s="683"/>
      <c r="Y32" s="684"/>
      <c r="Z32" s="685">
        <v>6.3</v>
      </c>
      <c r="AA32" s="685"/>
      <c r="AB32" s="685"/>
      <c r="AC32" s="685"/>
      <c r="AD32" s="686" t="s">
        <v>128</v>
      </c>
      <c r="AE32" s="686"/>
      <c r="AF32" s="686"/>
      <c r="AG32" s="686"/>
      <c r="AH32" s="686"/>
      <c r="AI32" s="686"/>
      <c r="AJ32" s="686"/>
      <c r="AK32" s="686"/>
      <c r="AL32" s="687" t="s">
        <v>128</v>
      </c>
      <c r="AM32" s="688"/>
      <c r="AN32" s="688"/>
      <c r="AO32" s="689"/>
      <c r="AP32" s="734"/>
      <c r="AQ32" s="735"/>
      <c r="AR32" s="735"/>
      <c r="AS32" s="735"/>
      <c r="AT32" s="738"/>
      <c r="AU32" s="229"/>
      <c r="AV32" s="229"/>
      <c r="AW32" s="229"/>
      <c r="AX32" s="727" t="s">
        <v>312</v>
      </c>
      <c r="AY32" s="728"/>
      <c r="AZ32" s="728"/>
      <c r="BA32" s="728"/>
      <c r="BB32" s="728"/>
      <c r="BC32" s="728"/>
      <c r="BD32" s="728"/>
      <c r="BE32" s="728"/>
      <c r="BF32" s="729"/>
      <c r="BG32" s="751">
        <v>98.4</v>
      </c>
      <c r="BH32" s="752"/>
      <c r="BI32" s="752"/>
      <c r="BJ32" s="752"/>
      <c r="BK32" s="752"/>
      <c r="BL32" s="752"/>
      <c r="BM32" s="753">
        <v>95.8</v>
      </c>
      <c r="BN32" s="752"/>
      <c r="BO32" s="752"/>
      <c r="BP32" s="752"/>
      <c r="BQ32" s="754"/>
      <c r="BR32" s="751">
        <v>98.3</v>
      </c>
      <c r="BS32" s="752"/>
      <c r="BT32" s="752"/>
      <c r="BU32" s="752"/>
      <c r="BV32" s="752"/>
      <c r="BW32" s="752"/>
      <c r="BX32" s="753">
        <v>95.3</v>
      </c>
      <c r="BY32" s="752"/>
      <c r="BZ32" s="752"/>
      <c r="CA32" s="752"/>
      <c r="CB32" s="754"/>
      <c r="CD32" s="749"/>
      <c r="CE32" s="750"/>
      <c r="CF32" s="697" t="s">
        <v>313</v>
      </c>
      <c r="CG32" s="698"/>
      <c r="CH32" s="698"/>
      <c r="CI32" s="698"/>
      <c r="CJ32" s="698"/>
      <c r="CK32" s="698"/>
      <c r="CL32" s="698"/>
      <c r="CM32" s="698"/>
      <c r="CN32" s="698"/>
      <c r="CO32" s="698"/>
      <c r="CP32" s="698"/>
      <c r="CQ32" s="699"/>
      <c r="CR32" s="682">
        <v>656</v>
      </c>
      <c r="CS32" s="683"/>
      <c r="CT32" s="683"/>
      <c r="CU32" s="683"/>
      <c r="CV32" s="683"/>
      <c r="CW32" s="683"/>
      <c r="CX32" s="683"/>
      <c r="CY32" s="684"/>
      <c r="CZ32" s="687">
        <v>0</v>
      </c>
      <c r="DA32" s="716"/>
      <c r="DB32" s="716"/>
      <c r="DC32" s="720"/>
      <c r="DD32" s="691">
        <v>656</v>
      </c>
      <c r="DE32" s="683"/>
      <c r="DF32" s="683"/>
      <c r="DG32" s="683"/>
      <c r="DH32" s="683"/>
      <c r="DI32" s="683"/>
      <c r="DJ32" s="683"/>
      <c r="DK32" s="684"/>
      <c r="DL32" s="691">
        <v>656</v>
      </c>
      <c r="DM32" s="683"/>
      <c r="DN32" s="683"/>
      <c r="DO32" s="683"/>
      <c r="DP32" s="683"/>
      <c r="DQ32" s="683"/>
      <c r="DR32" s="683"/>
      <c r="DS32" s="683"/>
      <c r="DT32" s="683"/>
      <c r="DU32" s="683"/>
      <c r="DV32" s="684"/>
      <c r="DW32" s="687">
        <v>0</v>
      </c>
      <c r="DX32" s="716"/>
      <c r="DY32" s="716"/>
      <c r="DZ32" s="716"/>
      <c r="EA32" s="716"/>
      <c r="EB32" s="716"/>
      <c r="EC32" s="717"/>
    </row>
    <row r="33" spans="2:133" ht="11.25" customHeight="1" x14ac:dyDescent="0.15">
      <c r="B33" s="679" t="s">
        <v>314</v>
      </c>
      <c r="C33" s="680"/>
      <c r="D33" s="680"/>
      <c r="E33" s="680"/>
      <c r="F33" s="680"/>
      <c r="G33" s="680"/>
      <c r="H33" s="680"/>
      <c r="I33" s="680"/>
      <c r="J33" s="680"/>
      <c r="K33" s="680"/>
      <c r="L33" s="680"/>
      <c r="M33" s="680"/>
      <c r="N33" s="680"/>
      <c r="O33" s="680"/>
      <c r="P33" s="680"/>
      <c r="Q33" s="681"/>
      <c r="R33" s="682">
        <v>377575</v>
      </c>
      <c r="S33" s="683"/>
      <c r="T33" s="683"/>
      <c r="U33" s="683"/>
      <c r="V33" s="683"/>
      <c r="W33" s="683"/>
      <c r="X33" s="683"/>
      <c r="Y33" s="684"/>
      <c r="Z33" s="685">
        <v>1.5</v>
      </c>
      <c r="AA33" s="685"/>
      <c r="AB33" s="685"/>
      <c r="AC33" s="685"/>
      <c r="AD33" s="686" t="s">
        <v>128</v>
      </c>
      <c r="AE33" s="686"/>
      <c r="AF33" s="686"/>
      <c r="AG33" s="686"/>
      <c r="AH33" s="686"/>
      <c r="AI33" s="686"/>
      <c r="AJ33" s="686"/>
      <c r="AK33" s="686"/>
      <c r="AL33" s="687" t="s">
        <v>128</v>
      </c>
      <c r="AM33" s="688"/>
      <c r="AN33" s="688"/>
      <c r="AO33" s="689"/>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7" t="s">
        <v>315</v>
      </c>
      <c r="CE33" s="698"/>
      <c r="CF33" s="698"/>
      <c r="CG33" s="698"/>
      <c r="CH33" s="698"/>
      <c r="CI33" s="698"/>
      <c r="CJ33" s="698"/>
      <c r="CK33" s="698"/>
      <c r="CL33" s="698"/>
      <c r="CM33" s="698"/>
      <c r="CN33" s="698"/>
      <c r="CO33" s="698"/>
      <c r="CP33" s="698"/>
      <c r="CQ33" s="699"/>
      <c r="CR33" s="682">
        <v>8575777</v>
      </c>
      <c r="CS33" s="718"/>
      <c r="CT33" s="718"/>
      <c r="CU33" s="718"/>
      <c r="CV33" s="718"/>
      <c r="CW33" s="718"/>
      <c r="CX33" s="718"/>
      <c r="CY33" s="719"/>
      <c r="CZ33" s="687">
        <v>35.9</v>
      </c>
      <c r="DA33" s="716"/>
      <c r="DB33" s="716"/>
      <c r="DC33" s="720"/>
      <c r="DD33" s="691">
        <v>6564287</v>
      </c>
      <c r="DE33" s="718"/>
      <c r="DF33" s="718"/>
      <c r="DG33" s="718"/>
      <c r="DH33" s="718"/>
      <c r="DI33" s="718"/>
      <c r="DJ33" s="718"/>
      <c r="DK33" s="719"/>
      <c r="DL33" s="691">
        <v>4875359</v>
      </c>
      <c r="DM33" s="718"/>
      <c r="DN33" s="718"/>
      <c r="DO33" s="718"/>
      <c r="DP33" s="718"/>
      <c r="DQ33" s="718"/>
      <c r="DR33" s="718"/>
      <c r="DS33" s="718"/>
      <c r="DT33" s="718"/>
      <c r="DU33" s="718"/>
      <c r="DV33" s="719"/>
      <c r="DW33" s="687">
        <v>35.9</v>
      </c>
      <c r="DX33" s="716"/>
      <c r="DY33" s="716"/>
      <c r="DZ33" s="716"/>
      <c r="EA33" s="716"/>
      <c r="EB33" s="716"/>
      <c r="EC33" s="717"/>
    </row>
    <row r="34" spans="2:133" ht="11.25" customHeight="1" x14ac:dyDescent="0.15">
      <c r="B34" s="679" t="s">
        <v>316</v>
      </c>
      <c r="C34" s="680"/>
      <c r="D34" s="680"/>
      <c r="E34" s="680"/>
      <c r="F34" s="680"/>
      <c r="G34" s="680"/>
      <c r="H34" s="680"/>
      <c r="I34" s="680"/>
      <c r="J34" s="680"/>
      <c r="K34" s="680"/>
      <c r="L34" s="680"/>
      <c r="M34" s="680"/>
      <c r="N34" s="680"/>
      <c r="O34" s="680"/>
      <c r="P34" s="680"/>
      <c r="Q34" s="681"/>
      <c r="R34" s="682">
        <v>297755</v>
      </c>
      <c r="S34" s="683"/>
      <c r="T34" s="683"/>
      <c r="U34" s="683"/>
      <c r="V34" s="683"/>
      <c r="W34" s="683"/>
      <c r="X34" s="683"/>
      <c r="Y34" s="684"/>
      <c r="Z34" s="685">
        <v>1.2</v>
      </c>
      <c r="AA34" s="685"/>
      <c r="AB34" s="685"/>
      <c r="AC34" s="685"/>
      <c r="AD34" s="686">
        <v>10</v>
      </c>
      <c r="AE34" s="686"/>
      <c r="AF34" s="686"/>
      <c r="AG34" s="686"/>
      <c r="AH34" s="686"/>
      <c r="AI34" s="686"/>
      <c r="AJ34" s="686"/>
      <c r="AK34" s="686"/>
      <c r="AL34" s="687">
        <v>0</v>
      </c>
      <c r="AM34" s="688"/>
      <c r="AN34" s="688"/>
      <c r="AO34" s="689"/>
      <c r="AP34" s="232"/>
      <c r="AQ34" s="661" t="s">
        <v>317</v>
      </c>
      <c r="AR34" s="662"/>
      <c r="AS34" s="662"/>
      <c r="AT34" s="662"/>
      <c r="AU34" s="662"/>
      <c r="AV34" s="662"/>
      <c r="AW34" s="662"/>
      <c r="AX34" s="662"/>
      <c r="AY34" s="662"/>
      <c r="AZ34" s="662"/>
      <c r="BA34" s="662"/>
      <c r="BB34" s="662"/>
      <c r="BC34" s="662"/>
      <c r="BD34" s="662"/>
      <c r="BE34" s="662"/>
      <c r="BF34" s="663"/>
      <c r="BG34" s="661" t="s">
        <v>318</v>
      </c>
      <c r="BH34" s="662"/>
      <c r="BI34" s="662"/>
      <c r="BJ34" s="662"/>
      <c r="BK34" s="662"/>
      <c r="BL34" s="662"/>
      <c r="BM34" s="662"/>
      <c r="BN34" s="662"/>
      <c r="BO34" s="662"/>
      <c r="BP34" s="662"/>
      <c r="BQ34" s="662"/>
      <c r="BR34" s="662"/>
      <c r="BS34" s="662"/>
      <c r="BT34" s="662"/>
      <c r="BU34" s="662"/>
      <c r="BV34" s="662"/>
      <c r="BW34" s="662"/>
      <c r="BX34" s="662"/>
      <c r="BY34" s="662"/>
      <c r="BZ34" s="662"/>
      <c r="CA34" s="662"/>
      <c r="CB34" s="663"/>
      <c r="CD34" s="697" t="s">
        <v>319</v>
      </c>
      <c r="CE34" s="698"/>
      <c r="CF34" s="698"/>
      <c r="CG34" s="698"/>
      <c r="CH34" s="698"/>
      <c r="CI34" s="698"/>
      <c r="CJ34" s="698"/>
      <c r="CK34" s="698"/>
      <c r="CL34" s="698"/>
      <c r="CM34" s="698"/>
      <c r="CN34" s="698"/>
      <c r="CO34" s="698"/>
      <c r="CP34" s="698"/>
      <c r="CQ34" s="699"/>
      <c r="CR34" s="682">
        <v>2962689</v>
      </c>
      <c r="CS34" s="683"/>
      <c r="CT34" s="683"/>
      <c r="CU34" s="683"/>
      <c r="CV34" s="683"/>
      <c r="CW34" s="683"/>
      <c r="CX34" s="683"/>
      <c r="CY34" s="684"/>
      <c r="CZ34" s="687">
        <v>12.4</v>
      </c>
      <c r="DA34" s="716"/>
      <c r="DB34" s="716"/>
      <c r="DC34" s="720"/>
      <c r="DD34" s="691">
        <v>2148404</v>
      </c>
      <c r="DE34" s="683"/>
      <c r="DF34" s="683"/>
      <c r="DG34" s="683"/>
      <c r="DH34" s="683"/>
      <c r="DI34" s="683"/>
      <c r="DJ34" s="683"/>
      <c r="DK34" s="684"/>
      <c r="DL34" s="691">
        <v>1801229</v>
      </c>
      <c r="DM34" s="683"/>
      <c r="DN34" s="683"/>
      <c r="DO34" s="683"/>
      <c r="DP34" s="683"/>
      <c r="DQ34" s="683"/>
      <c r="DR34" s="683"/>
      <c r="DS34" s="683"/>
      <c r="DT34" s="683"/>
      <c r="DU34" s="683"/>
      <c r="DV34" s="684"/>
      <c r="DW34" s="687">
        <v>13.2</v>
      </c>
      <c r="DX34" s="716"/>
      <c r="DY34" s="716"/>
      <c r="DZ34" s="716"/>
      <c r="EA34" s="716"/>
      <c r="EB34" s="716"/>
      <c r="EC34" s="717"/>
    </row>
    <row r="35" spans="2:133" ht="11.25" customHeight="1" x14ac:dyDescent="0.15">
      <c r="B35" s="679" t="s">
        <v>320</v>
      </c>
      <c r="C35" s="680"/>
      <c r="D35" s="680"/>
      <c r="E35" s="680"/>
      <c r="F35" s="680"/>
      <c r="G35" s="680"/>
      <c r="H35" s="680"/>
      <c r="I35" s="680"/>
      <c r="J35" s="680"/>
      <c r="K35" s="680"/>
      <c r="L35" s="680"/>
      <c r="M35" s="680"/>
      <c r="N35" s="680"/>
      <c r="O35" s="680"/>
      <c r="P35" s="680"/>
      <c r="Q35" s="681"/>
      <c r="R35" s="682">
        <v>2307750</v>
      </c>
      <c r="S35" s="683"/>
      <c r="T35" s="683"/>
      <c r="U35" s="683"/>
      <c r="V35" s="683"/>
      <c r="W35" s="683"/>
      <c r="X35" s="683"/>
      <c r="Y35" s="684"/>
      <c r="Z35" s="685">
        <v>9.4</v>
      </c>
      <c r="AA35" s="685"/>
      <c r="AB35" s="685"/>
      <c r="AC35" s="685"/>
      <c r="AD35" s="686" t="s">
        <v>128</v>
      </c>
      <c r="AE35" s="686"/>
      <c r="AF35" s="686"/>
      <c r="AG35" s="686"/>
      <c r="AH35" s="686"/>
      <c r="AI35" s="686"/>
      <c r="AJ35" s="686"/>
      <c r="AK35" s="686"/>
      <c r="AL35" s="687" t="s">
        <v>128</v>
      </c>
      <c r="AM35" s="688"/>
      <c r="AN35" s="688"/>
      <c r="AO35" s="689"/>
      <c r="AP35" s="232"/>
      <c r="AQ35" s="755" t="s">
        <v>321</v>
      </c>
      <c r="AR35" s="756"/>
      <c r="AS35" s="756"/>
      <c r="AT35" s="756"/>
      <c r="AU35" s="756"/>
      <c r="AV35" s="756"/>
      <c r="AW35" s="756"/>
      <c r="AX35" s="756"/>
      <c r="AY35" s="757"/>
      <c r="AZ35" s="671">
        <v>3801880</v>
      </c>
      <c r="BA35" s="672"/>
      <c r="BB35" s="672"/>
      <c r="BC35" s="672"/>
      <c r="BD35" s="672"/>
      <c r="BE35" s="672"/>
      <c r="BF35" s="758"/>
      <c r="BG35" s="693" t="s">
        <v>322</v>
      </c>
      <c r="BH35" s="694"/>
      <c r="BI35" s="694"/>
      <c r="BJ35" s="694"/>
      <c r="BK35" s="694"/>
      <c r="BL35" s="694"/>
      <c r="BM35" s="694"/>
      <c r="BN35" s="694"/>
      <c r="BO35" s="694"/>
      <c r="BP35" s="694"/>
      <c r="BQ35" s="694"/>
      <c r="BR35" s="694"/>
      <c r="BS35" s="694"/>
      <c r="BT35" s="694"/>
      <c r="BU35" s="695"/>
      <c r="BV35" s="671">
        <v>25858</v>
      </c>
      <c r="BW35" s="672"/>
      <c r="BX35" s="672"/>
      <c r="BY35" s="672"/>
      <c r="BZ35" s="672"/>
      <c r="CA35" s="672"/>
      <c r="CB35" s="758"/>
      <c r="CD35" s="697" t="s">
        <v>323</v>
      </c>
      <c r="CE35" s="698"/>
      <c r="CF35" s="698"/>
      <c r="CG35" s="698"/>
      <c r="CH35" s="698"/>
      <c r="CI35" s="698"/>
      <c r="CJ35" s="698"/>
      <c r="CK35" s="698"/>
      <c r="CL35" s="698"/>
      <c r="CM35" s="698"/>
      <c r="CN35" s="698"/>
      <c r="CO35" s="698"/>
      <c r="CP35" s="698"/>
      <c r="CQ35" s="699"/>
      <c r="CR35" s="682">
        <v>92955</v>
      </c>
      <c r="CS35" s="718"/>
      <c r="CT35" s="718"/>
      <c r="CU35" s="718"/>
      <c r="CV35" s="718"/>
      <c r="CW35" s="718"/>
      <c r="CX35" s="718"/>
      <c r="CY35" s="719"/>
      <c r="CZ35" s="687">
        <v>0.4</v>
      </c>
      <c r="DA35" s="716"/>
      <c r="DB35" s="716"/>
      <c r="DC35" s="720"/>
      <c r="DD35" s="691">
        <v>76667</v>
      </c>
      <c r="DE35" s="718"/>
      <c r="DF35" s="718"/>
      <c r="DG35" s="718"/>
      <c r="DH35" s="718"/>
      <c r="DI35" s="718"/>
      <c r="DJ35" s="718"/>
      <c r="DK35" s="719"/>
      <c r="DL35" s="691">
        <v>76667</v>
      </c>
      <c r="DM35" s="718"/>
      <c r="DN35" s="718"/>
      <c r="DO35" s="718"/>
      <c r="DP35" s="718"/>
      <c r="DQ35" s="718"/>
      <c r="DR35" s="718"/>
      <c r="DS35" s="718"/>
      <c r="DT35" s="718"/>
      <c r="DU35" s="718"/>
      <c r="DV35" s="719"/>
      <c r="DW35" s="687">
        <v>0.6</v>
      </c>
      <c r="DX35" s="716"/>
      <c r="DY35" s="716"/>
      <c r="DZ35" s="716"/>
      <c r="EA35" s="716"/>
      <c r="EB35" s="716"/>
      <c r="EC35" s="717"/>
    </row>
    <row r="36" spans="2:133" ht="11.25" customHeight="1" x14ac:dyDescent="0.15">
      <c r="B36" s="679" t="s">
        <v>324</v>
      </c>
      <c r="C36" s="680"/>
      <c r="D36" s="680"/>
      <c r="E36" s="680"/>
      <c r="F36" s="680"/>
      <c r="G36" s="680"/>
      <c r="H36" s="680"/>
      <c r="I36" s="680"/>
      <c r="J36" s="680"/>
      <c r="K36" s="680"/>
      <c r="L36" s="680"/>
      <c r="M36" s="680"/>
      <c r="N36" s="680"/>
      <c r="O36" s="680"/>
      <c r="P36" s="680"/>
      <c r="Q36" s="681"/>
      <c r="R36" s="682" t="s">
        <v>128</v>
      </c>
      <c r="S36" s="683"/>
      <c r="T36" s="683"/>
      <c r="U36" s="683"/>
      <c r="V36" s="683"/>
      <c r="W36" s="683"/>
      <c r="X36" s="683"/>
      <c r="Y36" s="684"/>
      <c r="Z36" s="685" t="s">
        <v>128</v>
      </c>
      <c r="AA36" s="685"/>
      <c r="AB36" s="685"/>
      <c r="AC36" s="685"/>
      <c r="AD36" s="686" t="s">
        <v>128</v>
      </c>
      <c r="AE36" s="686"/>
      <c r="AF36" s="686"/>
      <c r="AG36" s="686"/>
      <c r="AH36" s="686"/>
      <c r="AI36" s="686"/>
      <c r="AJ36" s="686"/>
      <c r="AK36" s="686"/>
      <c r="AL36" s="687" t="s">
        <v>128</v>
      </c>
      <c r="AM36" s="688"/>
      <c r="AN36" s="688"/>
      <c r="AO36" s="689"/>
      <c r="AQ36" s="759" t="s">
        <v>325</v>
      </c>
      <c r="AR36" s="760"/>
      <c r="AS36" s="760"/>
      <c r="AT36" s="760"/>
      <c r="AU36" s="760"/>
      <c r="AV36" s="760"/>
      <c r="AW36" s="760"/>
      <c r="AX36" s="760"/>
      <c r="AY36" s="761"/>
      <c r="AZ36" s="682">
        <v>906558</v>
      </c>
      <c r="BA36" s="683"/>
      <c r="BB36" s="683"/>
      <c r="BC36" s="683"/>
      <c r="BD36" s="718"/>
      <c r="BE36" s="718"/>
      <c r="BF36" s="741"/>
      <c r="BG36" s="697" t="s">
        <v>326</v>
      </c>
      <c r="BH36" s="698"/>
      <c r="BI36" s="698"/>
      <c r="BJ36" s="698"/>
      <c r="BK36" s="698"/>
      <c r="BL36" s="698"/>
      <c r="BM36" s="698"/>
      <c r="BN36" s="698"/>
      <c r="BO36" s="698"/>
      <c r="BP36" s="698"/>
      <c r="BQ36" s="698"/>
      <c r="BR36" s="698"/>
      <c r="BS36" s="698"/>
      <c r="BT36" s="698"/>
      <c r="BU36" s="699"/>
      <c r="BV36" s="682">
        <v>-33001</v>
      </c>
      <c r="BW36" s="683"/>
      <c r="BX36" s="683"/>
      <c r="BY36" s="683"/>
      <c r="BZ36" s="683"/>
      <c r="CA36" s="683"/>
      <c r="CB36" s="692"/>
      <c r="CD36" s="697" t="s">
        <v>327</v>
      </c>
      <c r="CE36" s="698"/>
      <c r="CF36" s="698"/>
      <c r="CG36" s="698"/>
      <c r="CH36" s="698"/>
      <c r="CI36" s="698"/>
      <c r="CJ36" s="698"/>
      <c r="CK36" s="698"/>
      <c r="CL36" s="698"/>
      <c r="CM36" s="698"/>
      <c r="CN36" s="698"/>
      <c r="CO36" s="698"/>
      <c r="CP36" s="698"/>
      <c r="CQ36" s="699"/>
      <c r="CR36" s="682">
        <v>2178319</v>
      </c>
      <c r="CS36" s="683"/>
      <c r="CT36" s="683"/>
      <c r="CU36" s="683"/>
      <c r="CV36" s="683"/>
      <c r="CW36" s="683"/>
      <c r="CX36" s="683"/>
      <c r="CY36" s="684"/>
      <c r="CZ36" s="687">
        <v>9.1</v>
      </c>
      <c r="DA36" s="716"/>
      <c r="DB36" s="716"/>
      <c r="DC36" s="720"/>
      <c r="DD36" s="691">
        <v>1483442</v>
      </c>
      <c r="DE36" s="683"/>
      <c r="DF36" s="683"/>
      <c r="DG36" s="683"/>
      <c r="DH36" s="683"/>
      <c r="DI36" s="683"/>
      <c r="DJ36" s="683"/>
      <c r="DK36" s="684"/>
      <c r="DL36" s="691">
        <v>931978</v>
      </c>
      <c r="DM36" s="683"/>
      <c r="DN36" s="683"/>
      <c r="DO36" s="683"/>
      <c r="DP36" s="683"/>
      <c r="DQ36" s="683"/>
      <c r="DR36" s="683"/>
      <c r="DS36" s="683"/>
      <c r="DT36" s="683"/>
      <c r="DU36" s="683"/>
      <c r="DV36" s="684"/>
      <c r="DW36" s="687">
        <v>6.9</v>
      </c>
      <c r="DX36" s="716"/>
      <c r="DY36" s="716"/>
      <c r="DZ36" s="716"/>
      <c r="EA36" s="716"/>
      <c r="EB36" s="716"/>
      <c r="EC36" s="717"/>
    </row>
    <row r="37" spans="2:133" ht="11.25" customHeight="1" x14ac:dyDescent="0.15">
      <c r="B37" s="679" t="s">
        <v>328</v>
      </c>
      <c r="C37" s="680"/>
      <c r="D37" s="680"/>
      <c r="E37" s="680"/>
      <c r="F37" s="680"/>
      <c r="G37" s="680"/>
      <c r="H37" s="680"/>
      <c r="I37" s="680"/>
      <c r="J37" s="680"/>
      <c r="K37" s="680"/>
      <c r="L37" s="680"/>
      <c r="M37" s="680"/>
      <c r="N37" s="680"/>
      <c r="O37" s="680"/>
      <c r="P37" s="680"/>
      <c r="Q37" s="681"/>
      <c r="R37" s="682">
        <v>552400</v>
      </c>
      <c r="S37" s="683"/>
      <c r="T37" s="683"/>
      <c r="U37" s="683"/>
      <c r="V37" s="683"/>
      <c r="W37" s="683"/>
      <c r="X37" s="683"/>
      <c r="Y37" s="684"/>
      <c r="Z37" s="685">
        <v>2.2999999999999998</v>
      </c>
      <c r="AA37" s="685"/>
      <c r="AB37" s="685"/>
      <c r="AC37" s="685"/>
      <c r="AD37" s="686" t="s">
        <v>128</v>
      </c>
      <c r="AE37" s="686"/>
      <c r="AF37" s="686"/>
      <c r="AG37" s="686"/>
      <c r="AH37" s="686"/>
      <c r="AI37" s="686"/>
      <c r="AJ37" s="686"/>
      <c r="AK37" s="686"/>
      <c r="AL37" s="687" t="s">
        <v>128</v>
      </c>
      <c r="AM37" s="688"/>
      <c r="AN37" s="688"/>
      <c r="AO37" s="689"/>
      <c r="AQ37" s="759" t="s">
        <v>329</v>
      </c>
      <c r="AR37" s="760"/>
      <c r="AS37" s="760"/>
      <c r="AT37" s="760"/>
      <c r="AU37" s="760"/>
      <c r="AV37" s="760"/>
      <c r="AW37" s="760"/>
      <c r="AX37" s="760"/>
      <c r="AY37" s="761"/>
      <c r="AZ37" s="682">
        <v>620413</v>
      </c>
      <c r="BA37" s="683"/>
      <c r="BB37" s="683"/>
      <c r="BC37" s="683"/>
      <c r="BD37" s="718"/>
      <c r="BE37" s="718"/>
      <c r="BF37" s="741"/>
      <c r="BG37" s="697" t="s">
        <v>330</v>
      </c>
      <c r="BH37" s="698"/>
      <c r="BI37" s="698"/>
      <c r="BJ37" s="698"/>
      <c r="BK37" s="698"/>
      <c r="BL37" s="698"/>
      <c r="BM37" s="698"/>
      <c r="BN37" s="698"/>
      <c r="BO37" s="698"/>
      <c r="BP37" s="698"/>
      <c r="BQ37" s="698"/>
      <c r="BR37" s="698"/>
      <c r="BS37" s="698"/>
      <c r="BT37" s="698"/>
      <c r="BU37" s="699"/>
      <c r="BV37" s="682">
        <v>4802</v>
      </c>
      <c r="BW37" s="683"/>
      <c r="BX37" s="683"/>
      <c r="BY37" s="683"/>
      <c r="BZ37" s="683"/>
      <c r="CA37" s="683"/>
      <c r="CB37" s="692"/>
      <c r="CD37" s="697" t="s">
        <v>331</v>
      </c>
      <c r="CE37" s="698"/>
      <c r="CF37" s="698"/>
      <c r="CG37" s="698"/>
      <c r="CH37" s="698"/>
      <c r="CI37" s="698"/>
      <c r="CJ37" s="698"/>
      <c r="CK37" s="698"/>
      <c r="CL37" s="698"/>
      <c r="CM37" s="698"/>
      <c r="CN37" s="698"/>
      <c r="CO37" s="698"/>
      <c r="CP37" s="698"/>
      <c r="CQ37" s="699"/>
      <c r="CR37" s="682">
        <v>12710</v>
      </c>
      <c r="CS37" s="718"/>
      <c r="CT37" s="718"/>
      <c r="CU37" s="718"/>
      <c r="CV37" s="718"/>
      <c r="CW37" s="718"/>
      <c r="CX37" s="718"/>
      <c r="CY37" s="719"/>
      <c r="CZ37" s="687">
        <v>0.1</v>
      </c>
      <c r="DA37" s="716"/>
      <c r="DB37" s="716"/>
      <c r="DC37" s="720"/>
      <c r="DD37" s="691">
        <v>12710</v>
      </c>
      <c r="DE37" s="718"/>
      <c r="DF37" s="718"/>
      <c r="DG37" s="718"/>
      <c r="DH37" s="718"/>
      <c r="DI37" s="718"/>
      <c r="DJ37" s="718"/>
      <c r="DK37" s="719"/>
      <c r="DL37" s="691">
        <v>12710</v>
      </c>
      <c r="DM37" s="718"/>
      <c r="DN37" s="718"/>
      <c r="DO37" s="718"/>
      <c r="DP37" s="718"/>
      <c r="DQ37" s="718"/>
      <c r="DR37" s="718"/>
      <c r="DS37" s="718"/>
      <c r="DT37" s="718"/>
      <c r="DU37" s="718"/>
      <c r="DV37" s="719"/>
      <c r="DW37" s="687">
        <v>0.1</v>
      </c>
      <c r="DX37" s="716"/>
      <c r="DY37" s="716"/>
      <c r="DZ37" s="716"/>
      <c r="EA37" s="716"/>
      <c r="EB37" s="716"/>
      <c r="EC37" s="717"/>
    </row>
    <row r="38" spans="2:133" ht="11.25" customHeight="1" x14ac:dyDescent="0.15">
      <c r="B38" s="727" t="s">
        <v>332</v>
      </c>
      <c r="C38" s="728"/>
      <c r="D38" s="728"/>
      <c r="E38" s="728"/>
      <c r="F38" s="728"/>
      <c r="G38" s="728"/>
      <c r="H38" s="728"/>
      <c r="I38" s="728"/>
      <c r="J38" s="728"/>
      <c r="K38" s="728"/>
      <c r="L38" s="728"/>
      <c r="M38" s="728"/>
      <c r="N38" s="728"/>
      <c r="O38" s="728"/>
      <c r="P38" s="728"/>
      <c r="Q38" s="729"/>
      <c r="R38" s="762">
        <v>24473731</v>
      </c>
      <c r="S38" s="763"/>
      <c r="T38" s="763"/>
      <c r="U38" s="763"/>
      <c r="V38" s="763"/>
      <c r="W38" s="763"/>
      <c r="X38" s="763"/>
      <c r="Y38" s="764"/>
      <c r="Z38" s="765">
        <v>100</v>
      </c>
      <c r="AA38" s="765"/>
      <c r="AB38" s="765"/>
      <c r="AC38" s="765"/>
      <c r="AD38" s="766">
        <v>13044138</v>
      </c>
      <c r="AE38" s="766"/>
      <c r="AF38" s="766"/>
      <c r="AG38" s="766"/>
      <c r="AH38" s="766"/>
      <c r="AI38" s="766"/>
      <c r="AJ38" s="766"/>
      <c r="AK38" s="766"/>
      <c r="AL38" s="767">
        <v>100</v>
      </c>
      <c r="AM38" s="753"/>
      <c r="AN38" s="753"/>
      <c r="AO38" s="768"/>
      <c r="AQ38" s="759" t="s">
        <v>333</v>
      </c>
      <c r="AR38" s="760"/>
      <c r="AS38" s="760"/>
      <c r="AT38" s="760"/>
      <c r="AU38" s="760"/>
      <c r="AV38" s="760"/>
      <c r="AW38" s="760"/>
      <c r="AX38" s="760"/>
      <c r="AY38" s="761"/>
      <c r="AZ38" s="682">
        <v>219520</v>
      </c>
      <c r="BA38" s="683"/>
      <c r="BB38" s="683"/>
      <c r="BC38" s="683"/>
      <c r="BD38" s="718"/>
      <c r="BE38" s="718"/>
      <c r="BF38" s="741"/>
      <c r="BG38" s="697" t="s">
        <v>334</v>
      </c>
      <c r="BH38" s="698"/>
      <c r="BI38" s="698"/>
      <c r="BJ38" s="698"/>
      <c r="BK38" s="698"/>
      <c r="BL38" s="698"/>
      <c r="BM38" s="698"/>
      <c r="BN38" s="698"/>
      <c r="BO38" s="698"/>
      <c r="BP38" s="698"/>
      <c r="BQ38" s="698"/>
      <c r="BR38" s="698"/>
      <c r="BS38" s="698"/>
      <c r="BT38" s="698"/>
      <c r="BU38" s="699"/>
      <c r="BV38" s="682">
        <v>7360</v>
      </c>
      <c r="BW38" s="683"/>
      <c r="BX38" s="683"/>
      <c r="BY38" s="683"/>
      <c r="BZ38" s="683"/>
      <c r="CA38" s="683"/>
      <c r="CB38" s="692"/>
      <c r="CD38" s="697" t="s">
        <v>335</v>
      </c>
      <c r="CE38" s="698"/>
      <c r="CF38" s="698"/>
      <c r="CG38" s="698"/>
      <c r="CH38" s="698"/>
      <c r="CI38" s="698"/>
      <c r="CJ38" s="698"/>
      <c r="CK38" s="698"/>
      <c r="CL38" s="698"/>
      <c r="CM38" s="698"/>
      <c r="CN38" s="698"/>
      <c r="CO38" s="698"/>
      <c r="CP38" s="698"/>
      <c r="CQ38" s="699"/>
      <c r="CR38" s="682">
        <v>2583528</v>
      </c>
      <c r="CS38" s="683"/>
      <c r="CT38" s="683"/>
      <c r="CU38" s="683"/>
      <c r="CV38" s="683"/>
      <c r="CW38" s="683"/>
      <c r="CX38" s="683"/>
      <c r="CY38" s="684"/>
      <c r="CZ38" s="687">
        <v>10.8</v>
      </c>
      <c r="DA38" s="716"/>
      <c r="DB38" s="716"/>
      <c r="DC38" s="720"/>
      <c r="DD38" s="691">
        <v>2284161</v>
      </c>
      <c r="DE38" s="683"/>
      <c r="DF38" s="683"/>
      <c r="DG38" s="683"/>
      <c r="DH38" s="683"/>
      <c r="DI38" s="683"/>
      <c r="DJ38" s="683"/>
      <c r="DK38" s="684"/>
      <c r="DL38" s="691">
        <v>2065485</v>
      </c>
      <c r="DM38" s="683"/>
      <c r="DN38" s="683"/>
      <c r="DO38" s="683"/>
      <c r="DP38" s="683"/>
      <c r="DQ38" s="683"/>
      <c r="DR38" s="683"/>
      <c r="DS38" s="683"/>
      <c r="DT38" s="683"/>
      <c r="DU38" s="683"/>
      <c r="DV38" s="684"/>
      <c r="DW38" s="687">
        <v>15.2</v>
      </c>
      <c r="DX38" s="716"/>
      <c r="DY38" s="716"/>
      <c r="DZ38" s="716"/>
      <c r="EA38" s="716"/>
      <c r="EB38" s="716"/>
      <c r="EC38" s="717"/>
    </row>
    <row r="39" spans="2:133" ht="11.25" customHeight="1" x14ac:dyDescent="0.15">
      <c r="AQ39" s="759" t="s">
        <v>336</v>
      </c>
      <c r="AR39" s="760"/>
      <c r="AS39" s="760"/>
      <c r="AT39" s="760"/>
      <c r="AU39" s="760"/>
      <c r="AV39" s="760"/>
      <c r="AW39" s="760"/>
      <c r="AX39" s="760"/>
      <c r="AY39" s="761"/>
      <c r="AZ39" s="682">
        <v>92274</v>
      </c>
      <c r="BA39" s="683"/>
      <c r="BB39" s="683"/>
      <c r="BC39" s="683"/>
      <c r="BD39" s="718"/>
      <c r="BE39" s="718"/>
      <c r="BF39" s="741"/>
      <c r="BG39" s="773" t="s">
        <v>337</v>
      </c>
      <c r="BH39" s="774"/>
      <c r="BI39" s="774"/>
      <c r="BJ39" s="774"/>
      <c r="BK39" s="774"/>
      <c r="BL39" s="233"/>
      <c r="BM39" s="698" t="s">
        <v>338</v>
      </c>
      <c r="BN39" s="698"/>
      <c r="BO39" s="698"/>
      <c r="BP39" s="698"/>
      <c r="BQ39" s="698"/>
      <c r="BR39" s="698"/>
      <c r="BS39" s="698"/>
      <c r="BT39" s="698"/>
      <c r="BU39" s="699"/>
      <c r="BV39" s="682">
        <v>89</v>
      </c>
      <c r="BW39" s="683"/>
      <c r="BX39" s="683"/>
      <c r="BY39" s="683"/>
      <c r="BZ39" s="683"/>
      <c r="CA39" s="683"/>
      <c r="CB39" s="692"/>
      <c r="CD39" s="697" t="s">
        <v>339</v>
      </c>
      <c r="CE39" s="698"/>
      <c r="CF39" s="698"/>
      <c r="CG39" s="698"/>
      <c r="CH39" s="698"/>
      <c r="CI39" s="698"/>
      <c r="CJ39" s="698"/>
      <c r="CK39" s="698"/>
      <c r="CL39" s="698"/>
      <c r="CM39" s="698"/>
      <c r="CN39" s="698"/>
      <c r="CO39" s="698"/>
      <c r="CP39" s="698"/>
      <c r="CQ39" s="699"/>
      <c r="CR39" s="682">
        <v>246687</v>
      </c>
      <c r="CS39" s="718"/>
      <c r="CT39" s="718"/>
      <c r="CU39" s="718"/>
      <c r="CV39" s="718"/>
      <c r="CW39" s="718"/>
      <c r="CX39" s="718"/>
      <c r="CY39" s="719"/>
      <c r="CZ39" s="687">
        <v>1</v>
      </c>
      <c r="DA39" s="716"/>
      <c r="DB39" s="716"/>
      <c r="DC39" s="720"/>
      <c r="DD39" s="691">
        <v>150000</v>
      </c>
      <c r="DE39" s="718"/>
      <c r="DF39" s="718"/>
      <c r="DG39" s="718"/>
      <c r="DH39" s="718"/>
      <c r="DI39" s="718"/>
      <c r="DJ39" s="718"/>
      <c r="DK39" s="719"/>
      <c r="DL39" s="691" t="s">
        <v>128</v>
      </c>
      <c r="DM39" s="718"/>
      <c r="DN39" s="718"/>
      <c r="DO39" s="718"/>
      <c r="DP39" s="718"/>
      <c r="DQ39" s="718"/>
      <c r="DR39" s="718"/>
      <c r="DS39" s="718"/>
      <c r="DT39" s="718"/>
      <c r="DU39" s="718"/>
      <c r="DV39" s="719"/>
      <c r="DW39" s="687" t="s">
        <v>128</v>
      </c>
      <c r="DX39" s="716"/>
      <c r="DY39" s="716"/>
      <c r="DZ39" s="716"/>
      <c r="EA39" s="716"/>
      <c r="EB39" s="716"/>
      <c r="EC39" s="717"/>
    </row>
    <row r="40" spans="2:133" ht="11.25" customHeight="1" x14ac:dyDescent="0.15">
      <c r="AQ40" s="759" t="s">
        <v>340</v>
      </c>
      <c r="AR40" s="760"/>
      <c r="AS40" s="760"/>
      <c r="AT40" s="760"/>
      <c r="AU40" s="760"/>
      <c r="AV40" s="760"/>
      <c r="AW40" s="760"/>
      <c r="AX40" s="760"/>
      <c r="AY40" s="761"/>
      <c r="AZ40" s="682">
        <v>397516</v>
      </c>
      <c r="BA40" s="683"/>
      <c r="BB40" s="683"/>
      <c r="BC40" s="683"/>
      <c r="BD40" s="718"/>
      <c r="BE40" s="718"/>
      <c r="BF40" s="741"/>
      <c r="BG40" s="773"/>
      <c r="BH40" s="774"/>
      <c r="BI40" s="774"/>
      <c r="BJ40" s="774"/>
      <c r="BK40" s="774"/>
      <c r="BL40" s="233"/>
      <c r="BM40" s="698" t="s">
        <v>341</v>
      </c>
      <c r="BN40" s="698"/>
      <c r="BO40" s="698"/>
      <c r="BP40" s="698"/>
      <c r="BQ40" s="698"/>
      <c r="BR40" s="698"/>
      <c r="BS40" s="698"/>
      <c r="BT40" s="698"/>
      <c r="BU40" s="699"/>
      <c r="BV40" s="682" t="s">
        <v>342</v>
      </c>
      <c r="BW40" s="683"/>
      <c r="BX40" s="683"/>
      <c r="BY40" s="683"/>
      <c r="BZ40" s="683"/>
      <c r="CA40" s="683"/>
      <c r="CB40" s="692"/>
      <c r="CD40" s="697" t="s">
        <v>343</v>
      </c>
      <c r="CE40" s="698"/>
      <c r="CF40" s="698"/>
      <c r="CG40" s="698"/>
      <c r="CH40" s="698"/>
      <c r="CI40" s="698"/>
      <c r="CJ40" s="698"/>
      <c r="CK40" s="698"/>
      <c r="CL40" s="698"/>
      <c r="CM40" s="698"/>
      <c r="CN40" s="698"/>
      <c r="CO40" s="698"/>
      <c r="CP40" s="698"/>
      <c r="CQ40" s="699"/>
      <c r="CR40" s="682">
        <v>511599</v>
      </c>
      <c r="CS40" s="683"/>
      <c r="CT40" s="683"/>
      <c r="CU40" s="683"/>
      <c r="CV40" s="683"/>
      <c r="CW40" s="683"/>
      <c r="CX40" s="683"/>
      <c r="CY40" s="684"/>
      <c r="CZ40" s="687">
        <v>2.1</v>
      </c>
      <c r="DA40" s="716"/>
      <c r="DB40" s="716"/>
      <c r="DC40" s="720"/>
      <c r="DD40" s="691">
        <v>421613</v>
      </c>
      <c r="DE40" s="683"/>
      <c r="DF40" s="683"/>
      <c r="DG40" s="683"/>
      <c r="DH40" s="683"/>
      <c r="DI40" s="683"/>
      <c r="DJ40" s="683"/>
      <c r="DK40" s="684"/>
      <c r="DL40" s="691" t="s">
        <v>128</v>
      </c>
      <c r="DM40" s="683"/>
      <c r="DN40" s="683"/>
      <c r="DO40" s="683"/>
      <c r="DP40" s="683"/>
      <c r="DQ40" s="683"/>
      <c r="DR40" s="683"/>
      <c r="DS40" s="683"/>
      <c r="DT40" s="683"/>
      <c r="DU40" s="683"/>
      <c r="DV40" s="684"/>
      <c r="DW40" s="687" t="s">
        <v>128</v>
      </c>
      <c r="DX40" s="716"/>
      <c r="DY40" s="716"/>
      <c r="DZ40" s="716"/>
      <c r="EA40" s="716"/>
      <c r="EB40" s="716"/>
      <c r="EC40" s="717"/>
    </row>
    <row r="41" spans="2:133" ht="11.25" customHeight="1" x14ac:dyDescent="0.15">
      <c r="AQ41" s="769" t="s">
        <v>344</v>
      </c>
      <c r="AR41" s="770"/>
      <c r="AS41" s="770"/>
      <c r="AT41" s="770"/>
      <c r="AU41" s="770"/>
      <c r="AV41" s="770"/>
      <c r="AW41" s="770"/>
      <c r="AX41" s="770"/>
      <c r="AY41" s="771"/>
      <c r="AZ41" s="762">
        <v>1565599</v>
      </c>
      <c r="BA41" s="763"/>
      <c r="BB41" s="763"/>
      <c r="BC41" s="763"/>
      <c r="BD41" s="752"/>
      <c r="BE41" s="752"/>
      <c r="BF41" s="754"/>
      <c r="BG41" s="775"/>
      <c r="BH41" s="776"/>
      <c r="BI41" s="776"/>
      <c r="BJ41" s="776"/>
      <c r="BK41" s="776"/>
      <c r="BL41" s="234"/>
      <c r="BM41" s="707" t="s">
        <v>345</v>
      </c>
      <c r="BN41" s="707"/>
      <c r="BO41" s="707"/>
      <c r="BP41" s="707"/>
      <c r="BQ41" s="707"/>
      <c r="BR41" s="707"/>
      <c r="BS41" s="707"/>
      <c r="BT41" s="707"/>
      <c r="BU41" s="708"/>
      <c r="BV41" s="762">
        <v>429</v>
      </c>
      <c r="BW41" s="763"/>
      <c r="BX41" s="763"/>
      <c r="BY41" s="763"/>
      <c r="BZ41" s="763"/>
      <c r="CA41" s="763"/>
      <c r="CB41" s="772"/>
      <c r="CD41" s="697" t="s">
        <v>346</v>
      </c>
      <c r="CE41" s="698"/>
      <c r="CF41" s="698"/>
      <c r="CG41" s="698"/>
      <c r="CH41" s="698"/>
      <c r="CI41" s="698"/>
      <c r="CJ41" s="698"/>
      <c r="CK41" s="698"/>
      <c r="CL41" s="698"/>
      <c r="CM41" s="698"/>
      <c r="CN41" s="698"/>
      <c r="CO41" s="698"/>
      <c r="CP41" s="698"/>
      <c r="CQ41" s="699"/>
      <c r="CR41" s="682" t="s">
        <v>342</v>
      </c>
      <c r="CS41" s="718"/>
      <c r="CT41" s="718"/>
      <c r="CU41" s="718"/>
      <c r="CV41" s="718"/>
      <c r="CW41" s="718"/>
      <c r="CX41" s="718"/>
      <c r="CY41" s="719"/>
      <c r="CZ41" s="687" t="s">
        <v>342</v>
      </c>
      <c r="DA41" s="716"/>
      <c r="DB41" s="716"/>
      <c r="DC41" s="720"/>
      <c r="DD41" s="691" t="s">
        <v>128</v>
      </c>
      <c r="DE41" s="718"/>
      <c r="DF41" s="718"/>
      <c r="DG41" s="718"/>
      <c r="DH41" s="718"/>
      <c r="DI41" s="718"/>
      <c r="DJ41" s="718"/>
      <c r="DK41" s="719"/>
      <c r="DL41" s="777"/>
      <c r="DM41" s="778"/>
      <c r="DN41" s="778"/>
      <c r="DO41" s="778"/>
      <c r="DP41" s="778"/>
      <c r="DQ41" s="778"/>
      <c r="DR41" s="778"/>
      <c r="DS41" s="778"/>
      <c r="DT41" s="778"/>
      <c r="DU41" s="778"/>
      <c r="DV41" s="779"/>
      <c r="DW41" s="780"/>
      <c r="DX41" s="781"/>
      <c r="DY41" s="781"/>
      <c r="DZ41" s="781"/>
      <c r="EA41" s="781"/>
      <c r="EB41" s="781"/>
      <c r="EC41" s="782"/>
    </row>
    <row r="42" spans="2:133" ht="11.25" customHeight="1" x14ac:dyDescent="0.15">
      <c r="B42" s="227" t="s">
        <v>347</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9" t="s">
        <v>348</v>
      </c>
      <c r="CE42" s="680"/>
      <c r="CF42" s="680"/>
      <c r="CG42" s="680"/>
      <c r="CH42" s="680"/>
      <c r="CI42" s="680"/>
      <c r="CJ42" s="680"/>
      <c r="CK42" s="680"/>
      <c r="CL42" s="680"/>
      <c r="CM42" s="680"/>
      <c r="CN42" s="680"/>
      <c r="CO42" s="680"/>
      <c r="CP42" s="680"/>
      <c r="CQ42" s="681"/>
      <c r="CR42" s="682">
        <v>3073389</v>
      </c>
      <c r="CS42" s="683"/>
      <c r="CT42" s="683"/>
      <c r="CU42" s="683"/>
      <c r="CV42" s="683"/>
      <c r="CW42" s="683"/>
      <c r="CX42" s="683"/>
      <c r="CY42" s="684"/>
      <c r="CZ42" s="687">
        <v>12.9</v>
      </c>
      <c r="DA42" s="688"/>
      <c r="DB42" s="688"/>
      <c r="DC42" s="783"/>
      <c r="DD42" s="691">
        <v>767781</v>
      </c>
      <c r="DE42" s="683"/>
      <c r="DF42" s="683"/>
      <c r="DG42" s="683"/>
      <c r="DH42" s="683"/>
      <c r="DI42" s="683"/>
      <c r="DJ42" s="683"/>
      <c r="DK42" s="684"/>
      <c r="DL42" s="777"/>
      <c r="DM42" s="778"/>
      <c r="DN42" s="778"/>
      <c r="DO42" s="778"/>
      <c r="DP42" s="778"/>
      <c r="DQ42" s="778"/>
      <c r="DR42" s="778"/>
      <c r="DS42" s="778"/>
      <c r="DT42" s="778"/>
      <c r="DU42" s="778"/>
      <c r="DV42" s="779"/>
      <c r="DW42" s="780"/>
      <c r="DX42" s="781"/>
      <c r="DY42" s="781"/>
      <c r="DZ42" s="781"/>
      <c r="EA42" s="781"/>
      <c r="EB42" s="781"/>
      <c r="EC42" s="782"/>
    </row>
    <row r="43" spans="2:133" ht="11.25" customHeight="1" x14ac:dyDescent="0.15">
      <c r="B43" s="237" t="s">
        <v>349</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9" t="s">
        <v>350</v>
      </c>
      <c r="CE43" s="680"/>
      <c r="CF43" s="680"/>
      <c r="CG43" s="680"/>
      <c r="CH43" s="680"/>
      <c r="CI43" s="680"/>
      <c r="CJ43" s="680"/>
      <c r="CK43" s="680"/>
      <c r="CL43" s="680"/>
      <c r="CM43" s="680"/>
      <c r="CN43" s="680"/>
      <c r="CO43" s="680"/>
      <c r="CP43" s="680"/>
      <c r="CQ43" s="681"/>
      <c r="CR43" s="682">
        <v>131897</v>
      </c>
      <c r="CS43" s="718"/>
      <c r="CT43" s="718"/>
      <c r="CU43" s="718"/>
      <c r="CV43" s="718"/>
      <c r="CW43" s="718"/>
      <c r="CX43" s="718"/>
      <c r="CY43" s="719"/>
      <c r="CZ43" s="687">
        <v>0.6</v>
      </c>
      <c r="DA43" s="716"/>
      <c r="DB43" s="716"/>
      <c r="DC43" s="720"/>
      <c r="DD43" s="691">
        <v>128997</v>
      </c>
      <c r="DE43" s="718"/>
      <c r="DF43" s="718"/>
      <c r="DG43" s="718"/>
      <c r="DH43" s="718"/>
      <c r="DI43" s="718"/>
      <c r="DJ43" s="718"/>
      <c r="DK43" s="719"/>
      <c r="DL43" s="777"/>
      <c r="DM43" s="778"/>
      <c r="DN43" s="778"/>
      <c r="DO43" s="778"/>
      <c r="DP43" s="778"/>
      <c r="DQ43" s="778"/>
      <c r="DR43" s="778"/>
      <c r="DS43" s="778"/>
      <c r="DT43" s="778"/>
      <c r="DU43" s="778"/>
      <c r="DV43" s="779"/>
      <c r="DW43" s="780"/>
      <c r="DX43" s="781"/>
      <c r="DY43" s="781"/>
      <c r="DZ43" s="781"/>
      <c r="EA43" s="781"/>
      <c r="EB43" s="781"/>
      <c r="EC43" s="782"/>
    </row>
    <row r="44" spans="2:133" ht="11.25" customHeight="1" x14ac:dyDescent="0.15">
      <c r="B44" s="238" t="s">
        <v>351</v>
      </c>
      <c r="CD44" s="794" t="s">
        <v>302</v>
      </c>
      <c r="CE44" s="795"/>
      <c r="CF44" s="679" t="s">
        <v>352</v>
      </c>
      <c r="CG44" s="680"/>
      <c r="CH44" s="680"/>
      <c r="CI44" s="680"/>
      <c r="CJ44" s="680"/>
      <c r="CK44" s="680"/>
      <c r="CL44" s="680"/>
      <c r="CM44" s="680"/>
      <c r="CN44" s="680"/>
      <c r="CO44" s="680"/>
      <c r="CP44" s="680"/>
      <c r="CQ44" s="681"/>
      <c r="CR44" s="682">
        <v>2351442</v>
      </c>
      <c r="CS44" s="683"/>
      <c r="CT44" s="683"/>
      <c r="CU44" s="683"/>
      <c r="CV44" s="683"/>
      <c r="CW44" s="683"/>
      <c r="CX44" s="683"/>
      <c r="CY44" s="684"/>
      <c r="CZ44" s="687">
        <v>9.8000000000000007</v>
      </c>
      <c r="DA44" s="688"/>
      <c r="DB44" s="688"/>
      <c r="DC44" s="783"/>
      <c r="DD44" s="691">
        <v>497584</v>
      </c>
      <c r="DE44" s="683"/>
      <c r="DF44" s="683"/>
      <c r="DG44" s="683"/>
      <c r="DH44" s="683"/>
      <c r="DI44" s="683"/>
      <c r="DJ44" s="683"/>
      <c r="DK44" s="684"/>
      <c r="DL44" s="777"/>
      <c r="DM44" s="778"/>
      <c r="DN44" s="778"/>
      <c r="DO44" s="778"/>
      <c r="DP44" s="778"/>
      <c r="DQ44" s="778"/>
      <c r="DR44" s="778"/>
      <c r="DS44" s="778"/>
      <c r="DT44" s="778"/>
      <c r="DU44" s="778"/>
      <c r="DV44" s="779"/>
      <c r="DW44" s="780"/>
      <c r="DX44" s="781"/>
      <c r="DY44" s="781"/>
      <c r="DZ44" s="781"/>
      <c r="EA44" s="781"/>
      <c r="EB44" s="781"/>
      <c r="EC44" s="782"/>
    </row>
    <row r="45" spans="2:133" ht="11.25" customHeight="1" x14ac:dyDescent="0.15">
      <c r="CD45" s="796"/>
      <c r="CE45" s="797"/>
      <c r="CF45" s="679" t="s">
        <v>353</v>
      </c>
      <c r="CG45" s="680"/>
      <c r="CH45" s="680"/>
      <c r="CI45" s="680"/>
      <c r="CJ45" s="680"/>
      <c r="CK45" s="680"/>
      <c r="CL45" s="680"/>
      <c r="CM45" s="680"/>
      <c r="CN45" s="680"/>
      <c r="CO45" s="680"/>
      <c r="CP45" s="680"/>
      <c r="CQ45" s="681"/>
      <c r="CR45" s="682">
        <v>827719</v>
      </c>
      <c r="CS45" s="718"/>
      <c r="CT45" s="718"/>
      <c r="CU45" s="718"/>
      <c r="CV45" s="718"/>
      <c r="CW45" s="718"/>
      <c r="CX45" s="718"/>
      <c r="CY45" s="719"/>
      <c r="CZ45" s="687">
        <v>3.5</v>
      </c>
      <c r="DA45" s="716"/>
      <c r="DB45" s="716"/>
      <c r="DC45" s="720"/>
      <c r="DD45" s="691">
        <v>35162</v>
      </c>
      <c r="DE45" s="718"/>
      <c r="DF45" s="718"/>
      <c r="DG45" s="718"/>
      <c r="DH45" s="718"/>
      <c r="DI45" s="718"/>
      <c r="DJ45" s="718"/>
      <c r="DK45" s="719"/>
      <c r="DL45" s="777"/>
      <c r="DM45" s="778"/>
      <c r="DN45" s="778"/>
      <c r="DO45" s="778"/>
      <c r="DP45" s="778"/>
      <c r="DQ45" s="778"/>
      <c r="DR45" s="778"/>
      <c r="DS45" s="778"/>
      <c r="DT45" s="778"/>
      <c r="DU45" s="778"/>
      <c r="DV45" s="779"/>
      <c r="DW45" s="780"/>
      <c r="DX45" s="781"/>
      <c r="DY45" s="781"/>
      <c r="DZ45" s="781"/>
      <c r="EA45" s="781"/>
      <c r="EB45" s="781"/>
      <c r="EC45" s="782"/>
    </row>
    <row r="46" spans="2:133" ht="11.25" customHeight="1" x14ac:dyDescent="0.15">
      <c r="CD46" s="796"/>
      <c r="CE46" s="797"/>
      <c r="CF46" s="679" t="s">
        <v>354</v>
      </c>
      <c r="CG46" s="680"/>
      <c r="CH46" s="680"/>
      <c r="CI46" s="680"/>
      <c r="CJ46" s="680"/>
      <c r="CK46" s="680"/>
      <c r="CL46" s="680"/>
      <c r="CM46" s="680"/>
      <c r="CN46" s="680"/>
      <c r="CO46" s="680"/>
      <c r="CP46" s="680"/>
      <c r="CQ46" s="681"/>
      <c r="CR46" s="682">
        <v>1373678</v>
      </c>
      <c r="CS46" s="683"/>
      <c r="CT46" s="683"/>
      <c r="CU46" s="683"/>
      <c r="CV46" s="683"/>
      <c r="CW46" s="683"/>
      <c r="CX46" s="683"/>
      <c r="CY46" s="684"/>
      <c r="CZ46" s="687">
        <v>5.7</v>
      </c>
      <c r="DA46" s="688"/>
      <c r="DB46" s="688"/>
      <c r="DC46" s="783"/>
      <c r="DD46" s="691">
        <v>441422</v>
      </c>
      <c r="DE46" s="683"/>
      <c r="DF46" s="683"/>
      <c r="DG46" s="683"/>
      <c r="DH46" s="683"/>
      <c r="DI46" s="683"/>
      <c r="DJ46" s="683"/>
      <c r="DK46" s="684"/>
      <c r="DL46" s="777"/>
      <c r="DM46" s="778"/>
      <c r="DN46" s="778"/>
      <c r="DO46" s="778"/>
      <c r="DP46" s="778"/>
      <c r="DQ46" s="778"/>
      <c r="DR46" s="778"/>
      <c r="DS46" s="778"/>
      <c r="DT46" s="778"/>
      <c r="DU46" s="778"/>
      <c r="DV46" s="779"/>
      <c r="DW46" s="780"/>
      <c r="DX46" s="781"/>
      <c r="DY46" s="781"/>
      <c r="DZ46" s="781"/>
      <c r="EA46" s="781"/>
      <c r="EB46" s="781"/>
      <c r="EC46" s="782"/>
    </row>
    <row r="47" spans="2:133" ht="11.25" customHeight="1" x14ac:dyDescent="0.15">
      <c r="CD47" s="796"/>
      <c r="CE47" s="797"/>
      <c r="CF47" s="679" t="s">
        <v>355</v>
      </c>
      <c r="CG47" s="680"/>
      <c r="CH47" s="680"/>
      <c r="CI47" s="680"/>
      <c r="CJ47" s="680"/>
      <c r="CK47" s="680"/>
      <c r="CL47" s="680"/>
      <c r="CM47" s="680"/>
      <c r="CN47" s="680"/>
      <c r="CO47" s="680"/>
      <c r="CP47" s="680"/>
      <c r="CQ47" s="681"/>
      <c r="CR47" s="682">
        <v>721947</v>
      </c>
      <c r="CS47" s="718"/>
      <c r="CT47" s="718"/>
      <c r="CU47" s="718"/>
      <c r="CV47" s="718"/>
      <c r="CW47" s="718"/>
      <c r="CX47" s="718"/>
      <c r="CY47" s="719"/>
      <c r="CZ47" s="687">
        <v>3</v>
      </c>
      <c r="DA47" s="716"/>
      <c r="DB47" s="716"/>
      <c r="DC47" s="720"/>
      <c r="DD47" s="691">
        <v>270197</v>
      </c>
      <c r="DE47" s="718"/>
      <c r="DF47" s="718"/>
      <c r="DG47" s="718"/>
      <c r="DH47" s="718"/>
      <c r="DI47" s="718"/>
      <c r="DJ47" s="718"/>
      <c r="DK47" s="719"/>
      <c r="DL47" s="777"/>
      <c r="DM47" s="778"/>
      <c r="DN47" s="778"/>
      <c r="DO47" s="778"/>
      <c r="DP47" s="778"/>
      <c r="DQ47" s="778"/>
      <c r="DR47" s="778"/>
      <c r="DS47" s="778"/>
      <c r="DT47" s="778"/>
      <c r="DU47" s="778"/>
      <c r="DV47" s="779"/>
      <c r="DW47" s="780"/>
      <c r="DX47" s="781"/>
      <c r="DY47" s="781"/>
      <c r="DZ47" s="781"/>
      <c r="EA47" s="781"/>
      <c r="EB47" s="781"/>
      <c r="EC47" s="782"/>
    </row>
    <row r="48" spans="2:133" x14ac:dyDescent="0.15">
      <c r="CD48" s="798"/>
      <c r="CE48" s="799"/>
      <c r="CF48" s="679" t="s">
        <v>356</v>
      </c>
      <c r="CG48" s="680"/>
      <c r="CH48" s="680"/>
      <c r="CI48" s="680"/>
      <c r="CJ48" s="680"/>
      <c r="CK48" s="680"/>
      <c r="CL48" s="680"/>
      <c r="CM48" s="680"/>
      <c r="CN48" s="680"/>
      <c r="CO48" s="680"/>
      <c r="CP48" s="680"/>
      <c r="CQ48" s="681"/>
      <c r="CR48" s="682" t="s">
        <v>342</v>
      </c>
      <c r="CS48" s="683"/>
      <c r="CT48" s="683"/>
      <c r="CU48" s="683"/>
      <c r="CV48" s="683"/>
      <c r="CW48" s="683"/>
      <c r="CX48" s="683"/>
      <c r="CY48" s="684"/>
      <c r="CZ48" s="687" t="s">
        <v>128</v>
      </c>
      <c r="DA48" s="688"/>
      <c r="DB48" s="688"/>
      <c r="DC48" s="783"/>
      <c r="DD48" s="691" t="s">
        <v>128</v>
      </c>
      <c r="DE48" s="683"/>
      <c r="DF48" s="683"/>
      <c r="DG48" s="683"/>
      <c r="DH48" s="683"/>
      <c r="DI48" s="683"/>
      <c r="DJ48" s="683"/>
      <c r="DK48" s="684"/>
      <c r="DL48" s="777"/>
      <c r="DM48" s="778"/>
      <c r="DN48" s="778"/>
      <c r="DO48" s="778"/>
      <c r="DP48" s="778"/>
      <c r="DQ48" s="778"/>
      <c r="DR48" s="778"/>
      <c r="DS48" s="778"/>
      <c r="DT48" s="778"/>
      <c r="DU48" s="778"/>
      <c r="DV48" s="779"/>
      <c r="DW48" s="780"/>
      <c r="DX48" s="781"/>
      <c r="DY48" s="781"/>
      <c r="DZ48" s="781"/>
      <c r="EA48" s="781"/>
      <c r="EB48" s="781"/>
      <c r="EC48" s="782"/>
    </row>
    <row r="49" spans="82:133" ht="11.25" customHeight="1" x14ac:dyDescent="0.15">
      <c r="CD49" s="727" t="s">
        <v>357</v>
      </c>
      <c r="CE49" s="728"/>
      <c r="CF49" s="728"/>
      <c r="CG49" s="728"/>
      <c r="CH49" s="728"/>
      <c r="CI49" s="728"/>
      <c r="CJ49" s="728"/>
      <c r="CK49" s="728"/>
      <c r="CL49" s="728"/>
      <c r="CM49" s="728"/>
      <c r="CN49" s="728"/>
      <c r="CO49" s="728"/>
      <c r="CP49" s="728"/>
      <c r="CQ49" s="729"/>
      <c r="CR49" s="762">
        <v>23894154</v>
      </c>
      <c r="CS49" s="752"/>
      <c r="CT49" s="752"/>
      <c r="CU49" s="752"/>
      <c r="CV49" s="752"/>
      <c r="CW49" s="752"/>
      <c r="CX49" s="752"/>
      <c r="CY49" s="784"/>
      <c r="CZ49" s="767">
        <v>100</v>
      </c>
      <c r="DA49" s="785"/>
      <c r="DB49" s="785"/>
      <c r="DC49" s="786"/>
      <c r="DD49" s="787">
        <v>16102960</v>
      </c>
      <c r="DE49" s="752"/>
      <c r="DF49" s="752"/>
      <c r="DG49" s="752"/>
      <c r="DH49" s="752"/>
      <c r="DI49" s="752"/>
      <c r="DJ49" s="752"/>
      <c r="DK49" s="784"/>
      <c r="DL49" s="788"/>
      <c r="DM49" s="789"/>
      <c r="DN49" s="789"/>
      <c r="DO49" s="789"/>
      <c r="DP49" s="789"/>
      <c r="DQ49" s="789"/>
      <c r="DR49" s="789"/>
      <c r="DS49" s="789"/>
      <c r="DT49" s="789"/>
      <c r="DU49" s="789"/>
      <c r="DV49" s="790"/>
      <c r="DW49" s="791"/>
      <c r="DX49" s="792"/>
      <c r="DY49" s="792"/>
      <c r="DZ49" s="792"/>
      <c r="EA49" s="792"/>
      <c r="EB49" s="792"/>
      <c r="EC49" s="793"/>
    </row>
    <row r="50" spans="82:133" hidden="1" x14ac:dyDescent="0.15"/>
    <row r="51" spans="82:133" hidden="1" x14ac:dyDescent="0.15"/>
    <row r="52" spans="82:133" hidden="1" x14ac:dyDescent="0.15"/>
    <row r="53" spans="82:133" hidden="1" x14ac:dyDescent="0.15"/>
  </sheetData>
  <sheetProtection algorithmName="SHA-512" hashValue="1zVsIKTU0P6GWTfYHUI+IyPfbxsPB9auO5WxaOXbm7Nb/UECebfhCHzP/aI2XO6x3qtH28ebcVxCjfOfyBwVjw==" saltValue="ny1cNINGRzyF/1ow/ZKy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358</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51" t="s">
        <v>359</v>
      </c>
      <c r="DK2" s="852"/>
      <c r="DL2" s="852"/>
      <c r="DM2" s="852"/>
      <c r="DN2" s="852"/>
      <c r="DO2" s="853"/>
      <c r="DP2" s="247"/>
      <c r="DQ2" s="851" t="s">
        <v>360</v>
      </c>
      <c r="DR2" s="852"/>
      <c r="DS2" s="852"/>
      <c r="DT2" s="852"/>
      <c r="DU2" s="852"/>
      <c r="DV2" s="852"/>
      <c r="DW2" s="852"/>
      <c r="DX2" s="852"/>
      <c r="DY2" s="852"/>
      <c r="DZ2" s="853"/>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54" t="s">
        <v>361</v>
      </c>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250"/>
      <c r="BA4" s="250"/>
      <c r="BB4" s="250"/>
      <c r="BC4" s="250"/>
      <c r="BD4" s="250"/>
      <c r="BE4" s="251"/>
      <c r="BF4" s="251"/>
      <c r="BG4" s="251"/>
      <c r="BH4" s="251"/>
      <c r="BI4" s="251"/>
      <c r="BJ4" s="251"/>
      <c r="BK4" s="251"/>
      <c r="BL4" s="251"/>
      <c r="BM4" s="251"/>
      <c r="BN4" s="251"/>
      <c r="BO4" s="251"/>
      <c r="BP4" s="251"/>
      <c r="BQ4" s="250" t="s">
        <v>362</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31" t="s">
        <v>363</v>
      </c>
      <c r="B5" s="832"/>
      <c r="C5" s="832"/>
      <c r="D5" s="832"/>
      <c r="E5" s="832"/>
      <c r="F5" s="832"/>
      <c r="G5" s="832"/>
      <c r="H5" s="832"/>
      <c r="I5" s="832"/>
      <c r="J5" s="832"/>
      <c r="K5" s="832"/>
      <c r="L5" s="832"/>
      <c r="M5" s="832"/>
      <c r="N5" s="832"/>
      <c r="O5" s="832"/>
      <c r="P5" s="833"/>
      <c r="Q5" s="808" t="s">
        <v>364</v>
      </c>
      <c r="R5" s="809"/>
      <c r="S5" s="809"/>
      <c r="T5" s="809"/>
      <c r="U5" s="810"/>
      <c r="V5" s="808" t="s">
        <v>365</v>
      </c>
      <c r="W5" s="809"/>
      <c r="X5" s="809"/>
      <c r="Y5" s="809"/>
      <c r="Z5" s="810"/>
      <c r="AA5" s="808" t="s">
        <v>366</v>
      </c>
      <c r="AB5" s="809"/>
      <c r="AC5" s="809"/>
      <c r="AD5" s="809"/>
      <c r="AE5" s="809"/>
      <c r="AF5" s="855" t="s">
        <v>367</v>
      </c>
      <c r="AG5" s="809"/>
      <c r="AH5" s="809"/>
      <c r="AI5" s="809"/>
      <c r="AJ5" s="820"/>
      <c r="AK5" s="809" t="s">
        <v>368</v>
      </c>
      <c r="AL5" s="809"/>
      <c r="AM5" s="809"/>
      <c r="AN5" s="809"/>
      <c r="AO5" s="810"/>
      <c r="AP5" s="808" t="s">
        <v>369</v>
      </c>
      <c r="AQ5" s="809"/>
      <c r="AR5" s="809"/>
      <c r="AS5" s="809"/>
      <c r="AT5" s="810"/>
      <c r="AU5" s="808" t="s">
        <v>370</v>
      </c>
      <c r="AV5" s="809"/>
      <c r="AW5" s="809"/>
      <c r="AX5" s="809"/>
      <c r="AY5" s="820"/>
      <c r="AZ5" s="254"/>
      <c r="BA5" s="254"/>
      <c r="BB5" s="254"/>
      <c r="BC5" s="254"/>
      <c r="BD5" s="254"/>
      <c r="BE5" s="255"/>
      <c r="BF5" s="255"/>
      <c r="BG5" s="255"/>
      <c r="BH5" s="255"/>
      <c r="BI5" s="255"/>
      <c r="BJ5" s="255"/>
      <c r="BK5" s="255"/>
      <c r="BL5" s="255"/>
      <c r="BM5" s="255"/>
      <c r="BN5" s="255"/>
      <c r="BO5" s="255"/>
      <c r="BP5" s="255"/>
      <c r="BQ5" s="831" t="s">
        <v>371</v>
      </c>
      <c r="BR5" s="832"/>
      <c r="BS5" s="832"/>
      <c r="BT5" s="832"/>
      <c r="BU5" s="832"/>
      <c r="BV5" s="832"/>
      <c r="BW5" s="832"/>
      <c r="BX5" s="832"/>
      <c r="BY5" s="832"/>
      <c r="BZ5" s="832"/>
      <c r="CA5" s="832"/>
      <c r="CB5" s="832"/>
      <c r="CC5" s="832"/>
      <c r="CD5" s="832"/>
      <c r="CE5" s="832"/>
      <c r="CF5" s="832"/>
      <c r="CG5" s="833"/>
      <c r="CH5" s="808" t="s">
        <v>372</v>
      </c>
      <c r="CI5" s="809"/>
      <c r="CJ5" s="809"/>
      <c r="CK5" s="809"/>
      <c r="CL5" s="810"/>
      <c r="CM5" s="808" t="s">
        <v>373</v>
      </c>
      <c r="CN5" s="809"/>
      <c r="CO5" s="809"/>
      <c r="CP5" s="809"/>
      <c r="CQ5" s="810"/>
      <c r="CR5" s="808" t="s">
        <v>374</v>
      </c>
      <c r="CS5" s="809"/>
      <c r="CT5" s="809"/>
      <c r="CU5" s="809"/>
      <c r="CV5" s="810"/>
      <c r="CW5" s="808" t="s">
        <v>375</v>
      </c>
      <c r="CX5" s="809"/>
      <c r="CY5" s="809"/>
      <c r="CZ5" s="809"/>
      <c r="DA5" s="810"/>
      <c r="DB5" s="808" t="s">
        <v>376</v>
      </c>
      <c r="DC5" s="809"/>
      <c r="DD5" s="809"/>
      <c r="DE5" s="809"/>
      <c r="DF5" s="810"/>
      <c r="DG5" s="814" t="s">
        <v>377</v>
      </c>
      <c r="DH5" s="815"/>
      <c r="DI5" s="815"/>
      <c r="DJ5" s="815"/>
      <c r="DK5" s="816"/>
      <c r="DL5" s="814" t="s">
        <v>378</v>
      </c>
      <c r="DM5" s="815"/>
      <c r="DN5" s="815"/>
      <c r="DO5" s="815"/>
      <c r="DP5" s="816"/>
      <c r="DQ5" s="808" t="s">
        <v>379</v>
      </c>
      <c r="DR5" s="809"/>
      <c r="DS5" s="809"/>
      <c r="DT5" s="809"/>
      <c r="DU5" s="810"/>
      <c r="DV5" s="808" t="s">
        <v>370</v>
      </c>
      <c r="DW5" s="809"/>
      <c r="DX5" s="809"/>
      <c r="DY5" s="809"/>
      <c r="DZ5" s="820"/>
      <c r="EA5" s="252"/>
    </row>
    <row r="6" spans="1:131" s="253" customFormat="1" ht="26.25" customHeight="1" thickBot="1" x14ac:dyDescent="0.2">
      <c r="A6" s="834"/>
      <c r="B6" s="835"/>
      <c r="C6" s="835"/>
      <c r="D6" s="835"/>
      <c r="E6" s="835"/>
      <c r="F6" s="835"/>
      <c r="G6" s="835"/>
      <c r="H6" s="835"/>
      <c r="I6" s="835"/>
      <c r="J6" s="835"/>
      <c r="K6" s="835"/>
      <c r="L6" s="835"/>
      <c r="M6" s="835"/>
      <c r="N6" s="835"/>
      <c r="O6" s="835"/>
      <c r="P6" s="836"/>
      <c r="Q6" s="811"/>
      <c r="R6" s="812"/>
      <c r="S6" s="812"/>
      <c r="T6" s="812"/>
      <c r="U6" s="813"/>
      <c r="V6" s="811"/>
      <c r="W6" s="812"/>
      <c r="X6" s="812"/>
      <c r="Y6" s="812"/>
      <c r="Z6" s="813"/>
      <c r="AA6" s="811"/>
      <c r="AB6" s="812"/>
      <c r="AC6" s="812"/>
      <c r="AD6" s="812"/>
      <c r="AE6" s="812"/>
      <c r="AF6" s="856"/>
      <c r="AG6" s="812"/>
      <c r="AH6" s="812"/>
      <c r="AI6" s="812"/>
      <c r="AJ6" s="821"/>
      <c r="AK6" s="812"/>
      <c r="AL6" s="812"/>
      <c r="AM6" s="812"/>
      <c r="AN6" s="812"/>
      <c r="AO6" s="813"/>
      <c r="AP6" s="811"/>
      <c r="AQ6" s="812"/>
      <c r="AR6" s="812"/>
      <c r="AS6" s="812"/>
      <c r="AT6" s="813"/>
      <c r="AU6" s="811"/>
      <c r="AV6" s="812"/>
      <c r="AW6" s="812"/>
      <c r="AX6" s="812"/>
      <c r="AY6" s="821"/>
      <c r="AZ6" s="250"/>
      <c r="BA6" s="250"/>
      <c r="BB6" s="250"/>
      <c r="BC6" s="250"/>
      <c r="BD6" s="250"/>
      <c r="BE6" s="251"/>
      <c r="BF6" s="251"/>
      <c r="BG6" s="251"/>
      <c r="BH6" s="251"/>
      <c r="BI6" s="251"/>
      <c r="BJ6" s="251"/>
      <c r="BK6" s="251"/>
      <c r="BL6" s="251"/>
      <c r="BM6" s="251"/>
      <c r="BN6" s="251"/>
      <c r="BO6" s="251"/>
      <c r="BP6" s="251"/>
      <c r="BQ6" s="834"/>
      <c r="BR6" s="835"/>
      <c r="BS6" s="835"/>
      <c r="BT6" s="835"/>
      <c r="BU6" s="835"/>
      <c r="BV6" s="835"/>
      <c r="BW6" s="835"/>
      <c r="BX6" s="835"/>
      <c r="BY6" s="835"/>
      <c r="BZ6" s="835"/>
      <c r="CA6" s="835"/>
      <c r="CB6" s="835"/>
      <c r="CC6" s="835"/>
      <c r="CD6" s="835"/>
      <c r="CE6" s="835"/>
      <c r="CF6" s="835"/>
      <c r="CG6" s="836"/>
      <c r="CH6" s="811"/>
      <c r="CI6" s="812"/>
      <c r="CJ6" s="812"/>
      <c r="CK6" s="812"/>
      <c r="CL6" s="813"/>
      <c r="CM6" s="811"/>
      <c r="CN6" s="812"/>
      <c r="CO6" s="812"/>
      <c r="CP6" s="812"/>
      <c r="CQ6" s="813"/>
      <c r="CR6" s="811"/>
      <c r="CS6" s="812"/>
      <c r="CT6" s="812"/>
      <c r="CU6" s="812"/>
      <c r="CV6" s="813"/>
      <c r="CW6" s="811"/>
      <c r="CX6" s="812"/>
      <c r="CY6" s="812"/>
      <c r="CZ6" s="812"/>
      <c r="DA6" s="813"/>
      <c r="DB6" s="811"/>
      <c r="DC6" s="812"/>
      <c r="DD6" s="812"/>
      <c r="DE6" s="812"/>
      <c r="DF6" s="813"/>
      <c r="DG6" s="817"/>
      <c r="DH6" s="818"/>
      <c r="DI6" s="818"/>
      <c r="DJ6" s="818"/>
      <c r="DK6" s="819"/>
      <c r="DL6" s="817"/>
      <c r="DM6" s="818"/>
      <c r="DN6" s="818"/>
      <c r="DO6" s="818"/>
      <c r="DP6" s="819"/>
      <c r="DQ6" s="811"/>
      <c r="DR6" s="812"/>
      <c r="DS6" s="812"/>
      <c r="DT6" s="812"/>
      <c r="DU6" s="813"/>
      <c r="DV6" s="811"/>
      <c r="DW6" s="812"/>
      <c r="DX6" s="812"/>
      <c r="DY6" s="812"/>
      <c r="DZ6" s="821"/>
      <c r="EA6" s="252"/>
    </row>
    <row r="7" spans="1:131" s="253" customFormat="1" ht="26.25" customHeight="1" thickTop="1" x14ac:dyDescent="0.15">
      <c r="A7" s="256">
        <v>1</v>
      </c>
      <c r="B7" s="822" t="s">
        <v>380</v>
      </c>
      <c r="C7" s="823"/>
      <c r="D7" s="823"/>
      <c r="E7" s="823"/>
      <c r="F7" s="823"/>
      <c r="G7" s="823"/>
      <c r="H7" s="823"/>
      <c r="I7" s="823"/>
      <c r="J7" s="823"/>
      <c r="K7" s="823"/>
      <c r="L7" s="823"/>
      <c r="M7" s="823"/>
      <c r="N7" s="823"/>
      <c r="O7" s="823"/>
      <c r="P7" s="824"/>
      <c r="Q7" s="825">
        <v>24469</v>
      </c>
      <c r="R7" s="826"/>
      <c r="S7" s="826"/>
      <c r="T7" s="826"/>
      <c r="U7" s="826"/>
      <c r="V7" s="826">
        <v>23889</v>
      </c>
      <c r="W7" s="826"/>
      <c r="X7" s="826"/>
      <c r="Y7" s="826"/>
      <c r="Z7" s="826"/>
      <c r="AA7" s="826">
        <v>580</v>
      </c>
      <c r="AB7" s="826"/>
      <c r="AC7" s="826"/>
      <c r="AD7" s="826"/>
      <c r="AE7" s="827"/>
      <c r="AF7" s="828">
        <v>314</v>
      </c>
      <c r="AG7" s="829"/>
      <c r="AH7" s="829"/>
      <c r="AI7" s="829"/>
      <c r="AJ7" s="830"/>
      <c r="AK7" s="871">
        <v>1534</v>
      </c>
      <c r="AL7" s="872"/>
      <c r="AM7" s="872"/>
      <c r="AN7" s="872"/>
      <c r="AO7" s="872"/>
      <c r="AP7" s="872">
        <v>29863</v>
      </c>
      <c r="AQ7" s="872"/>
      <c r="AR7" s="872"/>
      <c r="AS7" s="872"/>
      <c r="AT7" s="872"/>
      <c r="AU7" s="873"/>
      <c r="AV7" s="873"/>
      <c r="AW7" s="873"/>
      <c r="AX7" s="873"/>
      <c r="AY7" s="874"/>
      <c r="AZ7" s="250"/>
      <c r="BA7" s="250"/>
      <c r="BB7" s="250"/>
      <c r="BC7" s="250"/>
      <c r="BD7" s="250"/>
      <c r="BE7" s="251"/>
      <c r="BF7" s="251"/>
      <c r="BG7" s="251"/>
      <c r="BH7" s="251"/>
      <c r="BI7" s="251"/>
      <c r="BJ7" s="251"/>
      <c r="BK7" s="251"/>
      <c r="BL7" s="251"/>
      <c r="BM7" s="251"/>
      <c r="BN7" s="251"/>
      <c r="BO7" s="251"/>
      <c r="BP7" s="251"/>
      <c r="BQ7" s="257">
        <v>1</v>
      </c>
      <c r="BR7" s="258"/>
      <c r="BS7" s="857" t="s">
        <v>571</v>
      </c>
      <c r="BT7" s="858"/>
      <c r="BU7" s="858"/>
      <c r="BV7" s="858"/>
      <c r="BW7" s="858"/>
      <c r="BX7" s="858"/>
      <c r="BY7" s="858"/>
      <c r="BZ7" s="858"/>
      <c r="CA7" s="858"/>
      <c r="CB7" s="858"/>
      <c r="CC7" s="858"/>
      <c r="CD7" s="858"/>
      <c r="CE7" s="858"/>
      <c r="CF7" s="858"/>
      <c r="CG7" s="859"/>
      <c r="CH7" s="868">
        <v>6</v>
      </c>
      <c r="CI7" s="869"/>
      <c r="CJ7" s="869"/>
      <c r="CK7" s="869"/>
      <c r="CL7" s="870"/>
      <c r="CM7" s="868">
        <v>32</v>
      </c>
      <c r="CN7" s="869"/>
      <c r="CO7" s="869"/>
      <c r="CP7" s="869"/>
      <c r="CQ7" s="870"/>
      <c r="CR7" s="868">
        <v>5</v>
      </c>
      <c r="CS7" s="869"/>
      <c r="CT7" s="869"/>
      <c r="CU7" s="869"/>
      <c r="CV7" s="870"/>
      <c r="CW7" s="868" t="s">
        <v>575</v>
      </c>
      <c r="CX7" s="869"/>
      <c r="CY7" s="869"/>
      <c r="CZ7" s="869"/>
      <c r="DA7" s="870"/>
      <c r="DB7" s="868" t="s">
        <v>575</v>
      </c>
      <c r="DC7" s="869"/>
      <c r="DD7" s="869"/>
      <c r="DE7" s="869"/>
      <c r="DF7" s="870"/>
      <c r="DG7" s="868" t="s">
        <v>575</v>
      </c>
      <c r="DH7" s="869"/>
      <c r="DI7" s="869"/>
      <c r="DJ7" s="869"/>
      <c r="DK7" s="870"/>
      <c r="DL7" s="868" t="s">
        <v>575</v>
      </c>
      <c r="DM7" s="869"/>
      <c r="DN7" s="869"/>
      <c r="DO7" s="869"/>
      <c r="DP7" s="870"/>
      <c r="DQ7" s="868" t="s">
        <v>575</v>
      </c>
      <c r="DR7" s="869"/>
      <c r="DS7" s="869"/>
      <c r="DT7" s="869"/>
      <c r="DU7" s="870"/>
      <c r="DV7" s="860"/>
      <c r="DW7" s="861"/>
      <c r="DX7" s="861"/>
      <c r="DY7" s="861"/>
      <c r="DZ7" s="862"/>
      <c r="EA7" s="252"/>
    </row>
    <row r="8" spans="1:131" s="253" customFormat="1" ht="26.25" customHeight="1" x14ac:dyDescent="0.15">
      <c r="A8" s="259">
        <v>2</v>
      </c>
      <c r="B8" s="843" t="s">
        <v>381</v>
      </c>
      <c r="C8" s="844"/>
      <c r="D8" s="844"/>
      <c r="E8" s="844"/>
      <c r="F8" s="844"/>
      <c r="G8" s="844"/>
      <c r="H8" s="844"/>
      <c r="I8" s="844"/>
      <c r="J8" s="844"/>
      <c r="K8" s="844"/>
      <c r="L8" s="844"/>
      <c r="M8" s="844"/>
      <c r="N8" s="844"/>
      <c r="O8" s="844"/>
      <c r="P8" s="845"/>
      <c r="Q8" s="846">
        <v>79</v>
      </c>
      <c r="R8" s="847"/>
      <c r="S8" s="847"/>
      <c r="T8" s="847"/>
      <c r="U8" s="847"/>
      <c r="V8" s="847">
        <v>79</v>
      </c>
      <c r="W8" s="847"/>
      <c r="X8" s="847"/>
      <c r="Y8" s="847"/>
      <c r="Z8" s="847"/>
      <c r="AA8" s="847">
        <v>0</v>
      </c>
      <c r="AB8" s="847"/>
      <c r="AC8" s="847"/>
      <c r="AD8" s="847"/>
      <c r="AE8" s="848"/>
      <c r="AF8" s="863" t="s">
        <v>128</v>
      </c>
      <c r="AG8" s="864"/>
      <c r="AH8" s="864"/>
      <c r="AI8" s="864"/>
      <c r="AJ8" s="865"/>
      <c r="AK8" s="866">
        <v>79</v>
      </c>
      <c r="AL8" s="867"/>
      <c r="AM8" s="867"/>
      <c r="AN8" s="867"/>
      <c r="AO8" s="867"/>
      <c r="AP8" s="867">
        <v>179</v>
      </c>
      <c r="AQ8" s="867"/>
      <c r="AR8" s="867"/>
      <c r="AS8" s="867"/>
      <c r="AT8" s="867"/>
      <c r="AU8" s="849"/>
      <c r="AV8" s="849"/>
      <c r="AW8" s="849"/>
      <c r="AX8" s="849"/>
      <c r="AY8" s="850"/>
      <c r="AZ8" s="250"/>
      <c r="BA8" s="250"/>
      <c r="BB8" s="250"/>
      <c r="BC8" s="250"/>
      <c r="BD8" s="250"/>
      <c r="BE8" s="251"/>
      <c r="BF8" s="251"/>
      <c r="BG8" s="251"/>
      <c r="BH8" s="251"/>
      <c r="BI8" s="251"/>
      <c r="BJ8" s="251"/>
      <c r="BK8" s="251"/>
      <c r="BL8" s="251"/>
      <c r="BM8" s="251"/>
      <c r="BN8" s="251"/>
      <c r="BO8" s="251"/>
      <c r="BP8" s="251"/>
      <c r="BQ8" s="260">
        <v>2</v>
      </c>
      <c r="BR8" s="261"/>
      <c r="BS8" s="875" t="s">
        <v>572</v>
      </c>
      <c r="BT8" s="876"/>
      <c r="BU8" s="876"/>
      <c r="BV8" s="876"/>
      <c r="BW8" s="876"/>
      <c r="BX8" s="876"/>
      <c r="BY8" s="876"/>
      <c r="BZ8" s="876"/>
      <c r="CA8" s="876"/>
      <c r="CB8" s="876"/>
      <c r="CC8" s="876"/>
      <c r="CD8" s="876"/>
      <c r="CE8" s="876"/>
      <c r="CF8" s="876"/>
      <c r="CG8" s="877"/>
      <c r="CH8" s="837">
        <v>5</v>
      </c>
      <c r="CI8" s="838"/>
      <c r="CJ8" s="838"/>
      <c r="CK8" s="838"/>
      <c r="CL8" s="839"/>
      <c r="CM8" s="837">
        <v>59</v>
      </c>
      <c r="CN8" s="838"/>
      <c r="CO8" s="838"/>
      <c r="CP8" s="838"/>
      <c r="CQ8" s="839"/>
      <c r="CR8" s="837">
        <v>26</v>
      </c>
      <c r="CS8" s="838"/>
      <c r="CT8" s="838"/>
      <c r="CU8" s="838"/>
      <c r="CV8" s="839"/>
      <c r="CW8" s="837" t="s">
        <v>576</v>
      </c>
      <c r="CX8" s="838"/>
      <c r="CY8" s="838"/>
      <c r="CZ8" s="838"/>
      <c r="DA8" s="839"/>
      <c r="DB8" s="837" t="s">
        <v>575</v>
      </c>
      <c r="DC8" s="838"/>
      <c r="DD8" s="838"/>
      <c r="DE8" s="838"/>
      <c r="DF8" s="839"/>
      <c r="DG8" s="837" t="s">
        <v>575</v>
      </c>
      <c r="DH8" s="838"/>
      <c r="DI8" s="838"/>
      <c r="DJ8" s="838"/>
      <c r="DK8" s="839"/>
      <c r="DL8" s="837" t="s">
        <v>570</v>
      </c>
      <c r="DM8" s="838"/>
      <c r="DN8" s="838"/>
      <c r="DO8" s="838"/>
      <c r="DP8" s="839"/>
      <c r="DQ8" s="837" t="s">
        <v>575</v>
      </c>
      <c r="DR8" s="838"/>
      <c r="DS8" s="838"/>
      <c r="DT8" s="838"/>
      <c r="DU8" s="839"/>
      <c r="DV8" s="840"/>
      <c r="DW8" s="841"/>
      <c r="DX8" s="841"/>
      <c r="DY8" s="841"/>
      <c r="DZ8" s="842"/>
      <c r="EA8" s="252"/>
    </row>
    <row r="9" spans="1:131" s="253" customFormat="1" ht="26.25" customHeight="1" x14ac:dyDescent="0.15">
      <c r="A9" s="259">
        <v>3</v>
      </c>
      <c r="B9" s="843" t="s">
        <v>382</v>
      </c>
      <c r="C9" s="844"/>
      <c r="D9" s="844"/>
      <c r="E9" s="844"/>
      <c r="F9" s="844"/>
      <c r="G9" s="844"/>
      <c r="H9" s="844"/>
      <c r="I9" s="844"/>
      <c r="J9" s="844"/>
      <c r="K9" s="844"/>
      <c r="L9" s="844"/>
      <c r="M9" s="844"/>
      <c r="N9" s="844"/>
      <c r="O9" s="844"/>
      <c r="P9" s="845"/>
      <c r="Q9" s="846">
        <v>28</v>
      </c>
      <c r="R9" s="847"/>
      <c r="S9" s="847"/>
      <c r="T9" s="847"/>
      <c r="U9" s="847"/>
      <c r="V9" s="847">
        <v>28</v>
      </c>
      <c r="W9" s="847"/>
      <c r="X9" s="847"/>
      <c r="Y9" s="847"/>
      <c r="Z9" s="847"/>
      <c r="AA9" s="847">
        <v>0</v>
      </c>
      <c r="AB9" s="847"/>
      <c r="AC9" s="847"/>
      <c r="AD9" s="847"/>
      <c r="AE9" s="848"/>
      <c r="AF9" s="863" t="s">
        <v>128</v>
      </c>
      <c r="AG9" s="864"/>
      <c r="AH9" s="864"/>
      <c r="AI9" s="864"/>
      <c r="AJ9" s="865"/>
      <c r="AK9" s="866">
        <v>23</v>
      </c>
      <c r="AL9" s="867"/>
      <c r="AM9" s="867"/>
      <c r="AN9" s="867"/>
      <c r="AO9" s="867"/>
      <c r="AP9" s="867" t="s">
        <v>570</v>
      </c>
      <c r="AQ9" s="867"/>
      <c r="AR9" s="867"/>
      <c r="AS9" s="867"/>
      <c r="AT9" s="867"/>
      <c r="AU9" s="849"/>
      <c r="AV9" s="849"/>
      <c r="AW9" s="849"/>
      <c r="AX9" s="849"/>
      <c r="AY9" s="850"/>
      <c r="AZ9" s="250"/>
      <c r="BA9" s="250"/>
      <c r="BB9" s="250"/>
      <c r="BC9" s="250"/>
      <c r="BD9" s="250"/>
      <c r="BE9" s="251"/>
      <c r="BF9" s="251"/>
      <c r="BG9" s="251"/>
      <c r="BH9" s="251"/>
      <c r="BI9" s="251"/>
      <c r="BJ9" s="251"/>
      <c r="BK9" s="251"/>
      <c r="BL9" s="251"/>
      <c r="BM9" s="251"/>
      <c r="BN9" s="251"/>
      <c r="BO9" s="251"/>
      <c r="BP9" s="251"/>
      <c r="BQ9" s="260">
        <v>3</v>
      </c>
      <c r="BR9" s="261"/>
      <c r="BS9" s="875" t="s">
        <v>573</v>
      </c>
      <c r="BT9" s="876"/>
      <c r="BU9" s="876"/>
      <c r="BV9" s="876"/>
      <c r="BW9" s="876"/>
      <c r="BX9" s="876"/>
      <c r="BY9" s="876"/>
      <c r="BZ9" s="876"/>
      <c r="CA9" s="876"/>
      <c r="CB9" s="876"/>
      <c r="CC9" s="876"/>
      <c r="CD9" s="876"/>
      <c r="CE9" s="876"/>
      <c r="CF9" s="876"/>
      <c r="CG9" s="877"/>
      <c r="CH9" s="837">
        <v>0</v>
      </c>
      <c r="CI9" s="838"/>
      <c r="CJ9" s="838"/>
      <c r="CK9" s="838"/>
      <c r="CL9" s="839"/>
      <c r="CM9" s="837">
        <v>97</v>
      </c>
      <c r="CN9" s="838"/>
      <c r="CO9" s="838"/>
      <c r="CP9" s="838"/>
      <c r="CQ9" s="839"/>
      <c r="CR9" s="837">
        <v>30</v>
      </c>
      <c r="CS9" s="838"/>
      <c r="CT9" s="838"/>
      <c r="CU9" s="838"/>
      <c r="CV9" s="839"/>
      <c r="CW9" s="837" t="s">
        <v>575</v>
      </c>
      <c r="CX9" s="838"/>
      <c r="CY9" s="838"/>
      <c r="CZ9" s="838"/>
      <c r="DA9" s="839"/>
      <c r="DB9" s="837" t="s">
        <v>570</v>
      </c>
      <c r="DC9" s="838"/>
      <c r="DD9" s="838"/>
      <c r="DE9" s="838"/>
      <c r="DF9" s="839"/>
      <c r="DG9" s="837" t="s">
        <v>575</v>
      </c>
      <c r="DH9" s="838"/>
      <c r="DI9" s="838"/>
      <c r="DJ9" s="838"/>
      <c r="DK9" s="839"/>
      <c r="DL9" s="837" t="s">
        <v>575</v>
      </c>
      <c r="DM9" s="838"/>
      <c r="DN9" s="838"/>
      <c r="DO9" s="838"/>
      <c r="DP9" s="839"/>
      <c r="DQ9" s="837" t="s">
        <v>575</v>
      </c>
      <c r="DR9" s="838"/>
      <c r="DS9" s="838"/>
      <c r="DT9" s="838"/>
      <c r="DU9" s="839"/>
      <c r="DV9" s="840"/>
      <c r="DW9" s="841"/>
      <c r="DX9" s="841"/>
      <c r="DY9" s="841"/>
      <c r="DZ9" s="842"/>
      <c r="EA9" s="252"/>
    </row>
    <row r="10" spans="1:131" s="253" customFormat="1" ht="26.25" customHeight="1" x14ac:dyDescent="0.15">
      <c r="A10" s="259">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48"/>
      <c r="AF10" s="863"/>
      <c r="AG10" s="864"/>
      <c r="AH10" s="864"/>
      <c r="AI10" s="864"/>
      <c r="AJ10" s="865"/>
      <c r="AK10" s="866"/>
      <c r="AL10" s="867"/>
      <c r="AM10" s="867"/>
      <c r="AN10" s="867"/>
      <c r="AO10" s="867"/>
      <c r="AP10" s="867"/>
      <c r="AQ10" s="867"/>
      <c r="AR10" s="867"/>
      <c r="AS10" s="867"/>
      <c r="AT10" s="867"/>
      <c r="AU10" s="849"/>
      <c r="AV10" s="849"/>
      <c r="AW10" s="849"/>
      <c r="AX10" s="849"/>
      <c r="AY10" s="850"/>
      <c r="AZ10" s="250"/>
      <c r="BA10" s="250"/>
      <c r="BB10" s="250"/>
      <c r="BC10" s="250"/>
      <c r="BD10" s="250"/>
      <c r="BE10" s="251"/>
      <c r="BF10" s="251"/>
      <c r="BG10" s="251"/>
      <c r="BH10" s="251"/>
      <c r="BI10" s="251"/>
      <c r="BJ10" s="251"/>
      <c r="BK10" s="251"/>
      <c r="BL10" s="251"/>
      <c r="BM10" s="251"/>
      <c r="BN10" s="251"/>
      <c r="BO10" s="251"/>
      <c r="BP10" s="251"/>
      <c r="BQ10" s="260">
        <v>4</v>
      </c>
      <c r="BR10" s="261"/>
      <c r="BS10" s="875"/>
      <c r="BT10" s="876"/>
      <c r="BU10" s="876"/>
      <c r="BV10" s="876"/>
      <c r="BW10" s="876"/>
      <c r="BX10" s="876"/>
      <c r="BY10" s="876"/>
      <c r="BZ10" s="876"/>
      <c r="CA10" s="876"/>
      <c r="CB10" s="876"/>
      <c r="CC10" s="876"/>
      <c r="CD10" s="876"/>
      <c r="CE10" s="876"/>
      <c r="CF10" s="876"/>
      <c r="CG10" s="877"/>
      <c r="CH10" s="837"/>
      <c r="CI10" s="838"/>
      <c r="CJ10" s="838"/>
      <c r="CK10" s="838"/>
      <c r="CL10" s="839"/>
      <c r="CM10" s="837"/>
      <c r="CN10" s="838"/>
      <c r="CO10" s="838"/>
      <c r="CP10" s="838"/>
      <c r="CQ10" s="839"/>
      <c r="CR10" s="837"/>
      <c r="CS10" s="838"/>
      <c r="CT10" s="838"/>
      <c r="CU10" s="838"/>
      <c r="CV10" s="839"/>
      <c r="CW10" s="837"/>
      <c r="CX10" s="838"/>
      <c r="CY10" s="838"/>
      <c r="CZ10" s="838"/>
      <c r="DA10" s="839"/>
      <c r="DB10" s="837"/>
      <c r="DC10" s="838"/>
      <c r="DD10" s="838"/>
      <c r="DE10" s="838"/>
      <c r="DF10" s="839"/>
      <c r="DG10" s="837"/>
      <c r="DH10" s="838"/>
      <c r="DI10" s="838"/>
      <c r="DJ10" s="838"/>
      <c r="DK10" s="839"/>
      <c r="DL10" s="837"/>
      <c r="DM10" s="838"/>
      <c r="DN10" s="838"/>
      <c r="DO10" s="838"/>
      <c r="DP10" s="839"/>
      <c r="DQ10" s="837"/>
      <c r="DR10" s="838"/>
      <c r="DS10" s="838"/>
      <c r="DT10" s="838"/>
      <c r="DU10" s="839"/>
      <c r="DV10" s="840"/>
      <c r="DW10" s="841"/>
      <c r="DX10" s="841"/>
      <c r="DY10" s="841"/>
      <c r="DZ10" s="842"/>
      <c r="EA10" s="252"/>
    </row>
    <row r="11" spans="1:131" s="253" customFormat="1" ht="26.25" customHeight="1" x14ac:dyDescent="0.15">
      <c r="A11" s="259">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63"/>
      <c r="AG11" s="864"/>
      <c r="AH11" s="864"/>
      <c r="AI11" s="864"/>
      <c r="AJ11" s="865"/>
      <c r="AK11" s="866"/>
      <c r="AL11" s="867"/>
      <c r="AM11" s="867"/>
      <c r="AN11" s="867"/>
      <c r="AO11" s="867"/>
      <c r="AP11" s="867"/>
      <c r="AQ11" s="867"/>
      <c r="AR11" s="867"/>
      <c r="AS11" s="867"/>
      <c r="AT11" s="867"/>
      <c r="AU11" s="849"/>
      <c r="AV11" s="849"/>
      <c r="AW11" s="849"/>
      <c r="AX11" s="849"/>
      <c r="AY11" s="850"/>
      <c r="AZ11" s="250"/>
      <c r="BA11" s="250"/>
      <c r="BB11" s="250"/>
      <c r="BC11" s="250"/>
      <c r="BD11" s="250"/>
      <c r="BE11" s="251"/>
      <c r="BF11" s="251"/>
      <c r="BG11" s="251"/>
      <c r="BH11" s="251"/>
      <c r="BI11" s="251"/>
      <c r="BJ11" s="251"/>
      <c r="BK11" s="251"/>
      <c r="BL11" s="251"/>
      <c r="BM11" s="251"/>
      <c r="BN11" s="251"/>
      <c r="BO11" s="251"/>
      <c r="BP11" s="251"/>
      <c r="BQ11" s="260">
        <v>5</v>
      </c>
      <c r="BR11" s="261"/>
      <c r="BS11" s="875"/>
      <c r="BT11" s="876"/>
      <c r="BU11" s="876"/>
      <c r="BV11" s="876"/>
      <c r="BW11" s="876"/>
      <c r="BX11" s="876"/>
      <c r="BY11" s="876"/>
      <c r="BZ11" s="876"/>
      <c r="CA11" s="876"/>
      <c r="CB11" s="876"/>
      <c r="CC11" s="876"/>
      <c r="CD11" s="876"/>
      <c r="CE11" s="876"/>
      <c r="CF11" s="876"/>
      <c r="CG11" s="877"/>
      <c r="CH11" s="837"/>
      <c r="CI11" s="838"/>
      <c r="CJ11" s="838"/>
      <c r="CK11" s="838"/>
      <c r="CL11" s="839"/>
      <c r="CM11" s="837"/>
      <c r="CN11" s="838"/>
      <c r="CO11" s="838"/>
      <c r="CP11" s="838"/>
      <c r="CQ11" s="839"/>
      <c r="CR11" s="837"/>
      <c r="CS11" s="838"/>
      <c r="CT11" s="838"/>
      <c r="CU11" s="838"/>
      <c r="CV11" s="839"/>
      <c r="CW11" s="837"/>
      <c r="CX11" s="838"/>
      <c r="CY11" s="838"/>
      <c r="CZ11" s="838"/>
      <c r="DA11" s="839"/>
      <c r="DB11" s="837"/>
      <c r="DC11" s="838"/>
      <c r="DD11" s="838"/>
      <c r="DE11" s="838"/>
      <c r="DF11" s="839"/>
      <c r="DG11" s="837"/>
      <c r="DH11" s="838"/>
      <c r="DI11" s="838"/>
      <c r="DJ11" s="838"/>
      <c r="DK11" s="839"/>
      <c r="DL11" s="837"/>
      <c r="DM11" s="838"/>
      <c r="DN11" s="838"/>
      <c r="DO11" s="838"/>
      <c r="DP11" s="839"/>
      <c r="DQ11" s="837"/>
      <c r="DR11" s="838"/>
      <c r="DS11" s="838"/>
      <c r="DT11" s="838"/>
      <c r="DU11" s="839"/>
      <c r="DV11" s="840"/>
      <c r="DW11" s="841"/>
      <c r="DX11" s="841"/>
      <c r="DY11" s="841"/>
      <c r="DZ11" s="842"/>
      <c r="EA11" s="252"/>
    </row>
    <row r="12" spans="1:131" s="253" customFormat="1" ht="26.25" customHeight="1" x14ac:dyDescent="0.15">
      <c r="A12" s="259">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63"/>
      <c r="AG12" s="864"/>
      <c r="AH12" s="864"/>
      <c r="AI12" s="864"/>
      <c r="AJ12" s="865"/>
      <c r="AK12" s="866"/>
      <c r="AL12" s="867"/>
      <c r="AM12" s="867"/>
      <c r="AN12" s="867"/>
      <c r="AO12" s="867"/>
      <c r="AP12" s="867"/>
      <c r="AQ12" s="867"/>
      <c r="AR12" s="867"/>
      <c r="AS12" s="867"/>
      <c r="AT12" s="867"/>
      <c r="AU12" s="849"/>
      <c r="AV12" s="849"/>
      <c r="AW12" s="849"/>
      <c r="AX12" s="849"/>
      <c r="AY12" s="850"/>
      <c r="AZ12" s="250"/>
      <c r="BA12" s="250"/>
      <c r="BB12" s="250"/>
      <c r="BC12" s="250"/>
      <c r="BD12" s="250"/>
      <c r="BE12" s="251"/>
      <c r="BF12" s="251"/>
      <c r="BG12" s="251"/>
      <c r="BH12" s="251"/>
      <c r="BI12" s="251"/>
      <c r="BJ12" s="251"/>
      <c r="BK12" s="251"/>
      <c r="BL12" s="251"/>
      <c r="BM12" s="251"/>
      <c r="BN12" s="251"/>
      <c r="BO12" s="251"/>
      <c r="BP12" s="251"/>
      <c r="BQ12" s="260">
        <v>6</v>
      </c>
      <c r="BR12" s="261"/>
      <c r="BS12" s="875"/>
      <c r="BT12" s="876"/>
      <c r="BU12" s="876"/>
      <c r="BV12" s="876"/>
      <c r="BW12" s="876"/>
      <c r="BX12" s="876"/>
      <c r="BY12" s="876"/>
      <c r="BZ12" s="876"/>
      <c r="CA12" s="876"/>
      <c r="CB12" s="876"/>
      <c r="CC12" s="876"/>
      <c r="CD12" s="876"/>
      <c r="CE12" s="876"/>
      <c r="CF12" s="876"/>
      <c r="CG12" s="877"/>
      <c r="CH12" s="837"/>
      <c r="CI12" s="838"/>
      <c r="CJ12" s="838"/>
      <c r="CK12" s="838"/>
      <c r="CL12" s="839"/>
      <c r="CM12" s="837"/>
      <c r="CN12" s="838"/>
      <c r="CO12" s="838"/>
      <c r="CP12" s="838"/>
      <c r="CQ12" s="839"/>
      <c r="CR12" s="837"/>
      <c r="CS12" s="838"/>
      <c r="CT12" s="838"/>
      <c r="CU12" s="838"/>
      <c r="CV12" s="839"/>
      <c r="CW12" s="837"/>
      <c r="CX12" s="838"/>
      <c r="CY12" s="838"/>
      <c r="CZ12" s="838"/>
      <c r="DA12" s="839"/>
      <c r="DB12" s="837"/>
      <c r="DC12" s="838"/>
      <c r="DD12" s="838"/>
      <c r="DE12" s="838"/>
      <c r="DF12" s="839"/>
      <c r="DG12" s="837"/>
      <c r="DH12" s="838"/>
      <c r="DI12" s="838"/>
      <c r="DJ12" s="838"/>
      <c r="DK12" s="839"/>
      <c r="DL12" s="837"/>
      <c r="DM12" s="838"/>
      <c r="DN12" s="838"/>
      <c r="DO12" s="838"/>
      <c r="DP12" s="839"/>
      <c r="DQ12" s="837"/>
      <c r="DR12" s="838"/>
      <c r="DS12" s="838"/>
      <c r="DT12" s="838"/>
      <c r="DU12" s="839"/>
      <c r="DV12" s="840"/>
      <c r="DW12" s="841"/>
      <c r="DX12" s="841"/>
      <c r="DY12" s="841"/>
      <c r="DZ12" s="842"/>
      <c r="EA12" s="252"/>
    </row>
    <row r="13" spans="1:131" s="253" customFormat="1" ht="26.25" customHeight="1" x14ac:dyDescent="0.15">
      <c r="A13" s="259">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63"/>
      <c r="AG13" s="864"/>
      <c r="AH13" s="864"/>
      <c r="AI13" s="864"/>
      <c r="AJ13" s="865"/>
      <c r="AK13" s="866"/>
      <c r="AL13" s="867"/>
      <c r="AM13" s="867"/>
      <c r="AN13" s="867"/>
      <c r="AO13" s="867"/>
      <c r="AP13" s="867"/>
      <c r="AQ13" s="867"/>
      <c r="AR13" s="867"/>
      <c r="AS13" s="867"/>
      <c r="AT13" s="867"/>
      <c r="AU13" s="849"/>
      <c r="AV13" s="849"/>
      <c r="AW13" s="849"/>
      <c r="AX13" s="849"/>
      <c r="AY13" s="850"/>
      <c r="AZ13" s="250"/>
      <c r="BA13" s="250"/>
      <c r="BB13" s="250"/>
      <c r="BC13" s="250"/>
      <c r="BD13" s="250"/>
      <c r="BE13" s="251"/>
      <c r="BF13" s="251"/>
      <c r="BG13" s="251"/>
      <c r="BH13" s="251"/>
      <c r="BI13" s="251"/>
      <c r="BJ13" s="251"/>
      <c r="BK13" s="251"/>
      <c r="BL13" s="251"/>
      <c r="BM13" s="251"/>
      <c r="BN13" s="251"/>
      <c r="BO13" s="251"/>
      <c r="BP13" s="251"/>
      <c r="BQ13" s="260">
        <v>7</v>
      </c>
      <c r="BR13" s="261"/>
      <c r="BS13" s="875"/>
      <c r="BT13" s="876"/>
      <c r="BU13" s="876"/>
      <c r="BV13" s="876"/>
      <c r="BW13" s="876"/>
      <c r="BX13" s="876"/>
      <c r="BY13" s="876"/>
      <c r="BZ13" s="876"/>
      <c r="CA13" s="876"/>
      <c r="CB13" s="876"/>
      <c r="CC13" s="876"/>
      <c r="CD13" s="876"/>
      <c r="CE13" s="876"/>
      <c r="CF13" s="876"/>
      <c r="CG13" s="877"/>
      <c r="CH13" s="837"/>
      <c r="CI13" s="838"/>
      <c r="CJ13" s="838"/>
      <c r="CK13" s="838"/>
      <c r="CL13" s="839"/>
      <c r="CM13" s="837"/>
      <c r="CN13" s="838"/>
      <c r="CO13" s="838"/>
      <c r="CP13" s="838"/>
      <c r="CQ13" s="839"/>
      <c r="CR13" s="837"/>
      <c r="CS13" s="838"/>
      <c r="CT13" s="838"/>
      <c r="CU13" s="838"/>
      <c r="CV13" s="839"/>
      <c r="CW13" s="837"/>
      <c r="CX13" s="838"/>
      <c r="CY13" s="838"/>
      <c r="CZ13" s="838"/>
      <c r="DA13" s="839"/>
      <c r="DB13" s="837"/>
      <c r="DC13" s="838"/>
      <c r="DD13" s="838"/>
      <c r="DE13" s="838"/>
      <c r="DF13" s="839"/>
      <c r="DG13" s="837"/>
      <c r="DH13" s="838"/>
      <c r="DI13" s="838"/>
      <c r="DJ13" s="838"/>
      <c r="DK13" s="839"/>
      <c r="DL13" s="837"/>
      <c r="DM13" s="838"/>
      <c r="DN13" s="838"/>
      <c r="DO13" s="838"/>
      <c r="DP13" s="839"/>
      <c r="DQ13" s="837"/>
      <c r="DR13" s="838"/>
      <c r="DS13" s="838"/>
      <c r="DT13" s="838"/>
      <c r="DU13" s="839"/>
      <c r="DV13" s="840"/>
      <c r="DW13" s="841"/>
      <c r="DX13" s="841"/>
      <c r="DY13" s="841"/>
      <c r="DZ13" s="842"/>
      <c r="EA13" s="252"/>
    </row>
    <row r="14" spans="1:131" s="253" customFormat="1" ht="26.25" customHeight="1" x14ac:dyDescent="0.15">
      <c r="A14" s="259">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63"/>
      <c r="AG14" s="864"/>
      <c r="AH14" s="864"/>
      <c r="AI14" s="864"/>
      <c r="AJ14" s="865"/>
      <c r="AK14" s="866"/>
      <c r="AL14" s="867"/>
      <c r="AM14" s="867"/>
      <c r="AN14" s="867"/>
      <c r="AO14" s="867"/>
      <c r="AP14" s="867"/>
      <c r="AQ14" s="867"/>
      <c r="AR14" s="867"/>
      <c r="AS14" s="867"/>
      <c r="AT14" s="867"/>
      <c r="AU14" s="849"/>
      <c r="AV14" s="849"/>
      <c r="AW14" s="849"/>
      <c r="AX14" s="849"/>
      <c r="AY14" s="850"/>
      <c r="AZ14" s="250"/>
      <c r="BA14" s="250"/>
      <c r="BB14" s="250"/>
      <c r="BC14" s="250"/>
      <c r="BD14" s="250"/>
      <c r="BE14" s="251"/>
      <c r="BF14" s="251"/>
      <c r="BG14" s="251"/>
      <c r="BH14" s="251"/>
      <c r="BI14" s="251"/>
      <c r="BJ14" s="251"/>
      <c r="BK14" s="251"/>
      <c r="BL14" s="251"/>
      <c r="BM14" s="251"/>
      <c r="BN14" s="251"/>
      <c r="BO14" s="251"/>
      <c r="BP14" s="251"/>
      <c r="BQ14" s="260">
        <v>8</v>
      </c>
      <c r="BR14" s="261"/>
      <c r="BS14" s="875"/>
      <c r="BT14" s="876"/>
      <c r="BU14" s="876"/>
      <c r="BV14" s="876"/>
      <c r="BW14" s="876"/>
      <c r="BX14" s="876"/>
      <c r="BY14" s="876"/>
      <c r="BZ14" s="876"/>
      <c r="CA14" s="876"/>
      <c r="CB14" s="876"/>
      <c r="CC14" s="876"/>
      <c r="CD14" s="876"/>
      <c r="CE14" s="876"/>
      <c r="CF14" s="876"/>
      <c r="CG14" s="877"/>
      <c r="CH14" s="837"/>
      <c r="CI14" s="838"/>
      <c r="CJ14" s="838"/>
      <c r="CK14" s="838"/>
      <c r="CL14" s="839"/>
      <c r="CM14" s="837"/>
      <c r="CN14" s="838"/>
      <c r="CO14" s="838"/>
      <c r="CP14" s="838"/>
      <c r="CQ14" s="839"/>
      <c r="CR14" s="837"/>
      <c r="CS14" s="838"/>
      <c r="CT14" s="838"/>
      <c r="CU14" s="838"/>
      <c r="CV14" s="839"/>
      <c r="CW14" s="837"/>
      <c r="CX14" s="838"/>
      <c r="CY14" s="838"/>
      <c r="CZ14" s="838"/>
      <c r="DA14" s="839"/>
      <c r="DB14" s="837"/>
      <c r="DC14" s="838"/>
      <c r="DD14" s="838"/>
      <c r="DE14" s="838"/>
      <c r="DF14" s="839"/>
      <c r="DG14" s="837"/>
      <c r="DH14" s="838"/>
      <c r="DI14" s="838"/>
      <c r="DJ14" s="838"/>
      <c r="DK14" s="839"/>
      <c r="DL14" s="837"/>
      <c r="DM14" s="838"/>
      <c r="DN14" s="838"/>
      <c r="DO14" s="838"/>
      <c r="DP14" s="839"/>
      <c r="DQ14" s="837"/>
      <c r="DR14" s="838"/>
      <c r="DS14" s="838"/>
      <c r="DT14" s="838"/>
      <c r="DU14" s="839"/>
      <c r="DV14" s="840"/>
      <c r="DW14" s="841"/>
      <c r="DX14" s="841"/>
      <c r="DY14" s="841"/>
      <c r="DZ14" s="842"/>
      <c r="EA14" s="252"/>
    </row>
    <row r="15" spans="1:131" s="253" customFormat="1" ht="26.25" customHeight="1" x14ac:dyDescent="0.15">
      <c r="A15" s="259">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63"/>
      <c r="AG15" s="864"/>
      <c r="AH15" s="864"/>
      <c r="AI15" s="864"/>
      <c r="AJ15" s="865"/>
      <c r="AK15" s="866"/>
      <c r="AL15" s="867"/>
      <c r="AM15" s="867"/>
      <c r="AN15" s="867"/>
      <c r="AO15" s="867"/>
      <c r="AP15" s="867"/>
      <c r="AQ15" s="867"/>
      <c r="AR15" s="867"/>
      <c r="AS15" s="867"/>
      <c r="AT15" s="867"/>
      <c r="AU15" s="849"/>
      <c r="AV15" s="849"/>
      <c r="AW15" s="849"/>
      <c r="AX15" s="849"/>
      <c r="AY15" s="850"/>
      <c r="AZ15" s="250"/>
      <c r="BA15" s="250"/>
      <c r="BB15" s="250"/>
      <c r="BC15" s="250"/>
      <c r="BD15" s="250"/>
      <c r="BE15" s="251"/>
      <c r="BF15" s="251"/>
      <c r="BG15" s="251"/>
      <c r="BH15" s="251"/>
      <c r="BI15" s="251"/>
      <c r="BJ15" s="251"/>
      <c r="BK15" s="251"/>
      <c r="BL15" s="251"/>
      <c r="BM15" s="251"/>
      <c r="BN15" s="251"/>
      <c r="BO15" s="251"/>
      <c r="BP15" s="251"/>
      <c r="BQ15" s="260">
        <v>9</v>
      </c>
      <c r="BR15" s="261"/>
      <c r="BS15" s="875"/>
      <c r="BT15" s="876"/>
      <c r="BU15" s="876"/>
      <c r="BV15" s="876"/>
      <c r="BW15" s="876"/>
      <c r="BX15" s="876"/>
      <c r="BY15" s="876"/>
      <c r="BZ15" s="876"/>
      <c r="CA15" s="876"/>
      <c r="CB15" s="876"/>
      <c r="CC15" s="876"/>
      <c r="CD15" s="876"/>
      <c r="CE15" s="876"/>
      <c r="CF15" s="876"/>
      <c r="CG15" s="877"/>
      <c r="CH15" s="837"/>
      <c r="CI15" s="838"/>
      <c r="CJ15" s="838"/>
      <c r="CK15" s="838"/>
      <c r="CL15" s="839"/>
      <c r="CM15" s="837"/>
      <c r="CN15" s="838"/>
      <c r="CO15" s="838"/>
      <c r="CP15" s="838"/>
      <c r="CQ15" s="839"/>
      <c r="CR15" s="837"/>
      <c r="CS15" s="838"/>
      <c r="CT15" s="838"/>
      <c r="CU15" s="838"/>
      <c r="CV15" s="839"/>
      <c r="CW15" s="837"/>
      <c r="CX15" s="838"/>
      <c r="CY15" s="838"/>
      <c r="CZ15" s="838"/>
      <c r="DA15" s="839"/>
      <c r="DB15" s="837"/>
      <c r="DC15" s="838"/>
      <c r="DD15" s="838"/>
      <c r="DE15" s="838"/>
      <c r="DF15" s="839"/>
      <c r="DG15" s="837"/>
      <c r="DH15" s="838"/>
      <c r="DI15" s="838"/>
      <c r="DJ15" s="838"/>
      <c r="DK15" s="839"/>
      <c r="DL15" s="837"/>
      <c r="DM15" s="838"/>
      <c r="DN15" s="838"/>
      <c r="DO15" s="838"/>
      <c r="DP15" s="839"/>
      <c r="DQ15" s="837"/>
      <c r="DR15" s="838"/>
      <c r="DS15" s="838"/>
      <c r="DT15" s="838"/>
      <c r="DU15" s="839"/>
      <c r="DV15" s="840"/>
      <c r="DW15" s="841"/>
      <c r="DX15" s="841"/>
      <c r="DY15" s="841"/>
      <c r="DZ15" s="842"/>
      <c r="EA15" s="252"/>
    </row>
    <row r="16" spans="1:131" s="253" customFormat="1" ht="26.25" customHeight="1" x14ac:dyDescent="0.15">
      <c r="A16" s="259">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63"/>
      <c r="AG16" s="864"/>
      <c r="AH16" s="864"/>
      <c r="AI16" s="864"/>
      <c r="AJ16" s="865"/>
      <c r="AK16" s="866"/>
      <c r="AL16" s="867"/>
      <c r="AM16" s="867"/>
      <c r="AN16" s="867"/>
      <c r="AO16" s="867"/>
      <c r="AP16" s="867"/>
      <c r="AQ16" s="867"/>
      <c r="AR16" s="867"/>
      <c r="AS16" s="867"/>
      <c r="AT16" s="867"/>
      <c r="AU16" s="849"/>
      <c r="AV16" s="849"/>
      <c r="AW16" s="849"/>
      <c r="AX16" s="849"/>
      <c r="AY16" s="850"/>
      <c r="AZ16" s="250"/>
      <c r="BA16" s="250"/>
      <c r="BB16" s="250"/>
      <c r="BC16" s="250"/>
      <c r="BD16" s="250"/>
      <c r="BE16" s="251"/>
      <c r="BF16" s="251"/>
      <c r="BG16" s="251"/>
      <c r="BH16" s="251"/>
      <c r="BI16" s="251"/>
      <c r="BJ16" s="251"/>
      <c r="BK16" s="251"/>
      <c r="BL16" s="251"/>
      <c r="BM16" s="251"/>
      <c r="BN16" s="251"/>
      <c r="BO16" s="251"/>
      <c r="BP16" s="251"/>
      <c r="BQ16" s="260">
        <v>10</v>
      </c>
      <c r="BR16" s="261"/>
      <c r="BS16" s="875"/>
      <c r="BT16" s="876"/>
      <c r="BU16" s="876"/>
      <c r="BV16" s="876"/>
      <c r="BW16" s="876"/>
      <c r="BX16" s="876"/>
      <c r="BY16" s="876"/>
      <c r="BZ16" s="876"/>
      <c r="CA16" s="876"/>
      <c r="CB16" s="876"/>
      <c r="CC16" s="876"/>
      <c r="CD16" s="876"/>
      <c r="CE16" s="876"/>
      <c r="CF16" s="876"/>
      <c r="CG16" s="877"/>
      <c r="CH16" s="837"/>
      <c r="CI16" s="838"/>
      <c r="CJ16" s="838"/>
      <c r="CK16" s="838"/>
      <c r="CL16" s="839"/>
      <c r="CM16" s="837"/>
      <c r="CN16" s="838"/>
      <c r="CO16" s="838"/>
      <c r="CP16" s="838"/>
      <c r="CQ16" s="839"/>
      <c r="CR16" s="837"/>
      <c r="CS16" s="838"/>
      <c r="CT16" s="838"/>
      <c r="CU16" s="838"/>
      <c r="CV16" s="839"/>
      <c r="CW16" s="837"/>
      <c r="CX16" s="838"/>
      <c r="CY16" s="838"/>
      <c r="CZ16" s="838"/>
      <c r="DA16" s="839"/>
      <c r="DB16" s="837"/>
      <c r="DC16" s="838"/>
      <c r="DD16" s="838"/>
      <c r="DE16" s="838"/>
      <c r="DF16" s="839"/>
      <c r="DG16" s="837"/>
      <c r="DH16" s="838"/>
      <c r="DI16" s="838"/>
      <c r="DJ16" s="838"/>
      <c r="DK16" s="839"/>
      <c r="DL16" s="837"/>
      <c r="DM16" s="838"/>
      <c r="DN16" s="838"/>
      <c r="DO16" s="838"/>
      <c r="DP16" s="839"/>
      <c r="DQ16" s="837"/>
      <c r="DR16" s="838"/>
      <c r="DS16" s="838"/>
      <c r="DT16" s="838"/>
      <c r="DU16" s="839"/>
      <c r="DV16" s="840"/>
      <c r="DW16" s="841"/>
      <c r="DX16" s="841"/>
      <c r="DY16" s="841"/>
      <c r="DZ16" s="842"/>
      <c r="EA16" s="252"/>
    </row>
    <row r="17" spans="1:131" s="253" customFormat="1" ht="26.25" customHeight="1" x14ac:dyDescent="0.15">
      <c r="A17" s="259">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63"/>
      <c r="AG17" s="864"/>
      <c r="AH17" s="864"/>
      <c r="AI17" s="864"/>
      <c r="AJ17" s="865"/>
      <c r="AK17" s="866"/>
      <c r="AL17" s="867"/>
      <c r="AM17" s="867"/>
      <c r="AN17" s="867"/>
      <c r="AO17" s="867"/>
      <c r="AP17" s="867"/>
      <c r="AQ17" s="867"/>
      <c r="AR17" s="867"/>
      <c r="AS17" s="867"/>
      <c r="AT17" s="867"/>
      <c r="AU17" s="849"/>
      <c r="AV17" s="849"/>
      <c r="AW17" s="849"/>
      <c r="AX17" s="849"/>
      <c r="AY17" s="850"/>
      <c r="AZ17" s="250"/>
      <c r="BA17" s="250"/>
      <c r="BB17" s="250"/>
      <c r="BC17" s="250"/>
      <c r="BD17" s="250"/>
      <c r="BE17" s="251"/>
      <c r="BF17" s="251"/>
      <c r="BG17" s="251"/>
      <c r="BH17" s="251"/>
      <c r="BI17" s="251"/>
      <c r="BJ17" s="251"/>
      <c r="BK17" s="251"/>
      <c r="BL17" s="251"/>
      <c r="BM17" s="251"/>
      <c r="BN17" s="251"/>
      <c r="BO17" s="251"/>
      <c r="BP17" s="251"/>
      <c r="BQ17" s="260">
        <v>11</v>
      </c>
      <c r="BR17" s="261"/>
      <c r="BS17" s="875"/>
      <c r="BT17" s="876"/>
      <c r="BU17" s="876"/>
      <c r="BV17" s="876"/>
      <c r="BW17" s="876"/>
      <c r="BX17" s="876"/>
      <c r="BY17" s="876"/>
      <c r="BZ17" s="876"/>
      <c r="CA17" s="876"/>
      <c r="CB17" s="876"/>
      <c r="CC17" s="876"/>
      <c r="CD17" s="876"/>
      <c r="CE17" s="876"/>
      <c r="CF17" s="876"/>
      <c r="CG17" s="877"/>
      <c r="CH17" s="837"/>
      <c r="CI17" s="838"/>
      <c r="CJ17" s="838"/>
      <c r="CK17" s="838"/>
      <c r="CL17" s="839"/>
      <c r="CM17" s="837"/>
      <c r="CN17" s="838"/>
      <c r="CO17" s="838"/>
      <c r="CP17" s="838"/>
      <c r="CQ17" s="839"/>
      <c r="CR17" s="837"/>
      <c r="CS17" s="838"/>
      <c r="CT17" s="838"/>
      <c r="CU17" s="838"/>
      <c r="CV17" s="839"/>
      <c r="CW17" s="837"/>
      <c r="CX17" s="838"/>
      <c r="CY17" s="838"/>
      <c r="CZ17" s="838"/>
      <c r="DA17" s="839"/>
      <c r="DB17" s="837"/>
      <c r="DC17" s="838"/>
      <c r="DD17" s="838"/>
      <c r="DE17" s="838"/>
      <c r="DF17" s="839"/>
      <c r="DG17" s="837"/>
      <c r="DH17" s="838"/>
      <c r="DI17" s="838"/>
      <c r="DJ17" s="838"/>
      <c r="DK17" s="839"/>
      <c r="DL17" s="837"/>
      <c r="DM17" s="838"/>
      <c r="DN17" s="838"/>
      <c r="DO17" s="838"/>
      <c r="DP17" s="839"/>
      <c r="DQ17" s="837"/>
      <c r="DR17" s="838"/>
      <c r="DS17" s="838"/>
      <c r="DT17" s="838"/>
      <c r="DU17" s="839"/>
      <c r="DV17" s="840"/>
      <c r="DW17" s="841"/>
      <c r="DX17" s="841"/>
      <c r="DY17" s="841"/>
      <c r="DZ17" s="842"/>
      <c r="EA17" s="252"/>
    </row>
    <row r="18" spans="1:131" s="253" customFormat="1" ht="26.25" customHeight="1" x14ac:dyDescent="0.15">
      <c r="A18" s="259">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63"/>
      <c r="AG18" s="864"/>
      <c r="AH18" s="864"/>
      <c r="AI18" s="864"/>
      <c r="AJ18" s="865"/>
      <c r="AK18" s="866"/>
      <c r="AL18" s="867"/>
      <c r="AM18" s="867"/>
      <c r="AN18" s="867"/>
      <c r="AO18" s="867"/>
      <c r="AP18" s="867"/>
      <c r="AQ18" s="867"/>
      <c r="AR18" s="867"/>
      <c r="AS18" s="867"/>
      <c r="AT18" s="867"/>
      <c r="AU18" s="849"/>
      <c r="AV18" s="849"/>
      <c r="AW18" s="849"/>
      <c r="AX18" s="849"/>
      <c r="AY18" s="850"/>
      <c r="AZ18" s="250"/>
      <c r="BA18" s="250"/>
      <c r="BB18" s="250"/>
      <c r="BC18" s="250"/>
      <c r="BD18" s="250"/>
      <c r="BE18" s="251"/>
      <c r="BF18" s="251"/>
      <c r="BG18" s="251"/>
      <c r="BH18" s="251"/>
      <c r="BI18" s="251"/>
      <c r="BJ18" s="251"/>
      <c r="BK18" s="251"/>
      <c r="BL18" s="251"/>
      <c r="BM18" s="251"/>
      <c r="BN18" s="251"/>
      <c r="BO18" s="251"/>
      <c r="BP18" s="251"/>
      <c r="BQ18" s="260">
        <v>12</v>
      </c>
      <c r="BR18" s="261"/>
      <c r="BS18" s="875"/>
      <c r="BT18" s="876"/>
      <c r="BU18" s="876"/>
      <c r="BV18" s="876"/>
      <c r="BW18" s="876"/>
      <c r="BX18" s="876"/>
      <c r="BY18" s="876"/>
      <c r="BZ18" s="876"/>
      <c r="CA18" s="876"/>
      <c r="CB18" s="876"/>
      <c r="CC18" s="876"/>
      <c r="CD18" s="876"/>
      <c r="CE18" s="876"/>
      <c r="CF18" s="876"/>
      <c r="CG18" s="877"/>
      <c r="CH18" s="837"/>
      <c r="CI18" s="838"/>
      <c r="CJ18" s="838"/>
      <c r="CK18" s="838"/>
      <c r="CL18" s="839"/>
      <c r="CM18" s="837"/>
      <c r="CN18" s="838"/>
      <c r="CO18" s="838"/>
      <c r="CP18" s="838"/>
      <c r="CQ18" s="839"/>
      <c r="CR18" s="837"/>
      <c r="CS18" s="838"/>
      <c r="CT18" s="838"/>
      <c r="CU18" s="838"/>
      <c r="CV18" s="839"/>
      <c r="CW18" s="837"/>
      <c r="CX18" s="838"/>
      <c r="CY18" s="838"/>
      <c r="CZ18" s="838"/>
      <c r="DA18" s="839"/>
      <c r="DB18" s="837"/>
      <c r="DC18" s="838"/>
      <c r="DD18" s="838"/>
      <c r="DE18" s="838"/>
      <c r="DF18" s="839"/>
      <c r="DG18" s="837"/>
      <c r="DH18" s="838"/>
      <c r="DI18" s="838"/>
      <c r="DJ18" s="838"/>
      <c r="DK18" s="839"/>
      <c r="DL18" s="837"/>
      <c r="DM18" s="838"/>
      <c r="DN18" s="838"/>
      <c r="DO18" s="838"/>
      <c r="DP18" s="839"/>
      <c r="DQ18" s="837"/>
      <c r="DR18" s="838"/>
      <c r="DS18" s="838"/>
      <c r="DT18" s="838"/>
      <c r="DU18" s="839"/>
      <c r="DV18" s="840"/>
      <c r="DW18" s="841"/>
      <c r="DX18" s="841"/>
      <c r="DY18" s="841"/>
      <c r="DZ18" s="842"/>
      <c r="EA18" s="252"/>
    </row>
    <row r="19" spans="1:131" s="253" customFormat="1" ht="26.25" customHeight="1" x14ac:dyDescent="0.15">
      <c r="A19" s="259">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63"/>
      <c r="AG19" s="864"/>
      <c r="AH19" s="864"/>
      <c r="AI19" s="864"/>
      <c r="AJ19" s="865"/>
      <c r="AK19" s="866"/>
      <c r="AL19" s="867"/>
      <c r="AM19" s="867"/>
      <c r="AN19" s="867"/>
      <c r="AO19" s="867"/>
      <c r="AP19" s="867"/>
      <c r="AQ19" s="867"/>
      <c r="AR19" s="867"/>
      <c r="AS19" s="867"/>
      <c r="AT19" s="867"/>
      <c r="AU19" s="849"/>
      <c r="AV19" s="849"/>
      <c r="AW19" s="849"/>
      <c r="AX19" s="849"/>
      <c r="AY19" s="850"/>
      <c r="AZ19" s="250"/>
      <c r="BA19" s="250"/>
      <c r="BB19" s="250"/>
      <c r="BC19" s="250"/>
      <c r="BD19" s="250"/>
      <c r="BE19" s="251"/>
      <c r="BF19" s="251"/>
      <c r="BG19" s="251"/>
      <c r="BH19" s="251"/>
      <c r="BI19" s="251"/>
      <c r="BJ19" s="251"/>
      <c r="BK19" s="251"/>
      <c r="BL19" s="251"/>
      <c r="BM19" s="251"/>
      <c r="BN19" s="251"/>
      <c r="BO19" s="251"/>
      <c r="BP19" s="251"/>
      <c r="BQ19" s="260">
        <v>13</v>
      </c>
      <c r="BR19" s="261"/>
      <c r="BS19" s="875"/>
      <c r="BT19" s="876"/>
      <c r="BU19" s="876"/>
      <c r="BV19" s="876"/>
      <c r="BW19" s="876"/>
      <c r="BX19" s="876"/>
      <c r="BY19" s="876"/>
      <c r="BZ19" s="876"/>
      <c r="CA19" s="876"/>
      <c r="CB19" s="876"/>
      <c r="CC19" s="876"/>
      <c r="CD19" s="876"/>
      <c r="CE19" s="876"/>
      <c r="CF19" s="876"/>
      <c r="CG19" s="877"/>
      <c r="CH19" s="837"/>
      <c r="CI19" s="838"/>
      <c r="CJ19" s="838"/>
      <c r="CK19" s="838"/>
      <c r="CL19" s="839"/>
      <c r="CM19" s="837"/>
      <c r="CN19" s="838"/>
      <c r="CO19" s="838"/>
      <c r="CP19" s="838"/>
      <c r="CQ19" s="839"/>
      <c r="CR19" s="837"/>
      <c r="CS19" s="838"/>
      <c r="CT19" s="838"/>
      <c r="CU19" s="838"/>
      <c r="CV19" s="839"/>
      <c r="CW19" s="837"/>
      <c r="CX19" s="838"/>
      <c r="CY19" s="838"/>
      <c r="CZ19" s="838"/>
      <c r="DA19" s="839"/>
      <c r="DB19" s="837"/>
      <c r="DC19" s="838"/>
      <c r="DD19" s="838"/>
      <c r="DE19" s="838"/>
      <c r="DF19" s="839"/>
      <c r="DG19" s="837"/>
      <c r="DH19" s="838"/>
      <c r="DI19" s="838"/>
      <c r="DJ19" s="838"/>
      <c r="DK19" s="839"/>
      <c r="DL19" s="837"/>
      <c r="DM19" s="838"/>
      <c r="DN19" s="838"/>
      <c r="DO19" s="838"/>
      <c r="DP19" s="839"/>
      <c r="DQ19" s="837"/>
      <c r="DR19" s="838"/>
      <c r="DS19" s="838"/>
      <c r="DT19" s="838"/>
      <c r="DU19" s="839"/>
      <c r="DV19" s="840"/>
      <c r="DW19" s="841"/>
      <c r="DX19" s="841"/>
      <c r="DY19" s="841"/>
      <c r="DZ19" s="842"/>
      <c r="EA19" s="252"/>
    </row>
    <row r="20" spans="1:131" s="253" customFormat="1" ht="26.25" customHeight="1" x14ac:dyDescent="0.15">
      <c r="A20" s="259">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63"/>
      <c r="AG20" s="864"/>
      <c r="AH20" s="864"/>
      <c r="AI20" s="864"/>
      <c r="AJ20" s="865"/>
      <c r="AK20" s="866"/>
      <c r="AL20" s="867"/>
      <c r="AM20" s="867"/>
      <c r="AN20" s="867"/>
      <c r="AO20" s="867"/>
      <c r="AP20" s="867"/>
      <c r="AQ20" s="867"/>
      <c r="AR20" s="867"/>
      <c r="AS20" s="867"/>
      <c r="AT20" s="867"/>
      <c r="AU20" s="849"/>
      <c r="AV20" s="849"/>
      <c r="AW20" s="849"/>
      <c r="AX20" s="849"/>
      <c r="AY20" s="850"/>
      <c r="AZ20" s="250"/>
      <c r="BA20" s="250"/>
      <c r="BB20" s="250"/>
      <c r="BC20" s="250"/>
      <c r="BD20" s="250"/>
      <c r="BE20" s="251"/>
      <c r="BF20" s="251"/>
      <c r="BG20" s="251"/>
      <c r="BH20" s="251"/>
      <c r="BI20" s="251"/>
      <c r="BJ20" s="251"/>
      <c r="BK20" s="251"/>
      <c r="BL20" s="251"/>
      <c r="BM20" s="251"/>
      <c r="BN20" s="251"/>
      <c r="BO20" s="251"/>
      <c r="BP20" s="251"/>
      <c r="BQ20" s="260">
        <v>14</v>
      </c>
      <c r="BR20" s="261"/>
      <c r="BS20" s="875"/>
      <c r="BT20" s="876"/>
      <c r="BU20" s="876"/>
      <c r="BV20" s="876"/>
      <c r="BW20" s="876"/>
      <c r="BX20" s="876"/>
      <c r="BY20" s="876"/>
      <c r="BZ20" s="876"/>
      <c r="CA20" s="876"/>
      <c r="CB20" s="876"/>
      <c r="CC20" s="876"/>
      <c r="CD20" s="876"/>
      <c r="CE20" s="876"/>
      <c r="CF20" s="876"/>
      <c r="CG20" s="877"/>
      <c r="CH20" s="837"/>
      <c r="CI20" s="838"/>
      <c r="CJ20" s="838"/>
      <c r="CK20" s="838"/>
      <c r="CL20" s="839"/>
      <c r="CM20" s="837"/>
      <c r="CN20" s="838"/>
      <c r="CO20" s="838"/>
      <c r="CP20" s="838"/>
      <c r="CQ20" s="839"/>
      <c r="CR20" s="837"/>
      <c r="CS20" s="838"/>
      <c r="CT20" s="838"/>
      <c r="CU20" s="838"/>
      <c r="CV20" s="839"/>
      <c r="CW20" s="837"/>
      <c r="CX20" s="838"/>
      <c r="CY20" s="838"/>
      <c r="CZ20" s="838"/>
      <c r="DA20" s="839"/>
      <c r="DB20" s="837"/>
      <c r="DC20" s="838"/>
      <c r="DD20" s="838"/>
      <c r="DE20" s="838"/>
      <c r="DF20" s="839"/>
      <c r="DG20" s="837"/>
      <c r="DH20" s="838"/>
      <c r="DI20" s="838"/>
      <c r="DJ20" s="838"/>
      <c r="DK20" s="839"/>
      <c r="DL20" s="837"/>
      <c r="DM20" s="838"/>
      <c r="DN20" s="838"/>
      <c r="DO20" s="838"/>
      <c r="DP20" s="839"/>
      <c r="DQ20" s="837"/>
      <c r="DR20" s="838"/>
      <c r="DS20" s="838"/>
      <c r="DT20" s="838"/>
      <c r="DU20" s="839"/>
      <c r="DV20" s="840"/>
      <c r="DW20" s="841"/>
      <c r="DX20" s="841"/>
      <c r="DY20" s="841"/>
      <c r="DZ20" s="842"/>
      <c r="EA20" s="252"/>
    </row>
    <row r="21" spans="1:131" s="253" customFormat="1" ht="26.25" customHeight="1" thickBot="1" x14ac:dyDescent="0.2">
      <c r="A21" s="259">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63"/>
      <c r="AG21" s="864"/>
      <c r="AH21" s="864"/>
      <c r="AI21" s="864"/>
      <c r="AJ21" s="865"/>
      <c r="AK21" s="866"/>
      <c r="AL21" s="867"/>
      <c r="AM21" s="867"/>
      <c r="AN21" s="867"/>
      <c r="AO21" s="867"/>
      <c r="AP21" s="867"/>
      <c r="AQ21" s="867"/>
      <c r="AR21" s="867"/>
      <c r="AS21" s="867"/>
      <c r="AT21" s="867"/>
      <c r="AU21" s="849"/>
      <c r="AV21" s="849"/>
      <c r="AW21" s="849"/>
      <c r="AX21" s="849"/>
      <c r="AY21" s="850"/>
      <c r="AZ21" s="250"/>
      <c r="BA21" s="250"/>
      <c r="BB21" s="250"/>
      <c r="BC21" s="250"/>
      <c r="BD21" s="250"/>
      <c r="BE21" s="251"/>
      <c r="BF21" s="251"/>
      <c r="BG21" s="251"/>
      <c r="BH21" s="251"/>
      <c r="BI21" s="251"/>
      <c r="BJ21" s="251"/>
      <c r="BK21" s="251"/>
      <c r="BL21" s="251"/>
      <c r="BM21" s="251"/>
      <c r="BN21" s="251"/>
      <c r="BO21" s="251"/>
      <c r="BP21" s="251"/>
      <c r="BQ21" s="260">
        <v>15</v>
      </c>
      <c r="BR21" s="261"/>
      <c r="BS21" s="875"/>
      <c r="BT21" s="876"/>
      <c r="BU21" s="876"/>
      <c r="BV21" s="876"/>
      <c r="BW21" s="876"/>
      <c r="BX21" s="876"/>
      <c r="BY21" s="876"/>
      <c r="BZ21" s="876"/>
      <c r="CA21" s="876"/>
      <c r="CB21" s="876"/>
      <c r="CC21" s="876"/>
      <c r="CD21" s="876"/>
      <c r="CE21" s="876"/>
      <c r="CF21" s="876"/>
      <c r="CG21" s="877"/>
      <c r="CH21" s="837"/>
      <c r="CI21" s="838"/>
      <c r="CJ21" s="838"/>
      <c r="CK21" s="838"/>
      <c r="CL21" s="839"/>
      <c r="CM21" s="837"/>
      <c r="CN21" s="838"/>
      <c r="CO21" s="838"/>
      <c r="CP21" s="838"/>
      <c r="CQ21" s="839"/>
      <c r="CR21" s="837"/>
      <c r="CS21" s="838"/>
      <c r="CT21" s="838"/>
      <c r="CU21" s="838"/>
      <c r="CV21" s="839"/>
      <c r="CW21" s="837"/>
      <c r="CX21" s="838"/>
      <c r="CY21" s="838"/>
      <c r="CZ21" s="838"/>
      <c r="DA21" s="839"/>
      <c r="DB21" s="837"/>
      <c r="DC21" s="838"/>
      <c r="DD21" s="838"/>
      <c r="DE21" s="838"/>
      <c r="DF21" s="839"/>
      <c r="DG21" s="837"/>
      <c r="DH21" s="838"/>
      <c r="DI21" s="838"/>
      <c r="DJ21" s="838"/>
      <c r="DK21" s="839"/>
      <c r="DL21" s="837"/>
      <c r="DM21" s="838"/>
      <c r="DN21" s="838"/>
      <c r="DO21" s="838"/>
      <c r="DP21" s="839"/>
      <c r="DQ21" s="837"/>
      <c r="DR21" s="838"/>
      <c r="DS21" s="838"/>
      <c r="DT21" s="838"/>
      <c r="DU21" s="839"/>
      <c r="DV21" s="840"/>
      <c r="DW21" s="841"/>
      <c r="DX21" s="841"/>
      <c r="DY21" s="841"/>
      <c r="DZ21" s="842"/>
      <c r="EA21" s="252"/>
    </row>
    <row r="22" spans="1:131" s="253" customFormat="1" ht="26.25" customHeight="1" x14ac:dyDescent="0.15">
      <c r="A22" s="259">
        <v>16</v>
      </c>
      <c r="B22" s="843"/>
      <c r="C22" s="844"/>
      <c r="D22" s="844"/>
      <c r="E22" s="844"/>
      <c r="F22" s="844"/>
      <c r="G22" s="844"/>
      <c r="H22" s="844"/>
      <c r="I22" s="844"/>
      <c r="J22" s="844"/>
      <c r="K22" s="844"/>
      <c r="L22" s="844"/>
      <c r="M22" s="844"/>
      <c r="N22" s="844"/>
      <c r="O22" s="844"/>
      <c r="P22" s="845"/>
      <c r="Q22" s="878"/>
      <c r="R22" s="879"/>
      <c r="S22" s="879"/>
      <c r="T22" s="879"/>
      <c r="U22" s="879"/>
      <c r="V22" s="879"/>
      <c r="W22" s="879"/>
      <c r="X22" s="879"/>
      <c r="Y22" s="879"/>
      <c r="Z22" s="879"/>
      <c r="AA22" s="879"/>
      <c r="AB22" s="879"/>
      <c r="AC22" s="879"/>
      <c r="AD22" s="879"/>
      <c r="AE22" s="880"/>
      <c r="AF22" s="863"/>
      <c r="AG22" s="864"/>
      <c r="AH22" s="864"/>
      <c r="AI22" s="864"/>
      <c r="AJ22" s="865"/>
      <c r="AK22" s="893"/>
      <c r="AL22" s="894"/>
      <c r="AM22" s="894"/>
      <c r="AN22" s="894"/>
      <c r="AO22" s="894"/>
      <c r="AP22" s="894"/>
      <c r="AQ22" s="894"/>
      <c r="AR22" s="894"/>
      <c r="AS22" s="894"/>
      <c r="AT22" s="894"/>
      <c r="AU22" s="895"/>
      <c r="AV22" s="895"/>
      <c r="AW22" s="895"/>
      <c r="AX22" s="895"/>
      <c r="AY22" s="896"/>
      <c r="AZ22" s="897" t="s">
        <v>383</v>
      </c>
      <c r="BA22" s="897"/>
      <c r="BB22" s="897"/>
      <c r="BC22" s="897"/>
      <c r="BD22" s="898"/>
      <c r="BE22" s="251"/>
      <c r="BF22" s="251"/>
      <c r="BG22" s="251"/>
      <c r="BH22" s="251"/>
      <c r="BI22" s="251"/>
      <c r="BJ22" s="251"/>
      <c r="BK22" s="251"/>
      <c r="BL22" s="251"/>
      <c r="BM22" s="251"/>
      <c r="BN22" s="251"/>
      <c r="BO22" s="251"/>
      <c r="BP22" s="251"/>
      <c r="BQ22" s="260">
        <v>16</v>
      </c>
      <c r="BR22" s="261"/>
      <c r="BS22" s="875"/>
      <c r="BT22" s="876"/>
      <c r="BU22" s="876"/>
      <c r="BV22" s="876"/>
      <c r="BW22" s="876"/>
      <c r="BX22" s="876"/>
      <c r="BY22" s="876"/>
      <c r="BZ22" s="876"/>
      <c r="CA22" s="876"/>
      <c r="CB22" s="876"/>
      <c r="CC22" s="876"/>
      <c r="CD22" s="876"/>
      <c r="CE22" s="876"/>
      <c r="CF22" s="876"/>
      <c r="CG22" s="877"/>
      <c r="CH22" s="837"/>
      <c r="CI22" s="838"/>
      <c r="CJ22" s="838"/>
      <c r="CK22" s="838"/>
      <c r="CL22" s="839"/>
      <c r="CM22" s="837"/>
      <c r="CN22" s="838"/>
      <c r="CO22" s="838"/>
      <c r="CP22" s="838"/>
      <c r="CQ22" s="839"/>
      <c r="CR22" s="837"/>
      <c r="CS22" s="838"/>
      <c r="CT22" s="838"/>
      <c r="CU22" s="838"/>
      <c r="CV22" s="839"/>
      <c r="CW22" s="837"/>
      <c r="CX22" s="838"/>
      <c r="CY22" s="838"/>
      <c r="CZ22" s="838"/>
      <c r="DA22" s="839"/>
      <c r="DB22" s="837"/>
      <c r="DC22" s="838"/>
      <c r="DD22" s="838"/>
      <c r="DE22" s="838"/>
      <c r="DF22" s="839"/>
      <c r="DG22" s="837"/>
      <c r="DH22" s="838"/>
      <c r="DI22" s="838"/>
      <c r="DJ22" s="838"/>
      <c r="DK22" s="839"/>
      <c r="DL22" s="837"/>
      <c r="DM22" s="838"/>
      <c r="DN22" s="838"/>
      <c r="DO22" s="838"/>
      <c r="DP22" s="839"/>
      <c r="DQ22" s="837"/>
      <c r="DR22" s="838"/>
      <c r="DS22" s="838"/>
      <c r="DT22" s="838"/>
      <c r="DU22" s="839"/>
      <c r="DV22" s="840"/>
      <c r="DW22" s="841"/>
      <c r="DX22" s="841"/>
      <c r="DY22" s="841"/>
      <c r="DZ22" s="842"/>
      <c r="EA22" s="252"/>
    </row>
    <row r="23" spans="1:131" s="253" customFormat="1" ht="26.25" customHeight="1" thickBot="1" x14ac:dyDescent="0.2">
      <c r="A23" s="262" t="s">
        <v>384</v>
      </c>
      <c r="B23" s="881" t="s">
        <v>385</v>
      </c>
      <c r="C23" s="882"/>
      <c r="D23" s="882"/>
      <c r="E23" s="882"/>
      <c r="F23" s="882"/>
      <c r="G23" s="882"/>
      <c r="H23" s="882"/>
      <c r="I23" s="882"/>
      <c r="J23" s="882"/>
      <c r="K23" s="882"/>
      <c r="L23" s="882"/>
      <c r="M23" s="882"/>
      <c r="N23" s="882"/>
      <c r="O23" s="882"/>
      <c r="P23" s="883"/>
      <c r="Q23" s="884">
        <v>24474</v>
      </c>
      <c r="R23" s="885"/>
      <c r="S23" s="885"/>
      <c r="T23" s="885"/>
      <c r="U23" s="885"/>
      <c r="V23" s="885">
        <v>23894</v>
      </c>
      <c r="W23" s="885"/>
      <c r="X23" s="885"/>
      <c r="Y23" s="885"/>
      <c r="Z23" s="885"/>
      <c r="AA23" s="885">
        <v>580</v>
      </c>
      <c r="AB23" s="885"/>
      <c r="AC23" s="885"/>
      <c r="AD23" s="885"/>
      <c r="AE23" s="886"/>
      <c r="AF23" s="887">
        <v>314</v>
      </c>
      <c r="AG23" s="885"/>
      <c r="AH23" s="885"/>
      <c r="AI23" s="885"/>
      <c r="AJ23" s="888"/>
      <c r="AK23" s="889"/>
      <c r="AL23" s="890"/>
      <c r="AM23" s="890"/>
      <c r="AN23" s="890"/>
      <c r="AO23" s="890"/>
      <c r="AP23" s="885">
        <v>30042</v>
      </c>
      <c r="AQ23" s="885"/>
      <c r="AR23" s="885"/>
      <c r="AS23" s="885"/>
      <c r="AT23" s="885"/>
      <c r="AU23" s="891"/>
      <c r="AV23" s="891"/>
      <c r="AW23" s="891"/>
      <c r="AX23" s="891"/>
      <c r="AY23" s="892"/>
      <c r="AZ23" s="900" t="s">
        <v>128</v>
      </c>
      <c r="BA23" s="901"/>
      <c r="BB23" s="901"/>
      <c r="BC23" s="901"/>
      <c r="BD23" s="902"/>
      <c r="BE23" s="251"/>
      <c r="BF23" s="251"/>
      <c r="BG23" s="251"/>
      <c r="BH23" s="251"/>
      <c r="BI23" s="251"/>
      <c r="BJ23" s="251"/>
      <c r="BK23" s="251"/>
      <c r="BL23" s="251"/>
      <c r="BM23" s="251"/>
      <c r="BN23" s="251"/>
      <c r="BO23" s="251"/>
      <c r="BP23" s="251"/>
      <c r="BQ23" s="260">
        <v>17</v>
      </c>
      <c r="BR23" s="261"/>
      <c r="BS23" s="875"/>
      <c r="BT23" s="876"/>
      <c r="BU23" s="876"/>
      <c r="BV23" s="876"/>
      <c r="BW23" s="876"/>
      <c r="BX23" s="876"/>
      <c r="BY23" s="876"/>
      <c r="BZ23" s="876"/>
      <c r="CA23" s="876"/>
      <c r="CB23" s="876"/>
      <c r="CC23" s="876"/>
      <c r="CD23" s="876"/>
      <c r="CE23" s="876"/>
      <c r="CF23" s="876"/>
      <c r="CG23" s="877"/>
      <c r="CH23" s="837"/>
      <c r="CI23" s="838"/>
      <c r="CJ23" s="838"/>
      <c r="CK23" s="838"/>
      <c r="CL23" s="839"/>
      <c r="CM23" s="837"/>
      <c r="CN23" s="838"/>
      <c r="CO23" s="838"/>
      <c r="CP23" s="838"/>
      <c r="CQ23" s="839"/>
      <c r="CR23" s="837"/>
      <c r="CS23" s="838"/>
      <c r="CT23" s="838"/>
      <c r="CU23" s="838"/>
      <c r="CV23" s="839"/>
      <c r="CW23" s="837"/>
      <c r="CX23" s="838"/>
      <c r="CY23" s="838"/>
      <c r="CZ23" s="838"/>
      <c r="DA23" s="839"/>
      <c r="DB23" s="837"/>
      <c r="DC23" s="838"/>
      <c r="DD23" s="838"/>
      <c r="DE23" s="838"/>
      <c r="DF23" s="839"/>
      <c r="DG23" s="837"/>
      <c r="DH23" s="838"/>
      <c r="DI23" s="838"/>
      <c r="DJ23" s="838"/>
      <c r="DK23" s="839"/>
      <c r="DL23" s="837"/>
      <c r="DM23" s="838"/>
      <c r="DN23" s="838"/>
      <c r="DO23" s="838"/>
      <c r="DP23" s="839"/>
      <c r="DQ23" s="837"/>
      <c r="DR23" s="838"/>
      <c r="DS23" s="838"/>
      <c r="DT23" s="838"/>
      <c r="DU23" s="839"/>
      <c r="DV23" s="840"/>
      <c r="DW23" s="841"/>
      <c r="DX23" s="841"/>
      <c r="DY23" s="841"/>
      <c r="DZ23" s="842"/>
      <c r="EA23" s="252"/>
    </row>
    <row r="24" spans="1:131" s="253" customFormat="1" ht="26.25" customHeight="1" x14ac:dyDescent="0.15">
      <c r="A24" s="899" t="s">
        <v>386</v>
      </c>
      <c r="B24" s="899"/>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250"/>
      <c r="BA24" s="250"/>
      <c r="BB24" s="250"/>
      <c r="BC24" s="250"/>
      <c r="BD24" s="250"/>
      <c r="BE24" s="251"/>
      <c r="BF24" s="251"/>
      <c r="BG24" s="251"/>
      <c r="BH24" s="251"/>
      <c r="BI24" s="251"/>
      <c r="BJ24" s="251"/>
      <c r="BK24" s="251"/>
      <c r="BL24" s="251"/>
      <c r="BM24" s="251"/>
      <c r="BN24" s="251"/>
      <c r="BO24" s="251"/>
      <c r="BP24" s="251"/>
      <c r="BQ24" s="260">
        <v>18</v>
      </c>
      <c r="BR24" s="261"/>
      <c r="BS24" s="875"/>
      <c r="BT24" s="876"/>
      <c r="BU24" s="876"/>
      <c r="BV24" s="876"/>
      <c r="BW24" s="876"/>
      <c r="BX24" s="876"/>
      <c r="BY24" s="876"/>
      <c r="BZ24" s="876"/>
      <c r="CA24" s="876"/>
      <c r="CB24" s="876"/>
      <c r="CC24" s="876"/>
      <c r="CD24" s="876"/>
      <c r="CE24" s="876"/>
      <c r="CF24" s="876"/>
      <c r="CG24" s="877"/>
      <c r="CH24" s="837"/>
      <c r="CI24" s="838"/>
      <c r="CJ24" s="838"/>
      <c r="CK24" s="838"/>
      <c r="CL24" s="839"/>
      <c r="CM24" s="837"/>
      <c r="CN24" s="838"/>
      <c r="CO24" s="838"/>
      <c r="CP24" s="838"/>
      <c r="CQ24" s="839"/>
      <c r="CR24" s="837"/>
      <c r="CS24" s="838"/>
      <c r="CT24" s="838"/>
      <c r="CU24" s="838"/>
      <c r="CV24" s="839"/>
      <c r="CW24" s="837"/>
      <c r="CX24" s="838"/>
      <c r="CY24" s="838"/>
      <c r="CZ24" s="838"/>
      <c r="DA24" s="839"/>
      <c r="DB24" s="837"/>
      <c r="DC24" s="838"/>
      <c r="DD24" s="838"/>
      <c r="DE24" s="838"/>
      <c r="DF24" s="839"/>
      <c r="DG24" s="837"/>
      <c r="DH24" s="838"/>
      <c r="DI24" s="838"/>
      <c r="DJ24" s="838"/>
      <c r="DK24" s="839"/>
      <c r="DL24" s="837"/>
      <c r="DM24" s="838"/>
      <c r="DN24" s="838"/>
      <c r="DO24" s="838"/>
      <c r="DP24" s="839"/>
      <c r="DQ24" s="837"/>
      <c r="DR24" s="838"/>
      <c r="DS24" s="838"/>
      <c r="DT24" s="838"/>
      <c r="DU24" s="839"/>
      <c r="DV24" s="840"/>
      <c r="DW24" s="841"/>
      <c r="DX24" s="841"/>
      <c r="DY24" s="841"/>
      <c r="DZ24" s="842"/>
      <c r="EA24" s="252"/>
    </row>
    <row r="25" spans="1:131" s="245" customFormat="1" ht="26.25" customHeight="1" thickBot="1" x14ac:dyDescent="0.2">
      <c r="A25" s="854" t="s">
        <v>387</v>
      </c>
      <c r="B25" s="854"/>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4"/>
      <c r="AY25" s="854"/>
      <c r="AZ25" s="854"/>
      <c r="BA25" s="854"/>
      <c r="BB25" s="854"/>
      <c r="BC25" s="854"/>
      <c r="BD25" s="854"/>
      <c r="BE25" s="854"/>
      <c r="BF25" s="854"/>
      <c r="BG25" s="854"/>
      <c r="BH25" s="854"/>
      <c r="BI25" s="854"/>
      <c r="BJ25" s="250"/>
      <c r="BK25" s="250"/>
      <c r="BL25" s="250"/>
      <c r="BM25" s="250"/>
      <c r="BN25" s="250"/>
      <c r="BO25" s="263"/>
      <c r="BP25" s="263"/>
      <c r="BQ25" s="260">
        <v>19</v>
      </c>
      <c r="BR25" s="261"/>
      <c r="BS25" s="875"/>
      <c r="BT25" s="876"/>
      <c r="BU25" s="876"/>
      <c r="BV25" s="876"/>
      <c r="BW25" s="876"/>
      <c r="BX25" s="876"/>
      <c r="BY25" s="876"/>
      <c r="BZ25" s="876"/>
      <c r="CA25" s="876"/>
      <c r="CB25" s="876"/>
      <c r="CC25" s="876"/>
      <c r="CD25" s="876"/>
      <c r="CE25" s="876"/>
      <c r="CF25" s="876"/>
      <c r="CG25" s="877"/>
      <c r="CH25" s="837"/>
      <c r="CI25" s="838"/>
      <c r="CJ25" s="838"/>
      <c r="CK25" s="838"/>
      <c r="CL25" s="839"/>
      <c r="CM25" s="837"/>
      <c r="CN25" s="838"/>
      <c r="CO25" s="838"/>
      <c r="CP25" s="838"/>
      <c r="CQ25" s="839"/>
      <c r="CR25" s="837"/>
      <c r="CS25" s="838"/>
      <c r="CT25" s="838"/>
      <c r="CU25" s="838"/>
      <c r="CV25" s="839"/>
      <c r="CW25" s="837"/>
      <c r="CX25" s="838"/>
      <c r="CY25" s="838"/>
      <c r="CZ25" s="838"/>
      <c r="DA25" s="839"/>
      <c r="DB25" s="837"/>
      <c r="DC25" s="838"/>
      <c r="DD25" s="838"/>
      <c r="DE25" s="838"/>
      <c r="DF25" s="839"/>
      <c r="DG25" s="837"/>
      <c r="DH25" s="838"/>
      <c r="DI25" s="838"/>
      <c r="DJ25" s="838"/>
      <c r="DK25" s="839"/>
      <c r="DL25" s="837"/>
      <c r="DM25" s="838"/>
      <c r="DN25" s="838"/>
      <c r="DO25" s="838"/>
      <c r="DP25" s="839"/>
      <c r="DQ25" s="837"/>
      <c r="DR25" s="838"/>
      <c r="DS25" s="838"/>
      <c r="DT25" s="838"/>
      <c r="DU25" s="839"/>
      <c r="DV25" s="840"/>
      <c r="DW25" s="841"/>
      <c r="DX25" s="841"/>
      <c r="DY25" s="841"/>
      <c r="DZ25" s="842"/>
      <c r="EA25" s="244"/>
    </row>
    <row r="26" spans="1:131" s="245" customFormat="1" ht="26.25" customHeight="1" x14ac:dyDescent="0.15">
      <c r="A26" s="831" t="s">
        <v>363</v>
      </c>
      <c r="B26" s="832"/>
      <c r="C26" s="832"/>
      <c r="D26" s="832"/>
      <c r="E26" s="832"/>
      <c r="F26" s="832"/>
      <c r="G26" s="832"/>
      <c r="H26" s="832"/>
      <c r="I26" s="832"/>
      <c r="J26" s="832"/>
      <c r="K26" s="832"/>
      <c r="L26" s="832"/>
      <c r="M26" s="832"/>
      <c r="N26" s="832"/>
      <c r="O26" s="832"/>
      <c r="P26" s="833"/>
      <c r="Q26" s="808" t="s">
        <v>388</v>
      </c>
      <c r="R26" s="809"/>
      <c r="S26" s="809"/>
      <c r="T26" s="809"/>
      <c r="U26" s="810"/>
      <c r="V26" s="808" t="s">
        <v>389</v>
      </c>
      <c r="W26" s="809"/>
      <c r="X26" s="809"/>
      <c r="Y26" s="809"/>
      <c r="Z26" s="810"/>
      <c r="AA26" s="808" t="s">
        <v>390</v>
      </c>
      <c r="AB26" s="809"/>
      <c r="AC26" s="809"/>
      <c r="AD26" s="809"/>
      <c r="AE26" s="809"/>
      <c r="AF26" s="903" t="s">
        <v>391</v>
      </c>
      <c r="AG26" s="904"/>
      <c r="AH26" s="904"/>
      <c r="AI26" s="904"/>
      <c r="AJ26" s="905"/>
      <c r="AK26" s="809" t="s">
        <v>392</v>
      </c>
      <c r="AL26" s="809"/>
      <c r="AM26" s="809"/>
      <c r="AN26" s="809"/>
      <c r="AO26" s="810"/>
      <c r="AP26" s="808" t="s">
        <v>393</v>
      </c>
      <c r="AQ26" s="809"/>
      <c r="AR26" s="809"/>
      <c r="AS26" s="809"/>
      <c r="AT26" s="810"/>
      <c r="AU26" s="808" t="s">
        <v>394</v>
      </c>
      <c r="AV26" s="809"/>
      <c r="AW26" s="809"/>
      <c r="AX26" s="809"/>
      <c r="AY26" s="810"/>
      <c r="AZ26" s="808" t="s">
        <v>395</v>
      </c>
      <c r="BA26" s="809"/>
      <c r="BB26" s="809"/>
      <c r="BC26" s="809"/>
      <c r="BD26" s="810"/>
      <c r="BE26" s="808" t="s">
        <v>370</v>
      </c>
      <c r="BF26" s="809"/>
      <c r="BG26" s="809"/>
      <c r="BH26" s="809"/>
      <c r="BI26" s="820"/>
      <c r="BJ26" s="250"/>
      <c r="BK26" s="250"/>
      <c r="BL26" s="250"/>
      <c r="BM26" s="250"/>
      <c r="BN26" s="250"/>
      <c r="BO26" s="263"/>
      <c r="BP26" s="263"/>
      <c r="BQ26" s="260">
        <v>20</v>
      </c>
      <c r="BR26" s="261"/>
      <c r="BS26" s="875"/>
      <c r="BT26" s="876"/>
      <c r="BU26" s="876"/>
      <c r="BV26" s="876"/>
      <c r="BW26" s="876"/>
      <c r="BX26" s="876"/>
      <c r="BY26" s="876"/>
      <c r="BZ26" s="876"/>
      <c r="CA26" s="876"/>
      <c r="CB26" s="876"/>
      <c r="CC26" s="876"/>
      <c r="CD26" s="876"/>
      <c r="CE26" s="876"/>
      <c r="CF26" s="876"/>
      <c r="CG26" s="877"/>
      <c r="CH26" s="837"/>
      <c r="CI26" s="838"/>
      <c r="CJ26" s="838"/>
      <c r="CK26" s="838"/>
      <c r="CL26" s="839"/>
      <c r="CM26" s="837"/>
      <c r="CN26" s="838"/>
      <c r="CO26" s="838"/>
      <c r="CP26" s="838"/>
      <c r="CQ26" s="839"/>
      <c r="CR26" s="837"/>
      <c r="CS26" s="838"/>
      <c r="CT26" s="838"/>
      <c r="CU26" s="838"/>
      <c r="CV26" s="839"/>
      <c r="CW26" s="837"/>
      <c r="CX26" s="838"/>
      <c r="CY26" s="838"/>
      <c r="CZ26" s="838"/>
      <c r="DA26" s="839"/>
      <c r="DB26" s="837"/>
      <c r="DC26" s="838"/>
      <c r="DD26" s="838"/>
      <c r="DE26" s="838"/>
      <c r="DF26" s="839"/>
      <c r="DG26" s="837"/>
      <c r="DH26" s="838"/>
      <c r="DI26" s="838"/>
      <c r="DJ26" s="838"/>
      <c r="DK26" s="839"/>
      <c r="DL26" s="837"/>
      <c r="DM26" s="838"/>
      <c r="DN26" s="838"/>
      <c r="DO26" s="838"/>
      <c r="DP26" s="839"/>
      <c r="DQ26" s="837"/>
      <c r="DR26" s="838"/>
      <c r="DS26" s="838"/>
      <c r="DT26" s="838"/>
      <c r="DU26" s="839"/>
      <c r="DV26" s="840"/>
      <c r="DW26" s="841"/>
      <c r="DX26" s="841"/>
      <c r="DY26" s="841"/>
      <c r="DZ26" s="842"/>
      <c r="EA26" s="244"/>
    </row>
    <row r="27" spans="1:131" s="245" customFormat="1" ht="26.25" customHeight="1" thickBot="1" x14ac:dyDescent="0.2">
      <c r="A27" s="834"/>
      <c r="B27" s="835"/>
      <c r="C27" s="835"/>
      <c r="D27" s="835"/>
      <c r="E27" s="835"/>
      <c r="F27" s="835"/>
      <c r="G27" s="835"/>
      <c r="H27" s="835"/>
      <c r="I27" s="835"/>
      <c r="J27" s="835"/>
      <c r="K27" s="835"/>
      <c r="L27" s="835"/>
      <c r="M27" s="835"/>
      <c r="N27" s="835"/>
      <c r="O27" s="835"/>
      <c r="P27" s="836"/>
      <c r="Q27" s="811"/>
      <c r="R27" s="812"/>
      <c r="S27" s="812"/>
      <c r="T27" s="812"/>
      <c r="U27" s="813"/>
      <c r="V27" s="811"/>
      <c r="W27" s="812"/>
      <c r="X27" s="812"/>
      <c r="Y27" s="812"/>
      <c r="Z27" s="813"/>
      <c r="AA27" s="811"/>
      <c r="AB27" s="812"/>
      <c r="AC27" s="812"/>
      <c r="AD27" s="812"/>
      <c r="AE27" s="812"/>
      <c r="AF27" s="906"/>
      <c r="AG27" s="907"/>
      <c r="AH27" s="907"/>
      <c r="AI27" s="907"/>
      <c r="AJ27" s="908"/>
      <c r="AK27" s="812"/>
      <c r="AL27" s="812"/>
      <c r="AM27" s="812"/>
      <c r="AN27" s="812"/>
      <c r="AO27" s="813"/>
      <c r="AP27" s="811"/>
      <c r="AQ27" s="812"/>
      <c r="AR27" s="812"/>
      <c r="AS27" s="812"/>
      <c r="AT27" s="813"/>
      <c r="AU27" s="811"/>
      <c r="AV27" s="812"/>
      <c r="AW27" s="812"/>
      <c r="AX27" s="812"/>
      <c r="AY27" s="813"/>
      <c r="AZ27" s="811"/>
      <c r="BA27" s="812"/>
      <c r="BB27" s="812"/>
      <c r="BC27" s="812"/>
      <c r="BD27" s="813"/>
      <c r="BE27" s="811"/>
      <c r="BF27" s="812"/>
      <c r="BG27" s="812"/>
      <c r="BH27" s="812"/>
      <c r="BI27" s="821"/>
      <c r="BJ27" s="250"/>
      <c r="BK27" s="250"/>
      <c r="BL27" s="250"/>
      <c r="BM27" s="250"/>
      <c r="BN27" s="250"/>
      <c r="BO27" s="263"/>
      <c r="BP27" s="263"/>
      <c r="BQ27" s="260">
        <v>21</v>
      </c>
      <c r="BR27" s="261"/>
      <c r="BS27" s="875"/>
      <c r="BT27" s="876"/>
      <c r="BU27" s="876"/>
      <c r="BV27" s="876"/>
      <c r="BW27" s="876"/>
      <c r="BX27" s="876"/>
      <c r="BY27" s="876"/>
      <c r="BZ27" s="876"/>
      <c r="CA27" s="876"/>
      <c r="CB27" s="876"/>
      <c r="CC27" s="876"/>
      <c r="CD27" s="876"/>
      <c r="CE27" s="876"/>
      <c r="CF27" s="876"/>
      <c r="CG27" s="877"/>
      <c r="CH27" s="837"/>
      <c r="CI27" s="838"/>
      <c r="CJ27" s="838"/>
      <c r="CK27" s="838"/>
      <c r="CL27" s="839"/>
      <c r="CM27" s="837"/>
      <c r="CN27" s="838"/>
      <c r="CO27" s="838"/>
      <c r="CP27" s="838"/>
      <c r="CQ27" s="839"/>
      <c r="CR27" s="837"/>
      <c r="CS27" s="838"/>
      <c r="CT27" s="838"/>
      <c r="CU27" s="838"/>
      <c r="CV27" s="839"/>
      <c r="CW27" s="837"/>
      <c r="CX27" s="838"/>
      <c r="CY27" s="838"/>
      <c r="CZ27" s="838"/>
      <c r="DA27" s="839"/>
      <c r="DB27" s="837"/>
      <c r="DC27" s="838"/>
      <c r="DD27" s="838"/>
      <c r="DE27" s="838"/>
      <c r="DF27" s="839"/>
      <c r="DG27" s="837"/>
      <c r="DH27" s="838"/>
      <c r="DI27" s="838"/>
      <c r="DJ27" s="838"/>
      <c r="DK27" s="839"/>
      <c r="DL27" s="837"/>
      <c r="DM27" s="838"/>
      <c r="DN27" s="838"/>
      <c r="DO27" s="838"/>
      <c r="DP27" s="839"/>
      <c r="DQ27" s="837"/>
      <c r="DR27" s="838"/>
      <c r="DS27" s="838"/>
      <c r="DT27" s="838"/>
      <c r="DU27" s="839"/>
      <c r="DV27" s="840"/>
      <c r="DW27" s="841"/>
      <c r="DX27" s="841"/>
      <c r="DY27" s="841"/>
      <c r="DZ27" s="842"/>
      <c r="EA27" s="244"/>
    </row>
    <row r="28" spans="1:131" s="245" customFormat="1" ht="26.25" customHeight="1" thickTop="1" x14ac:dyDescent="0.15">
      <c r="A28" s="264">
        <v>1</v>
      </c>
      <c r="B28" s="822" t="s">
        <v>396</v>
      </c>
      <c r="C28" s="823"/>
      <c r="D28" s="823"/>
      <c r="E28" s="823"/>
      <c r="F28" s="823"/>
      <c r="G28" s="823"/>
      <c r="H28" s="823"/>
      <c r="I28" s="823"/>
      <c r="J28" s="823"/>
      <c r="K28" s="823"/>
      <c r="L28" s="823"/>
      <c r="M28" s="823"/>
      <c r="N28" s="823"/>
      <c r="O28" s="823"/>
      <c r="P28" s="824"/>
      <c r="Q28" s="913">
        <v>4435</v>
      </c>
      <c r="R28" s="914"/>
      <c r="S28" s="914"/>
      <c r="T28" s="914"/>
      <c r="U28" s="914"/>
      <c r="V28" s="914">
        <v>4409</v>
      </c>
      <c r="W28" s="914"/>
      <c r="X28" s="914"/>
      <c r="Y28" s="914"/>
      <c r="Z28" s="914"/>
      <c r="AA28" s="914">
        <v>26</v>
      </c>
      <c r="AB28" s="914"/>
      <c r="AC28" s="914"/>
      <c r="AD28" s="914"/>
      <c r="AE28" s="915"/>
      <c r="AF28" s="916">
        <v>26</v>
      </c>
      <c r="AG28" s="914"/>
      <c r="AH28" s="914"/>
      <c r="AI28" s="914"/>
      <c r="AJ28" s="917"/>
      <c r="AK28" s="918">
        <v>387</v>
      </c>
      <c r="AL28" s="909"/>
      <c r="AM28" s="909"/>
      <c r="AN28" s="909"/>
      <c r="AO28" s="909"/>
      <c r="AP28" s="909" t="s">
        <v>574</v>
      </c>
      <c r="AQ28" s="909"/>
      <c r="AR28" s="909"/>
      <c r="AS28" s="909"/>
      <c r="AT28" s="909"/>
      <c r="AU28" s="909" t="s">
        <v>575</v>
      </c>
      <c r="AV28" s="909"/>
      <c r="AW28" s="909"/>
      <c r="AX28" s="909"/>
      <c r="AY28" s="909"/>
      <c r="AZ28" s="910"/>
      <c r="BA28" s="910"/>
      <c r="BB28" s="910"/>
      <c r="BC28" s="910"/>
      <c r="BD28" s="910"/>
      <c r="BE28" s="911"/>
      <c r="BF28" s="911"/>
      <c r="BG28" s="911"/>
      <c r="BH28" s="911"/>
      <c r="BI28" s="912"/>
      <c r="BJ28" s="250"/>
      <c r="BK28" s="250"/>
      <c r="BL28" s="250"/>
      <c r="BM28" s="250"/>
      <c r="BN28" s="250"/>
      <c r="BO28" s="263"/>
      <c r="BP28" s="263"/>
      <c r="BQ28" s="260">
        <v>22</v>
      </c>
      <c r="BR28" s="261"/>
      <c r="BS28" s="875"/>
      <c r="BT28" s="876"/>
      <c r="BU28" s="876"/>
      <c r="BV28" s="876"/>
      <c r="BW28" s="876"/>
      <c r="BX28" s="876"/>
      <c r="BY28" s="876"/>
      <c r="BZ28" s="876"/>
      <c r="CA28" s="876"/>
      <c r="CB28" s="876"/>
      <c r="CC28" s="876"/>
      <c r="CD28" s="876"/>
      <c r="CE28" s="876"/>
      <c r="CF28" s="876"/>
      <c r="CG28" s="877"/>
      <c r="CH28" s="837"/>
      <c r="CI28" s="838"/>
      <c r="CJ28" s="838"/>
      <c r="CK28" s="838"/>
      <c r="CL28" s="839"/>
      <c r="CM28" s="837"/>
      <c r="CN28" s="838"/>
      <c r="CO28" s="838"/>
      <c r="CP28" s="838"/>
      <c r="CQ28" s="839"/>
      <c r="CR28" s="837"/>
      <c r="CS28" s="838"/>
      <c r="CT28" s="838"/>
      <c r="CU28" s="838"/>
      <c r="CV28" s="839"/>
      <c r="CW28" s="837"/>
      <c r="CX28" s="838"/>
      <c r="CY28" s="838"/>
      <c r="CZ28" s="838"/>
      <c r="DA28" s="839"/>
      <c r="DB28" s="837"/>
      <c r="DC28" s="838"/>
      <c r="DD28" s="838"/>
      <c r="DE28" s="838"/>
      <c r="DF28" s="839"/>
      <c r="DG28" s="837"/>
      <c r="DH28" s="838"/>
      <c r="DI28" s="838"/>
      <c r="DJ28" s="838"/>
      <c r="DK28" s="839"/>
      <c r="DL28" s="837"/>
      <c r="DM28" s="838"/>
      <c r="DN28" s="838"/>
      <c r="DO28" s="838"/>
      <c r="DP28" s="839"/>
      <c r="DQ28" s="837"/>
      <c r="DR28" s="838"/>
      <c r="DS28" s="838"/>
      <c r="DT28" s="838"/>
      <c r="DU28" s="839"/>
      <c r="DV28" s="840"/>
      <c r="DW28" s="841"/>
      <c r="DX28" s="841"/>
      <c r="DY28" s="841"/>
      <c r="DZ28" s="842"/>
      <c r="EA28" s="244"/>
    </row>
    <row r="29" spans="1:131" s="245" customFormat="1" ht="26.25" customHeight="1" x14ac:dyDescent="0.15">
      <c r="A29" s="264">
        <v>2</v>
      </c>
      <c r="B29" s="843" t="s">
        <v>397</v>
      </c>
      <c r="C29" s="844"/>
      <c r="D29" s="844"/>
      <c r="E29" s="844"/>
      <c r="F29" s="844"/>
      <c r="G29" s="844"/>
      <c r="H29" s="844"/>
      <c r="I29" s="844"/>
      <c r="J29" s="844"/>
      <c r="K29" s="844"/>
      <c r="L29" s="844"/>
      <c r="M29" s="844"/>
      <c r="N29" s="844"/>
      <c r="O29" s="844"/>
      <c r="P29" s="845"/>
      <c r="Q29" s="846">
        <v>12</v>
      </c>
      <c r="R29" s="847"/>
      <c r="S29" s="847"/>
      <c r="T29" s="847"/>
      <c r="U29" s="847"/>
      <c r="V29" s="847">
        <v>12</v>
      </c>
      <c r="W29" s="847"/>
      <c r="X29" s="847"/>
      <c r="Y29" s="847"/>
      <c r="Z29" s="847"/>
      <c r="AA29" s="847">
        <v>0</v>
      </c>
      <c r="AB29" s="847"/>
      <c r="AC29" s="847"/>
      <c r="AD29" s="847"/>
      <c r="AE29" s="848"/>
      <c r="AF29" s="863" t="s">
        <v>128</v>
      </c>
      <c r="AG29" s="864"/>
      <c r="AH29" s="864"/>
      <c r="AI29" s="864"/>
      <c r="AJ29" s="865"/>
      <c r="AK29" s="921">
        <v>11</v>
      </c>
      <c r="AL29" s="806"/>
      <c r="AM29" s="806"/>
      <c r="AN29" s="806"/>
      <c r="AO29" s="806"/>
      <c r="AP29" s="806">
        <v>34</v>
      </c>
      <c r="AQ29" s="806"/>
      <c r="AR29" s="806"/>
      <c r="AS29" s="806"/>
      <c r="AT29" s="806"/>
      <c r="AU29" s="806">
        <v>33</v>
      </c>
      <c r="AV29" s="806"/>
      <c r="AW29" s="806"/>
      <c r="AX29" s="806"/>
      <c r="AY29" s="806"/>
      <c r="AZ29" s="922"/>
      <c r="BA29" s="922"/>
      <c r="BB29" s="922"/>
      <c r="BC29" s="922"/>
      <c r="BD29" s="922"/>
      <c r="BE29" s="919"/>
      <c r="BF29" s="919"/>
      <c r="BG29" s="919"/>
      <c r="BH29" s="919"/>
      <c r="BI29" s="920"/>
      <c r="BJ29" s="250"/>
      <c r="BK29" s="250"/>
      <c r="BL29" s="250"/>
      <c r="BM29" s="250"/>
      <c r="BN29" s="250"/>
      <c r="BO29" s="263"/>
      <c r="BP29" s="263"/>
      <c r="BQ29" s="260">
        <v>23</v>
      </c>
      <c r="BR29" s="261"/>
      <c r="BS29" s="875"/>
      <c r="BT29" s="876"/>
      <c r="BU29" s="876"/>
      <c r="BV29" s="876"/>
      <c r="BW29" s="876"/>
      <c r="BX29" s="876"/>
      <c r="BY29" s="876"/>
      <c r="BZ29" s="876"/>
      <c r="CA29" s="876"/>
      <c r="CB29" s="876"/>
      <c r="CC29" s="876"/>
      <c r="CD29" s="876"/>
      <c r="CE29" s="876"/>
      <c r="CF29" s="876"/>
      <c r="CG29" s="877"/>
      <c r="CH29" s="837"/>
      <c r="CI29" s="838"/>
      <c r="CJ29" s="838"/>
      <c r="CK29" s="838"/>
      <c r="CL29" s="839"/>
      <c r="CM29" s="837"/>
      <c r="CN29" s="838"/>
      <c r="CO29" s="838"/>
      <c r="CP29" s="838"/>
      <c r="CQ29" s="839"/>
      <c r="CR29" s="837"/>
      <c r="CS29" s="838"/>
      <c r="CT29" s="838"/>
      <c r="CU29" s="838"/>
      <c r="CV29" s="839"/>
      <c r="CW29" s="837"/>
      <c r="CX29" s="838"/>
      <c r="CY29" s="838"/>
      <c r="CZ29" s="838"/>
      <c r="DA29" s="839"/>
      <c r="DB29" s="837"/>
      <c r="DC29" s="838"/>
      <c r="DD29" s="838"/>
      <c r="DE29" s="838"/>
      <c r="DF29" s="839"/>
      <c r="DG29" s="837"/>
      <c r="DH29" s="838"/>
      <c r="DI29" s="838"/>
      <c r="DJ29" s="838"/>
      <c r="DK29" s="839"/>
      <c r="DL29" s="837"/>
      <c r="DM29" s="838"/>
      <c r="DN29" s="838"/>
      <c r="DO29" s="838"/>
      <c r="DP29" s="839"/>
      <c r="DQ29" s="837"/>
      <c r="DR29" s="838"/>
      <c r="DS29" s="838"/>
      <c r="DT29" s="838"/>
      <c r="DU29" s="839"/>
      <c r="DV29" s="840"/>
      <c r="DW29" s="841"/>
      <c r="DX29" s="841"/>
      <c r="DY29" s="841"/>
      <c r="DZ29" s="842"/>
      <c r="EA29" s="244"/>
    </row>
    <row r="30" spans="1:131" s="245" customFormat="1" ht="26.25" customHeight="1" x14ac:dyDescent="0.15">
      <c r="A30" s="264">
        <v>3</v>
      </c>
      <c r="B30" s="843" t="s">
        <v>398</v>
      </c>
      <c r="C30" s="844"/>
      <c r="D30" s="844"/>
      <c r="E30" s="844"/>
      <c r="F30" s="844"/>
      <c r="G30" s="844"/>
      <c r="H30" s="844"/>
      <c r="I30" s="844"/>
      <c r="J30" s="844"/>
      <c r="K30" s="844"/>
      <c r="L30" s="844"/>
      <c r="M30" s="844"/>
      <c r="N30" s="844"/>
      <c r="O30" s="844"/>
      <c r="P30" s="845"/>
      <c r="Q30" s="846">
        <v>1113</v>
      </c>
      <c r="R30" s="847"/>
      <c r="S30" s="847"/>
      <c r="T30" s="847"/>
      <c r="U30" s="847"/>
      <c r="V30" s="847">
        <v>1106</v>
      </c>
      <c r="W30" s="847"/>
      <c r="X30" s="847"/>
      <c r="Y30" s="847"/>
      <c r="Z30" s="847"/>
      <c r="AA30" s="847">
        <v>7</v>
      </c>
      <c r="AB30" s="847"/>
      <c r="AC30" s="847"/>
      <c r="AD30" s="847"/>
      <c r="AE30" s="848"/>
      <c r="AF30" s="863">
        <v>7</v>
      </c>
      <c r="AG30" s="864"/>
      <c r="AH30" s="864"/>
      <c r="AI30" s="864"/>
      <c r="AJ30" s="865"/>
      <c r="AK30" s="921">
        <v>749</v>
      </c>
      <c r="AL30" s="806"/>
      <c r="AM30" s="806"/>
      <c r="AN30" s="806"/>
      <c r="AO30" s="806"/>
      <c r="AP30" s="806" t="s">
        <v>575</v>
      </c>
      <c r="AQ30" s="806"/>
      <c r="AR30" s="806"/>
      <c r="AS30" s="806"/>
      <c r="AT30" s="806"/>
      <c r="AU30" s="806" t="s">
        <v>575</v>
      </c>
      <c r="AV30" s="806"/>
      <c r="AW30" s="806"/>
      <c r="AX30" s="806"/>
      <c r="AY30" s="806"/>
      <c r="AZ30" s="922"/>
      <c r="BA30" s="922"/>
      <c r="BB30" s="922"/>
      <c r="BC30" s="922"/>
      <c r="BD30" s="922"/>
      <c r="BE30" s="919"/>
      <c r="BF30" s="919"/>
      <c r="BG30" s="919"/>
      <c r="BH30" s="919"/>
      <c r="BI30" s="920"/>
      <c r="BJ30" s="250"/>
      <c r="BK30" s="250"/>
      <c r="BL30" s="250"/>
      <c r="BM30" s="250"/>
      <c r="BN30" s="250"/>
      <c r="BO30" s="263"/>
      <c r="BP30" s="263"/>
      <c r="BQ30" s="260">
        <v>24</v>
      </c>
      <c r="BR30" s="261"/>
      <c r="BS30" s="875"/>
      <c r="BT30" s="876"/>
      <c r="BU30" s="876"/>
      <c r="BV30" s="876"/>
      <c r="BW30" s="876"/>
      <c r="BX30" s="876"/>
      <c r="BY30" s="876"/>
      <c r="BZ30" s="876"/>
      <c r="CA30" s="876"/>
      <c r="CB30" s="876"/>
      <c r="CC30" s="876"/>
      <c r="CD30" s="876"/>
      <c r="CE30" s="876"/>
      <c r="CF30" s="876"/>
      <c r="CG30" s="877"/>
      <c r="CH30" s="837"/>
      <c r="CI30" s="838"/>
      <c r="CJ30" s="838"/>
      <c r="CK30" s="838"/>
      <c r="CL30" s="839"/>
      <c r="CM30" s="837"/>
      <c r="CN30" s="838"/>
      <c r="CO30" s="838"/>
      <c r="CP30" s="838"/>
      <c r="CQ30" s="839"/>
      <c r="CR30" s="837"/>
      <c r="CS30" s="838"/>
      <c r="CT30" s="838"/>
      <c r="CU30" s="838"/>
      <c r="CV30" s="839"/>
      <c r="CW30" s="837"/>
      <c r="CX30" s="838"/>
      <c r="CY30" s="838"/>
      <c r="CZ30" s="838"/>
      <c r="DA30" s="839"/>
      <c r="DB30" s="837"/>
      <c r="DC30" s="838"/>
      <c r="DD30" s="838"/>
      <c r="DE30" s="838"/>
      <c r="DF30" s="839"/>
      <c r="DG30" s="837"/>
      <c r="DH30" s="838"/>
      <c r="DI30" s="838"/>
      <c r="DJ30" s="838"/>
      <c r="DK30" s="839"/>
      <c r="DL30" s="837"/>
      <c r="DM30" s="838"/>
      <c r="DN30" s="838"/>
      <c r="DO30" s="838"/>
      <c r="DP30" s="839"/>
      <c r="DQ30" s="837"/>
      <c r="DR30" s="838"/>
      <c r="DS30" s="838"/>
      <c r="DT30" s="838"/>
      <c r="DU30" s="839"/>
      <c r="DV30" s="840"/>
      <c r="DW30" s="841"/>
      <c r="DX30" s="841"/>
      <c r="DY30" s="841"/>
      <c r="DZ30" s="842"/>
      <c r="EA30" s="244"/>
    </row>
    <row r="31" spans="1:131" s="245" customFormat="1" ht="26.25" customHeight="1" x14ac:dyDescent="0.15">
      <c r="A31" s="264">
        <v>4</v>
      </c>
      <c r="B31" s="843" t="s">
        <v>399</v>
      </c>
      <c r="C31" s="844"/>
      <c r="D31" s="844"/>
      <c r="E31" s="844"/>
      <c r="F31" s="844"/>
      <c r="G31" s="844"/>
      <c r="H31" s="844"/>
      <c r="I31" s="844"/>
      <c r="J31" s="844"/>
      <c r="K31" s="844"/>
      <c r="L31" s="844"/>
      <c r="M31" s="844"/>
      <c r="N31" s="844"/>
      <c r="O31" s="844"/>
      <c r="P31" s="845"/>
      <c r="Q31" s="846">
        <v>5593</v>
      </c>
      <c r="R31" s="847"/>
      <c r="S31" s="847"/>
      <c r="T31" s="847"/>
      <c r="U31" s="847"/>
      <c r="V31" s="847">
        <v>5457</v>
      </c>
      <c r="W31" s="847"/>
      <c r="X31" s="847"/>
      <c r="Y31" s="847"/>
      <c r="Z31" s="847"/>
      <c r="AA31" s="847">
        <v>127</v>
      </c>
      <c r="AB31" s="847"/>
      <c r="AC31" s="847"/>
      <c r="AD31" s="847"/>
      <c r="AE31" s="848"/>
      <c r="AF31" s="863">
        <v>127</v>
      </c>
      <c r="AG31" s="864"/>
      <c r="AH31" s="864"/>
      <c r="AI31" s="864"/>
      <c r="AJ31" s="865"/>
      <c r="AK31" s="921">
        <v>812</v>
      </c>
      <c r="AL31" s="806"/>
      <c r="AM31" s="806"/>
      <c r="AN31" s="806"/>
      <c r="AO31" s="806"/>
      <c r="AP31" s="806" t="s">
        <v>575</v>
      </c>
      <c r="AQ31" s="806"/>
      <c r="AR31" s="806"/>
      <c r="AS31" s="806"/>
      <c r="AT31" s="806"/>
      <c r="AU31" s="806" t="s">
        <v>570</v>
      </c>
      <c r="AV31" s="806"/>
      <c r="AW31" s="806"/>
      <c r="AX31" s="806"/>
      <c r="AY31" s="806"/>
      <c r="AZ31" s="922"/>
      <c r="BA31" s="922"/>
      <c r="BB31" s="922"/>
      <c r="BC31" s="922"/>
      <c r="BD31" s="922"/>
      <c r="BE31" s="919"/>
      <c r="BF31" s="919"/>
      <c r="BG31" s="919"/>
      <c r="BH31" s="919"/>
      <c r="BI31" s="920"/>
      <c r="BJ31" s="250"/>
      <c r="BK31" s="250"/>
      <c r="BL31" s="250"/>
      <c r="BM31" s="250"/>
      <c r="BN31" s="250"/>
      <c r="BO31" s="263"/>
      <c r="BP31" s="263"/>
      <c r="BQ31" s="260">
        <v>25</v>
      </c>
      <c r="BR31" s="261"/>
      <c r="BS31" s="875"/>
      <c r="BT31" s="876"/>
      <c r="BU31" s="876"/>
      <c r="BV31" s="876"/>
      <c r="BW31" s="876"/>
      <c r="BX31" s="876"/>
      <c r="BY31" s="876"/>
      <c r="BZ31" s="876"/>
      <c r="CA31" s="876"/>
      <c r="CB31" s="876"/>
      <c r="CC31" s="876"/>
      <c r="CD31" s="876"/>
      <c r="CE31" s="876"/>
      <c r="CF31" s="876"/>
      <c r="CG31" s="877"/>
      <c r="CH31" s="837"/>
      <c r="CI31" s="838"/>
      <c r="CJ31" s="838"/>
      <c r="CK31" s="838"/>
      <c r="CL31" s="839"/>
      <c r="CM31" s="837"/>
      <c r="CN31" s="838"/>
      <c r="CO31" s="838"/>
      <c r="CP31" s="838"/>
      <c r="CQ31" s="839"/>
      <c r="CR31" s="837"/>
      <c r="CS31" s="838"/>
      <c r="CT31" s="838"/>
      <c r="CU31" s="838"/>
      <c r="CV31" s="839"/>
      <c r="CW31" s="837"/>
      <c r="CX31" s="838"/>
      <c r="CY31" s="838"/>
      <c r="CZ31" s="838"/>
      <c r="DA31" s="839"/>
      <c r="DB31" s="837"/>
      <c r="DC31" s="838"/>
      <c r="DD31" s="838"/>
      <c r="DE31" s="838"/>
      <c r="DF31" s="839"/>
      <c r="DG31" s="837"/>
      <c r="DH31" s="838"/>
      <c r="DI31" s="838"/>
      <c r="DJ31" s="838"/>
      <c r="DK31" s="839"/>
      <c r="DL31" s="837"/>
      <c r="DM31" s="838"/>
      <c r="DN31" s="838"/>
      <c r="DO31" s="838"/>
      <c r="DP31" s="839"/>
      <c r="DQ31" s="837"/>
      <c r="DR31" s="838"/>
      <c r="DS31" s="838"/>
      <c r="DT31" s="838"/>
      <c r="DU31" s="839"/>
      <c r="DV31" s="840"/>
      <c r="DW31" s="841"/>
      <c r="DX31" s="841"/>
      <c r="DY31" s="841"/>
      <c r="DZ31" s="842"/>
      <c r="EA31" s="244"/>
    </row>
    <row r="32" spans="1:131" s="245" customFormat="1" ht="26.25" customHeight="1" x14ac:dyDescent="0.15">
      <c r="A32" s="264">
        <v>5</v>
      </c>
      <c r="B32" s="843" t="s">
        <v>400</v>
      </c>
      <c r="C32" s="844"/>
      <c r="D32" s="844"/>
      <c r="E32" s="844"/>
      <c r="F32" s="844"/>
      <c r="G32" s="844"/>
      <c r="H32" s="844"/>
      <c r="I32" s="844"/>
      <c r="J32" s="844"/>
      <c r="K32" s="844"/>
      <c r="L32" s="844"/>
      <c r="M32" s="844"/>
      <c r="N32" s="844"/>
      <c r="O32" s="844"/>
      <c r="P32" s="845"/>
      <c r="Q32" s="846">
        <v>1152</v>
      </c>
      <c r="R32" s="847"/>
      <c r="S32" s="847"/>
      <c r="T32" s="847"/>
      <c r="U32" s="847"/>
      <c r="V32" s="847">
        <v>1130</v>
      </c>
      <c r="W32" s="847"/>
      <c r="X32" s="847"/>
      <c r="Y32" s="847"/>
      <c r="Z32" s="847"/>
      <c r="AA32" s="847">
        <v>22</v>
      </c>
      <c r="AB32" s="847"/>
      <c r="AC32" s="847"/>
      <c r="AD32" s="847"/>
      <c r="AE32" s="848"/>
      <c r="AF32" s="863">
        <v>647</v>
      </c>
      <c r="AG32" s="864"/>
      <c r="AH32" s="864"/>
      <c r="AI32" s="864"/>
      <c r="AJ32" s="865"/>
      <c r="AK32" s="921">
        <v>312</v>
      </c>
      <c r="AL32" s="806"/>
      <c r="AM32" s="806"/>
      <c r="AN32" s="806"/>
      <c r="AO32" s="806"/>
      <c r="AP32" s="806">
        <v>6169</v>
      </c>
      <c r="AQ32" s="806"/>
      <c r="AR32" s="806"/>
      <c r="AS32" s="806"/>
      <c r="AT32" s="806"/>
      <c r="AU32" s="806">
        <v>1970</v>
      </c>
      <c r="AV32" s="806"/>
      <c r="AW32" s="806"/>
      <c r="AX32" s="806"/>
      <c r="AY32" s="806"/>
      <c r="AZ32" s="922"/>
      <c r="BA32" s="922"/>
      <c r="BB32" s="922"/>
      <c r="BC32" s="922"/>
      <c r="BD32" s="922"/>
      <c r="BE32" s="919" t="s">
        <v>401</v>
      </c>
      <c r="BF32" s="919"/>
      <c r="BG32" s="919"/>
      <c r="BH32" s="919"/>
      <c r="BI32" s="920"/>
      <c r="BJ32" s="250"/>
      <c r="BK32" s="250"/>
      <c r="BL32" s="250"/>
      <c r="BM32" s="250"/>
      <c r="BN32" s="250"/>
      <c r="BO32" s="263"/>
      <c r="BP32" s="263"/>
      <c r="BQ32" s="260">
        <v>26</v>
      </c>
      <c r="BR32" s="261"/>
      <c r="BS32" s="875"/>
      <c r="BT32" s="876"/>
      <c r="BU32" s="876"/>
      <c r="BV32" s="876"/>
      <c r="BW32" s="876"/>
      <c r="BX32" s="876"/>
      <c r="BY32" s="876"/>
      <c r="BZ32" s="876"/>
      <c r="CA32" s="876"/>
      <c r="CB32" s="876"/>
      <c r="CC32" s="876"/>
      <c r="CD32" s="876"/>
      <c r="CE32" s="876"/>
      <c r="CF32" s="876"/>
      <c r="CG32" s="877"/>
      <c r="CH32" s="837"/>
      <c r="CI32" s="838"/>
      <c r="CJ32" s="838"/>
      <c r="CK32" s="838"/>
      <c r="CL32" s="839"/>
      <c r="CM32" s="837"/>
      <c r="CN32" s="838"/>
      <c r="CO32" s="838"/>
      <c r="CP32" s="838"/>
      <c r="CQ32" s="839"/>
      <c r="CR32" s="837"/>
      <c r="CS32" s="838"/>
      <c r="CT32" s="838"/>
      <c r="CU32" s="838"/>
      <c r="CV32" s="839"/>
      <c r="CW32" s="837"/>
      <c r="CX32" s="838"/>
      <c r="CY32" s="838"/>
      <c r="CZ32" s="838"/>
      <c r="DA32" s="839"/>
      <c r="DB32" s="837"/>
      <c r="DC32" s="838"/>
      <c r="DD32" s="838"/>
      <c r="DE32" s="838"/>
      <c r="DF32" s="839"/>
      <c r="DG32" s="837"/>
      <c r="DH32" s="838"/>
      <c r="DI32" s="838"/>
      <c r="DJ32" s="838"/>
      <c r="DK32" s="839"/>
      <c r="DL32" s="837"/>
      <c r="DM32" s="838"/>
      <c r="DN32" s="838"/>
      <c r="DO32" s="838"/>
      <c r="DP32" s="839"/>
      <c r="DQ32" s="837"/>
      <c r="DR32" s="838"/>
      <c r="DS32" s="838"/>
      <c r="DT32" s="838"/>
      <c r="DU32" s="839"/>
      <c r="DV32" s="840"/>
      <c r="DW32" s="841"/>
      <c r="DX32" s="841"/>
      <c r="DY32" s="841"/>
      <c r="DZ32" s="842"/>
      <c r="EA32" s="244"/>
    </row>
    <row r="33" spans="1:131" s="245" customFormat="1" ht="26.25" customHeight="1" x14ac:dyDescent="0.15">
      <c r="A33" s="264">
        <v>6</v>
      </c>
      <c r="B33" s="843" t="s">
        <v>402</v>
      </c>
      <c r="C33" s="844"/>
      <c r="D33" s="844"/>
      <c r="E33" s="844"/>
      <c r="F33" s="844"/>
      <c r="G33" s="844"/>
      <c r="H33" s="844"/>
      <c r="I33" s="844"/>
      <c r="J33" s="844"/>
      <c r="K33" s="844"/>
      <c r="L33" s="844"/>
      <c r="M33" s="844"/>
      <c r="N33" s="844"/>
      <c r="O33" s="844"/>
      <c r="P33" s="845"/>
      <c r="Q33" s="846">
        <v>4398</v>
      </c>
      <c r="R33" s="847"/>
      <c r="S33" s="847"/>
      <c r="T33" s="847"/>
      <c r="U33" s="847"/>
      <c r="V33" s="847">
        <v>4570</v>
      </c>
      <c r="W33" s="847"/>
      <c r="X33" s="847"/>
      <c r="Y33" s="847"/>
      <c r="Z33" s="847"/>
      <c r="AA33" s="847">
        <v>-173</v>
      </c>
      <c r="AB33" s="847"/>
      <c r="AC33" s="847"/>
      <c r="AD33" s="847"/>
      <c r="AE33" s="848"/>
      <c r="AF33" s="863">
        <v>395</v>
      </c>
      <c r="AG33" s="864"/>
      <c r="AH33" s="864"/>
      <c r="AI33" s="864"/>
      <c r="AJ33" s="865"/>
      <c r="AK33" s="921">
        <v>907</v>
      </c>
      <c r="AL33" s="806"/>
      <c r="AM33" s="806"/>
      <c r="AN33" s="806"/>
      <c r="AO33" s="806"/>
      <c r="AP33" s="806">
        <v>4659</v>
      </c>
      <c r="AQ33" s="806"/>
      <c r="AR33" s="806"/>
      <c r="AS33" s="806"/>
      <c r="AT33" s="806"/>
      <c r="AU33" s="806">
        <v>3357</v>
      </c>
      <c r="AV33" s="806"/>
      <c r="AW33" s="806"/>
      <c r="AX33" s="806"/>
      <c r="AY33" s="806"/>
      <c r="AZ33" s="922"/>
      <c r="BA33" s="922"/>
      <c r="BB33" s="922"/>
      <c r="BC33" s="922"/>
      <c r="BD33" s="922"/>
      <c r="BE33" s="919" t="s">
        <v>401</v>
      </c>
      <c r="BF33" s="919"/>
      <c r="BG33" s="919"/>
      <c r="BH33" s="919"/>
      <c r="BI33" s="920"/>
      <c r="BJ33" s="250"/>
      <c r="BK33" s="250"/>
      <c r="BL33" s="250"/>
      <c r="BM33" s="250"/>
      <c r="BN33" s="250"/>
      <c r="BO33" s="263"/>
      <c r="BP33" s="263"/>
      <c r="BQ33" s="260">
        <v>27</v>
      </c>
      <c r="BR33" s="261"/>
      <c r="BS33" s="875"/>
      <c r="BT33" s="876"/>
      <c r="BU33" s="876"/>
      <c r="BV33" s="876"/>
      <c r="BW33" s="876"/>
      <c r="BX33" s="876"/>
      <c r="BY33" s="876"/>
      <c r="BZ33" s="876"/>
      <c r="CA33" s="876"/>
      <c r="CB33" s="876"/>
      <c r="CC33" s="876"/>
      <c r="CD33" s="876"/>
      <c r="CE33" s="876"/>
      <c r="CF33" s="876"/>
      <c r="CG33" s="877"/>
      <c r="CH33" s="837"/>
      <c r="CI33" s="838"/>
      <c r="CJ33" s="838"/>
      <c r="CK33" s="838"/>
      <c r="CL33" s="839"/>
      <c r="CM33" s="837"/>
      <c r="CN33" s="838"/>
      <c r="CO33" s="838"/>
      <c r="CP33" s="838"/>
      <c r="CQ33" s="839"/>
      <c r="CR33" s="837"/>
      <c r="CS33" s="838"/>
      <c r="CT33" s="838"/>
      <c r="CU33" s="838"/>
      <c r="CV33" s="839"/>
      <c r="CW33" s="837"/>
      <c r="CX33" s="838"/>
      <c r="CY33" s="838"/>
      <c r="CZ33" s="838"/>
      <c r="DA33" s="839"/>
      <c r="DB33" s="837"/>
      <c r="DC33" s="838"/>
      <c r="DD33" s="838"/>
      <c r="DE33" s="838"/>
      <c r="DF33" s="839"/>
      <c r="DG33" s="837"/>
      <c r="DH33" s="838"/>
      <c r="DI33" s="838"/>
      <c r="DJ33" s="838"/>
      <c r="DK33" s="839"/>
      <c r="DL33" s="837"/>
      <c r="DM33" s="838"/>
      <c r="DN33" s="838"/>
      <c r="DO33" s="838"/>
      <c r="DP33" s="839"/>
      <c r="DQ33" s="837"/>
      <c r="DR33" s="838"/>
      <c r="DS33" s="838"/>
      <c r="DT33" s="838"/>
      <c r="DU33" s="839"/>
      <c r="DV33" s="840"/>
      <c r="DW33" s="841"/>
      <c r="DX33" s="841"/>
      <c r="DY33" s="841"/>
      <c r="DZ33" s="842"/>
      <c r="EA33" s="244"/>
    </row>
    <row r="34" spans="1:131" s="245" customFormat="1" ht="26.25" customHeight="1" x14ac:dyDescent="0.15">
      <c r="A34" s="264">
        <v>7</v>
      </c>
      <c r="B34" s="843" t="s">
        <v>403</v>
      </c>
      <c r="C34" s="844"/>
      <c r="D34" s="844"/>
      <c r="E34" s="844"/>
      <c r="F34" s="844"/>
      <c r="G34" s="844"/>
      <c r="H34" s="844"/>
      <c r="I34" s="844"/>
      <c r="J34" s="844"/>
      <c r="K34" s="844"/>
      <c r="L34" s="844"/>
      <c r="M34" s="844"/>
      <c r="N34" s="844"/>
      <c r="O34" s="844"/>
      <c r="P34" s="845"/>
      <c r="Q34" s="846">
        <v>173</v>
      </c>
      <c r="R34" s="847"/>
      <c r="S34" s="847"/>
      <c r="T34" s="847"/>
      <c r="U34" s="847"/>
      <c r="V34" s="847">
        <v>173</v>
      </c>
      <c r="W34" s="847"/>
      <c r="X34" s="847"/>
      <c r="Y34" s="847"/>
      <c r="Z34" s="847"/>
      <c r="AA34" s="847">
        <v>0</v>
      </c>
      <c r="AB34" s="847"/>
      <c r="AC34" s="847"/>
      <c r="AD34" s="847"/>
      <c r="AE34" s="848"/>
      <c r="AF34" s="863" t="s">
        <v>128</v>
      </c>
      <c r="AG34" s="864"/>
      <c r="AH34" s="864"/>
      <c r="AI34" s="864"/>
      <c r="AJ34" s="865"/>
      <c r="AK34" s="921">
        <v>44</v>
      </c>
      <c r="AL34" s="806"/>
      <c r="AM34" s="806"/>
      <c r="AN34" s="806"/>
      <c r="AO34" s="806"/>
      <c r="AP34" s="806">
        <v>484</v>
      </c>
      <c r="AQ34" s="806"/>
      <c r="AR34" s="806"/>
      <c r="AS34" s="806"/>
      <c r="AT34" s="806"/>
      <c r="AU34" s="806">
        <v>454</v>
      </c>
      <c r="AV34" s="806"/>
      <c r="AW34" s="806"/>
      <c r="AX34" s="806"/>
      <c r="AY34" s="806"/>
      <c r="AZ34" s="922"/>
      <c r="BA34" s="922"/>
      <c r="BB34" s="922"/>
      <c r="BC34" s="922"/>
      <c r="BD34" s="922"/>
      <c r="BE34" s="919" t="s">
        <v>404</v>
      </c>
      <c r="BF34" s="919"/>
      <c r="BG34" s="919"/>
      <c r="BH34" s="919"/>
      <c r="BI34" s="920"/>
      <c r="BJ34" s="250"/>
      <c r="BK34" s="250"/>
      <c r="BL34" s="250"/>
      <c r="BM34" s="250"/>
      <c r="BN34" s="250"/>
      <c r="BO34" s="263"/>
      <c r="BP34" s="263"/>
      <c r="BQ34" s="260">
        <v>28</v>
      </c>
      <c r="BR34" s="261"/>
      <c r="BS34" s="875"/>
      <c r="BT34" s="876"/>
      <c r="BU34" s="876"/>
      <c r="BV34" s="876"/>
      <c r="BW34" s="876"/>
      <c r="BX34" s="876"/>
      <c r="BY34" s="876"/>
      <c r="BZ34" s="876"/>
      <c r="CA34" s="876"/>
      <c r="CB34" s="876"/>
      <c r="CC34" s="876"/>
      <c r="CD34" s="876"/>
      <c r="CE34" s="876"/>
      <c r="CF34" s="876"/>
      <c r="CG34" s="877"/>
      <c r="CH34" s="837"/>
      <c r="CI34" s="838"/>
      <c r="CJ34" s="838"/>
      <c r="CK34" s="838"/>
      <c r="CL34" s="839"/>
      <c r="CM34" s="837"/>
      <c r="CN34" s="838"/>
      <c r="CO34" s="838"/>
      <c r="CP34" s="838"/>
      <c r="CQ34" s="839"/>
      <c r="CR34" s="837"/>
      <c r="CS34" s="838"/>
      <c r="CT34" s="838"/>
      <c r="CU34" s="838"/>
      <c r="CV34" s="839"/>
      <c r="CW34" s="837"/>
      <c r="CX34" s="838"/>
      <c r="CY34" s="838"/>
      <c r="CZ34" s="838"/>
      <c r="DA34" s="839"/>
      <c r="DB34" s="837"/>
      <c r="DC34" s="838"/>
      <c r="DD34" s="838"/>
      <c r="DE34" s="838"/>
      <c r="DF34" s="839"/>
      <c r="DG34" s="837"/>
      <c r="DH34" s="838"/>
      <c r="DI34" s="838"/>
      <c r="DJ34" s="838"/>
      <c r="DK34" s="839"/>
      <c r="DL34" s="837"/>
      <c r="DM34" s="838"/>
      <c r="DN34" s="838"/>
      <c r="DO34" s="838"/>
      <c r="DP34" s="839"/>
      <c r="DQ34" s="837"/>
      <c r="DR34" s="838"/>
      <c r="DS34" s="838"/>
      <c r="DT34" s="838"/>
      <c r="DU34" s="839"/>
      <c r="DV34" s="840"/>
      <c r="DW34" s="841"/>
      <c r="DX34" s="841"/>
      <c r="DY34" s="841"/>
      <c r="DZ34" s="842"/>
      <c r="EA34" s="244"/>
    </row>
    <row r="35" spans="1:131" s="245" customFormat="1" ht="26.25" customHeight="1" x14ac:dyDescent="0.15">
      <c r="A35" s="264">
        <v>8</v>
      </c>
      <c r="B35" s="843" t="s">
        <v>405</v>
      </c>
      <c r="C35" s="844"/>
      <c r="D35" s="844"/>
      <c r="E35" s="844"/>
      <c r="F35" s="844"/>
      <c r="G35" s="844"/>
      <c r="H35" s="844"/>
      <c r="I35" s="844"/>
      <c r="J35" s="844"/>
      <c r="K35" s="844"/>
      <c r="L35" s="844"/>
      <c r="M35" s="844"/>
      <c r="N35" s="844"/>
      <c r="O35" s="844"/>
      <c r="P35" s="845"/>
      <c r="Q35" s="846">
        <v>70</v>
      </c>
      <c r="R35" s="847"/>
      <c r="S35" s="847"/>
      <c r="T35" s="847"/>
      <c r="U35" s="847"/>
      <c r="V35" s="847">
        <v>70</v>
      </c>
      <c r="W35" s="847"/>
      <c r="X35" s="847"/>
      <c r="Y35" s="847"/>
      <c r="Z35" s="847"/>
      <c r="AA35" s="847">
        <v>0</v>
      </c>
      <c r="AB35" s="847"/>
      <c r="AC35" s="847"/>
      <c r="AD35" s="847"/>
      <c r="AE35" s="848"/>
      <c r="AF35" s="863" t="s">
        <v>128</v>
      </c>
      <c r="AG35" s="864"/>
      <c r="AH35" s="864"/>
      <c r="AI35" s="864"/>
      <c r="AJ35" s="865"/>
      <c r="AK35" s="921">
        <v>62</v>
      </c>
      <c r="AL35" s="806"/>
      <c r="AM35" s="806"/>
      <c r="AN35" s="806"/>
      <c r="AO35" s="806"/>
      <c r="AP35" s="806">
        <v>371</v>
      </c>
      <c r="AQ35" s="806"/>
      <c r="AR35" s="806"/>
      <c r="AS35" s="806"/>
      <c r="AT35" s="806"/>
      <c r="AU35" s="806">
        <v>364</v>
      </c>
      <c r="AV35" s="806"/>
      <c r="AW35" s="806"/>
      <c r="AX35" s="806"/>
      <c r="AY35" s="806"/>
      <c r="AZ35" s="922"/>
      <c r="BA35" s="922"/>
      <c r="BB35" s="922"/>
      <c r="BC35" s="922"/>
      <c r="BD35" s="922"/>
      <c r="BE35" s="919" t="s">
        <v>404</v>
      </c>
      <c r="BF35" s="919"/>
      <c r="BG35" s="919"/>
      <c r="BH35" s="919"/>
      <c r="BI35" s="920"/>
      <c r="BJ35" s="250"/>
      <c r="BK35" s="250"/>
      <c r="BL35" s="250"/>
      <c r="BM35" s="250"/>
      <c r="BN35" s="250"/>
      <c r="BO35" s="263"/>
      <c r="BP35" s="263"/>
      <c r="BQ35" s="260">
        <v>29</v>
      </c>
      <c r="BR35" s="261"/>
      <c r="BS35" s="875"/>
      <c r="BT35" s="876"/>
      <c r="BU35" s="876"/>
      <c r="BV35" s="876"/>
      <c r="BW35" s="876"/>
      <c r="BX35" s="876"/>
      <c r="BY35" s="876"/>
      <c r="BZ35" s="876"/>
      <c r="CA35" s="876"/>
      <c r="CB35" s="876"/>
      <c r="CC35" s="876"/>
      <c r="CD35" s="876"/>
      <c r="CE35" s="876"/>
      <c r="CF35" s="876"/>
      <c r="CG35" s="877"/>
      <c r="CH35" s="837"/>
      <c r="CI35" s="838"/>
      <c r="CJ35" s="838"/>
      <c r="CK35" s="838"/>
      <c r="CL35" s="839"/>
      <c r="CM35" s="837"/>
      <c r="CN35" s="838"/>
      <c r="CO35" s="838"/>
      <c r="CP35" s="838"/>
      <c r="CQ35" s="839"/>
      <c r="CR35" s="837"/>
      <c r="CS35" s="838"/>
      <c r="CT35" s="838"/>
      <c r="CU35" s="838"/>
      <c r="CV35" s="839"/>
      <c r="CW35" s="837"/>
      <c r="CX35" s="838"/>
      <c r="CY35" s="838"/>
      <c r="CZ35" s="838"/>
      <c r="DA35" s="839"/>
      <c r="DB35" s="837"/>
      <c r="DC35" s="838"/>
      <c r="DD35" s="838"/>
      <c r="DE35" s="838"/>
      <c r="DF35" s="839"/>
      <c r="DG35" s="837"/>
      <c r="DH35" s="838"/>
      <c r="DI35" s="838"/>
      <c r="DJ35" s="838"/>
      <c r="DK35" s="839"/>
      <c r="DL35" s="837"/>
      <c r="DM35" s="838"/>
      <c r="DN35" s="838"/>
      <c r="DO35" s="838"/>
      <c r="DP35" s="839"/>
      <c r="DQ35" s="837"/>
      <c r="DR35" s="838"/>
      <c r="DS35" s="838"/>
      <c r="DT35" s="838"/>
      <c r="DU35" s="839"/>
      <c r="DV35" s="840"/>
      <c r="DW35" s="841"/>
      <c r="DX35" s="841"/>
      <c r="DY35" s="841"/>
      <c r="DZ35" s="842"/>
      <c r="EA35" s="244"/>
    </row>
    <row r="36" spans="1:131" s="245" customFormat="1" ht="26.25" customHeight="1" x14ac:dyDescent="0.15">
      <c r="A36" s="264">
        <v>9</v>
      </c>
      <c r="B36" s="843" t="s">
        <v>406</v>
      </c>
      <c r="C36" s="844"/>
      <c r="D36" s="844"/>
      <c r="E36" s="844"/>
      <c r="F36" s="844"/>
      <c r="G36" s="844"/>
      <c r="H36" s="844"/>
      <c r="I36" s="844"/>
      <c r="J36" s="844"/>
      <c r="K36" s="844"/>
      <c r="L36" s="844"/>
      <c r="M36" s="844"/>
      <c r="N36" s="844"/>
      <c r="O36" s="844"/>
      <c r="P36" s="845"/>
      <c r="Q36" s="846">
        <v>1602</v>
      </c>
      <c r="R36" s="847"/>
      <c r="S36" s="847"/>
      <c r="T36" s="847"/>
      <c r="U36" s="847"/>
      <c r="V36" s="847">
        <v>1590</v>
      </c>
      <c r="W36" s="847"/>
      <c r="X36" s="847"/>
      <c r="Y36" s="847"/>
      <c r="Z36" s="847"/>
      <c r="AA36" s="847">
        <v>12</v>
      </c>
      <c r="AB36" s="847"/>
      <c r="AC36" s="847"/>
      <c r="AD36" s="847"/>
      <c r="AE36" s="848"/>
      <c r="AF36" s="863" t="s">
        <v>128</v>
      </c>
      <c r="AG36" s="864"/>
      <c r="AH36" s="864"/>
      <c r="AI36" s="864"/>
      <c r="AJ36" s="865"/>
      <c r="AK36" s="921">
        <v>515</v>
      </c>
      <c r="AL36" s="806"/>
      <c r="AM36" s="806"/>
      <c r="AN36" s="806"/>
      <c r="AO36" s="806"/>
      <c r="AP36" s="806">
        <v>6326</v>
      </c>
      <c r="AQ36" s="806"/>
      <c r="AR36" s="806"/>
      <c r="AS36" s="806"/>
      <c r="AT36" s="806"/>
      <c r="AU36" s="806">
        <v>6123</v>
      </c>
      <c r="AV36" s="806"/>
      <c r="AW36" s="806"/>
      <c r="AX36" s="806"/>
      <c r="AY36" s="806"/>
      <c r="AZ36" s="922"/>
      <c r="BA36" s="922"/>
      <c r="BB36" s="922"/>
      <c r="BC36" s="922"/>
      <c r="BD36" s="922"/>
      <c r="BE36" s="919" t="s">
        <v>404</v>
      </c>
      <c r="BF36" s="919"/>
      <c r="BG36" s="919"/>
      <c r="BH36" s="919"/>
      <c r="BI36" s="920"/>
      <c r="BJ36" s="250"/>
      <c r="BK36" s="250"/>
      <c r="BL36" s="250"/>
      <c r="BM36" s="250"/>
      <c r="BN36" s="250"/>
      <c r="BO36" s="263"/>
      <c r="BP36" s="263"/>
      <c r="BQ36" s="260">
        <v>30</v>
      </c>
      <c r="BR36" s="261"/>
      <c r="BS36" s="875"/>
      <c r="BT36" s="876"/>
      <c r="BU36" s="876"/>
      <c r="BV36" s="876"/>
      <c r="BW36" s="876"/>
      <c r="BX36" s="876"/>
      <c r="BY36" s="876"/>
      <c r="BZ36" s="876"/>
      <c r="CA36" s="876"/>
      <c r="CB36" s="876"/>
      <c r="CC36" s="876"/>
      <c r="CD36" s="876"/>
      <c r="CE36" s="876"/>
      <c r="CF36" s="876"/>
      <c r="CG36" s="877"/>
      <c r="CH36" s="837"/>
      <c r="CI36" s="838"/>
      <c r="CJ36" s="838"/>
      <c r="CK36" s="838"/>
      <c r="CL36" s="839"/>
      <c r="CM36" s="837"/>
      <c r="CN36" s="838"/>
      <c r="CO36" s="838"/>
      <c r="CP36" s="838"/>
      <c r="CQ36" s="839"/>
      <c r="CR36" s="837"/>
      <c r="CS36" s="838"/>
      <c r="CT36" s="838"/>
      <c r="CU36" s="838"/>
      <c r="CV36" s="839"/>
      <c r="CW36" s="837"/>
      <c r="CX36" s="838"/>
      <c r="CY36" s="838"/>
      <c r="CZ36" s="838"/>
      <c r="DA36" s="839"/>
      <c r="DB36" s="837"/>
      <c r="DC36" s="838"/>
      <c r="DD36" s="838"/>
      <c r="DE36" s="838"/>
      <c r="DF36" s="839"/>
      <c r="DG36" s="837"/>
      <c r="DH36" s="838"/>
      <c r="DI36" s="838"/>
      <c r="DJ36" s="838"/>
      <c r="DK36" s="839"/>
      <c r="DL36" s="837"/>
      <c r="DM36" s="838"/>
      <c r="DN36" s="838"/>
      <c r="DO36" s="838"/>
      <c r="DP36" s="839"/>
      <c r="DQ36" s="837"/>
      <c r="DR36" s="838"/>
      <c r="DS36" s="838"/>
      <c r="DT36" s="838"/>
      <c r="DU36" s="839"/>
      <c r="DV36" s="840"/>
      <c r="DW36" s="841"/>
      <c r="DX36" s="841"/>
      <c r="DY36" s="841"/>
      <c r="DZ36" s="842"/>
      <c r="EA36" s="244"/>
    </row>
    <row r="37" spans="1:131" s="245" customFormat="1" ht="26.25" customHeight="1" x14ac:dyDescent="0.15">
      <c r="A37" s="264">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63"/>
      <c r="AG37" s="864"/>
      <c r="AH37" s="864"/>
      <c r="AI37" s="864"/>
      <c r="AJ37" s="865"/>
      <c r="AK37" s="921"/>
      <c r="AL37" s="806"/>
      <c r="AM37" s="806"/>
      <c r="AN37" s="806"/>
      <c r="AO37" s="806"/>
      <c r="AP37" s="806"/>
      <c r="AQ37" s="806"/>
      <c r="AR37" s="806"/>
      <c r="AS37" s="806"/>
      <c r="AT37" s="806"/>
      <c r="AU37" s="806"/>
      <c r="AV37" s="806"/>
      <c r="AW37" s="806"/>
      <c r="AX37" s="806"/>
      <c r="AY37" s="806"/>
      <c r="AZ37" s="922"/>
      <c r="BA37" s="922"/>
      <c r="BB37" s="922"/>
      <c r="BC37" s="922"/>
      <c r="BD37" s="922"/>
      <c r="BE37" s="919"/>
      <c r="BF37" s="919"/>
      <c r="BG37" s="919"/>
      <c r="BH37" s="919"/>
      <c r="BI37" s="920"/>
      <c r="BJ37" s="250"/>
      <c r="BK37" s="250"/>
      <c r="BL37" s="250"/>
      <c r="BM37" s="250"/>
      <c r="BN37" s="250"/>
      <c r="BO37" s="263"/>
      <c r="BP37" s="263"/>
      <c r="BQ37" s="260">
        <v>31</v>
      </c>
      <c r="BR37" s="261"/>
      <c r="BS37" s="875"/>
      <c r="BT37" s="876"/>
      <c r="BU37" s="876"/>
      <c r="BV37" s="876"/>
      <c r="BW37" s="876"/>
      <c r="BX37" s="876"/>
      <c r="BY37" s="876"/>
      <c r="BZ37" s="876"/>
      <c r="CA37" s="876"/>
      <c r="CB37" s="876"/>
      <c r="CC37" s="876"/>
      <c r="CD37" s="876"/>
      <c r="CE37" s="876"/>
      <c r="CF37" s="876"/>
      <c r="CG37" s="877"/>
      <c r="CH37" s="837"/>
      <c r="CI37" s="838"/>
      <c r="CJ37" s="838"/>
      <c r="CK37" s="838"/>
      <c r="CL37" s="839"/>
      <c r="CM37" s="837"/>
      <c r="CN37" s="838"/>
      <c r="CO37" s="838"/>
      <c r="CP37" s="838"/>
      <c r="CQ37" s="839"/>
      <c r="CR37" s="837"/>
      <c r="CS37" s="838"/>
      <c r="CT37" s="838"/>
      <c r="CU37" s="838"/>
      <c r="CV37" s="839"/>
      <c r="CW37" s="837"/>
      <c r="CX37" s="838"/>
      <c r="CY37" s="838"/>
      <c r="CZ37" s="838"/>
      <c r="DA37" s="839"/>
      <c r="DB37" s="837"/>
      <c r="DC37" s="838"/>
      <c r="DD37" s="838"/>
      <c r="DE37" s="838"/>
      <c r="DF37" s="839"/>
      <c r="DG37" s="837"/>
      <c r="DH37" s="838"/>
      <c r="DI37" s="838"/>
      <c r="DJ37" s="838"/>
      <c r="DK37" s="839"/>
      <c r="DL37" s="837"/>
      <c r="DM37" s="838"/>
      <c r="DN37" s="838"/>
      <c r="DO37" s="838"/>
      <c r="DP37" s="839"/>
      <c r="DQ37" s="837"/>
      <c r="DR37" s="838"/>
      <c r="DS37" s="838"/>
      <c r="DT37" s="838"/>
      <c r="DU37" s="839"/>
      <c r="DV37" s="840"/>
      <c r="DW37" s="841"/>
      <c r="DX37" s="841"/>
      <c r="DY37" s="841"/>
      <c r="DZ37" s="842"/>
      <c r="EA37" s="244"/>
    </row>
    <row r="38" spans="1:131" s="245" customFormat="1" ht="26.25" customHeight="1" x14ac:dyDescent="0.15">
      <c r="A38" s="264">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63"/>
      <c r="AG38" s="864"/>
      <c r="AH38" s="864"/>
      <c r="AI38" s="864"/>
      <c r="AJ38" s="865"/>
      <c r="AK38" s="921"/>
      <c r="AL38" s="806"/>
      <c r="AM38" s="806"/>
      <c r="AN38" s="806"/>
      <c r="AO38" s="806"/>
      <c r="AP38" s="806"/>
      <c r="AQ38" s="806"/>
      <c r="AR38" s="806"/>
      <c r="AS38" s="806"/>
      <c r="AT38" s="806"/>
      <c r="AU38" s="806"/>
      <c r="AV38" s="806"/>
      <c r="AW38" s="806"/>
      <c r="AX38" s="806"/>
      <c r="AY38" s="806"/>
      <c r="AZ38" s="922"/>
      <c r="BA38" s="922"/>
      <c r="BB38" s="922"/>
      <c r="BC38" s="922"/>
      <c r="BD38" s="922"/>
      <c r="BE38" s="919"/>
      <c r="BF38" s="919"/>
      <c r="BG38" s="919"/>
      <c r="BH38" s="919"/>
      <c r="BI38" s="920"/>
      <c r="BJ38" s="250"/>
      <c r="BK38" s="250"/>
      <c r="BL38" s="250"/>
      <c r="BM38" s="250"/>
      <c r="BN38" s="250"/>
      <c r="BO38" s="263"/>
      <c r="BP38" s="263"/>
      <c r="BQ38" s="260">
        <v>32</v>
      </c>
      <c r="BR38" s="261"/>
      <c r="BS38" s="875"/>
      <c r="BT38" s="876"/>
      <c r="BU38" s="876"/>
      <c r="BV38" s="876"/>
      <c r="BW38" s="876"/>
      <c r="BX38" s="876"/>
      <c r="BY38" s="876"/>
      <c r="BZ38" s="876"/>
      <c r="CA38" s="876"/>
      <c r="CB38" s="876"/>
      <c r="CC38" s="876"/>
      <c r="CD38" s="876"/>
      <c r="CE38" s="876"/>
      <c r="CF38" s="876"/>
      <c r="CG38" s="877"/>
      <c r="CH38" s="837"/>
      <c r="CI38" s="838"/>
      <c r="CJ38" s="838"/>
      <c r="CK38" s="838"/>
      <c r="CL38" s="839"/>
      <c r="CM38" s="837"/>
      <c r="CN38" s="838"/>
      <c r="CO38" s="838"/>
      <c r="CP38" s="838"/>
      <c r="CQ38" s="839"/>
      <c r="CR38" s="837"/>
      <c r="CS38" s="838"/>
      <c r="CT38" s="838"/>
      <c r="CU38" s="838"/>
      <c r="CV38" s="839"/>
      <c r="CW38" s="837"/>
      <c r="CX38" s="838"/>
      <c r="CY38" s="838"/>
      <c r="CZ38" s="838"/>
      <c r="DA38" s="839"/>
      <c r="DB38" s="837"/>
      <c r="DC38" s="838"/>
      <c r="DD38" s="838"/>
      <c r="DE38" s="838"/>
      <c r="DF38" s="839"/>
      <c r="DG38" s="837"/>
      <c r="DH38" s="838"/>
      <c r="DI38" s="838"/>
      <c r="DJ38" s="838"/>
      <c r="DK38" s="839"/>
      <c r="DL38" s="837"/>
      <c r="DM38" s="838"/>
      <c r="DN38" s="838"/>
      <c r="DO38" s="838"/>
      <c r="DP38" s="839"/>
      <c r="DQ38" s="837"/>
      <c r="DR38" s="838"/>
      <c r="DS38" s="838"/>
      <c r="DT38" s="838"/>
      <c r="DU38" s="839"/>
      <c r="DV38" s="840"/>
      <c r="DW38" s="841"/>
      <c r="DX38" s="841"/>
      <c r="DY38" s="841"/>
      <c r="DZ38" s="842"/>
      <c r="EA38" s="244"/>
    </row>
    <row r="39" spans="1:131" s="245" customFormat="1" ht="26.25" customHeight="1" x14ac:dyDescent="0.15">
      <c r="A39" s="264">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63"/>
      <c r="AG39" s="864"/>
      <c r="AH39" s="864"/>
      <c r="AI39" s="864"/>
      <c r="AJ39" s="865"/>
      <c r="AK39" s="921"/>
      <c r="AL39" s="806"/>
      <c r="AM39" s="806"/>
      <c r="AN39" s="806"/>
      <c r="AO39" s="806"/>
      <c r="AP39" s="806"/>
      <c r="AQ39" s="806"/>
      <c r="AR39" s="806"/>
      <c r="AS39" s="806"/>
      <c r="AT39" s="806"/>
      <c r="AU39" s="806"/>
      <c r="AV39" s="806"/>
      <c r="AW39" s="806"/>
      <c r="AX39" s="806"/>
      <c r="AY39" s="806"/>
      <c r="AZ39" s="922"/>
      <c r="BA39" s="922"/>
      <c r="BB39" s="922"/>
      <c r="BC39" s="922"/>
      <c r="BD39" s="922"/>
      <c r="BE39" s="919"/>
      <c r="BF39" s="919"/>
      <c r="BG39" s="919"/>
      <c r="BH39" s="919"/>
      <c r="BI39" s="920"/>
      <c r="BJ39" s="250"/>
      <c r="BK39" s="250"/>
      <c r="BL39" s="250"/>
      <c r="BM39" s="250"/>
      <c r="BN39" s="250"/>
      <c r="BO39" s="263"/>
      <c r="BP39" s="263"/>
      <c r="BQ39" s="260">
        <v>33</v>
      </c>
      <c r="BR39" s="261"/>
      <c r="BS39" s="875"/>
      <c r="BT39" s="876"/>
      <c r="BU39" s="876"/>
      <c r="BV39" s="876"/>
      <c r="BW39" s="876"/>
      <c r="BX39" s="876"/>
      <c r="BY39" s="876"/>
      <c r="BZ39" s="876"/>
      <c r="CA39" s="876"/>
      <c r="CB39" s="876"/>
      <c r="CC39" s="876"/>
      <c r="CD39" s="876"/>
      <c r="CE39" s="876"/>
      <c r="CF39" s="876"/>
      <c r="CG39" s="877"/>
      <c r="CH39" s="837"/>
      <c r="CI39" s="838"/>
      <c r="CJ39" s="838"/>
      <c r="CK39" s="838"/>
      <c r="CL39" s="839"/>
      <c r="CM39" s="837"/>
      <c r="CN39" s="838"/>
      <c r="CO39" s="838"/>
      <c r="CP39" s="838"/>
      <c r="CQ39" s="839"/>
      <c r="CR39" s="837"/>
      <c r="CS39" s="838"/>
      <c r="CT39" s="838"/>
      <c r="CU39" s="838"/>
      <c r="CV39" s="839"/>
      <c r="CW39" s="837"/>
      <c r="CX39" s="838"/>
      <c r="CY39" s="838"/>
      <c r="CZ39" s="838"/>
      <c r="DA39" s="839"/>
      <c r="DB39" s="837"/>
      <c r="DC39" s="838"/>
      <c r="DD39" s="838"/>
      <c r="DE39" s="838"/>
      <c r="DF39" s="839"/>
      <c r="DG39" s="837"/>
      <c r="DH39" s="838"/>
      <c r="DI39" s="838"/>
      <c r="DJ39" s="838"/>
      <c r="DK39" s="839"/>
      <c r="DL39" s="837"/>
      <c r="DM39" s="838"/>
      <c r="DN39" s="838"/>
      <c r="DO39" s="838"/>
      <c r="DP39" s="839"/>
      <c r="DQ39" s="837"/>
      <c r="DR39" s="838"/>
      <c r="DS39" s="838"/>
      <c r="DT39" s="838"/>
      <c r="DU39" s="839"/>
      <c r="DV39" s="840"/>
      <c r="DW39" s="841"/>
      <c r="DX39" s="841"/>
      <c r="DY39" s="841"/>
      <c r="DZ39" s="842"/>
      <c r="EA39" s="244"/>
    </row>
    <row r="40" spans="1:131" s="245" customFormat="1" ht="26.25" customHeight="1" x14ac:dyDescent="0.15">
      <c r="A40" s="259">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63"/>
      <c r="AG40" s="864"/>
      <c r="AH40" s="864"/>
      <c r="AI40" s="864"/>
      <c r="AJ40" s="865"/>
      <c r="AK40" s="921"/>
      <c r="AL40" s="806"/>
      <c r="AM40" s="806"/>
      <c r="AN40" s="806"/>
      <c r="AO40" s="806"/>
      <c r="AP40" s="806"/>
      <c r="AQ40" s="806"/>
      <c r="AR40" s="806"/>
      <c r="AS40" s="806"/>
      <c r="AT40" s="806"/>
      <c r="AU40" s="806"/>
      <c r="AV40" s="806"/>
      <c r="AW40" s="806"/>
      <c r="AX40" s="806"/>
      <c r="AY40" s="806"/>
      <c r="AZ40" s="922"/>
      <c r="BA40" s="922"/>
      <c r="BB40" s="922"/>
      <c r="BC40" s="922"/>
      <c r="BD40" s="922"/>
      <c r="BE40" s="919"/>
      <c r="BF40" s="919"/>
      <c r="BG40" s="919"/>
      <c r="BH40" s="919"/>
      <c r="BI40" s="920"/>
      <c r="BJ40" s="250"/>
      <c r="BK40" s="250"/>
      <c r="BL40" s="250"/>
      <c r="BM40" s="250"/>
      <c r="BN40" s="250"/>
      <c r="BO40" s="263"/>
      <c r="BP40" s="263"/>
      <c r="BQ40" s="260">
        <v>34</v>
      </c>
      <c r="BR40" s="261"/>
      <c r="BS40" s="875"/>
      <c r="BT40" s="876"/>
      <c r="BU40" s="876"/>
      <c r="BV40" s="876"/>
      <c r="BW40" s="876"/>
      <c r="BX40" s="876"/>
      <c r="BY40" s="876"/>
      <c r="BZ40" s="876"/>
      <c r="CA40" s="876"/>
      <c r="CB40" s="876"/>
      <c r="CC40" s="876"/>
      <c r="CD40" s="876"/>
      <c r="CE40" s="876"/>
      <c r="CF40" s="876"/>
      <c r="CG40" s="877"/>
      <c r="CH40" s="837"/>
      <c r="CI40" s="838"/>
      <c r="CJ40" s="838"/>
      <c r="CK40" s="838"/>
      <c r="CL40" s="839"/>
      <c r="CM40" s="837"/>
      <c r="CN40" s="838"/>
      <c r="CO40" s="838"/>
      <c r="CP40" s="838"/>
      <c r="CQ40" s="839"/>
      <c r="CR40" s="837"/>
      <c r="CS40" s="838"/>
      <c r="CT40" s="838"/>
      <c r="CU40" s="838"/>
      <c r="CV40" s="839"/>
      <c r="CW40" s="837"/>
      <c r="CX40" s="838"/>
      <c r="CY40" s="838"/>
      <c r="CZ40" s="838"/>
      <c r="DA40" s="839"/>
      <c r="DB40" s="837"/>
      <c r="DC40" s="838"/>
      <c r="DD40" s="838"/>
      <c r="DE40" s="838"/>
      <c r="DF40" s="839"/>
      <c r="DG40" s="837"/>
      <c r="DH40" s="838"/>
      <c r="DI40" s="838"/>
      <c r="DJ40" s="838"/>
      <c r="DK40" s="839"/>
      <c r="DL40" s="837"/>
      <c r="DM40" s="838"/>
      <c r="DN40" s="838"/>
      <c r="DO40" s="838"/>
      <c r="DP40" s="839"/>
      <c r="DQ40" s="837"/>
      <c r="DR40" s="838"/>
      <c r="DS40" s="838"/>
      <c r="DT40" s="838"/>
      <c r="DU40" s="839"/>
      <c r="DV40" s="840"/>
      <c r="DW40" s="841"/>
      <c r="DX40" s="841"/>
      <c r="DY40" s="841"/>
      <c r="DZ40" s="842"/>
      <c r="EA40" s="244"/>
    </row>
    <row r="41" spans="1:131" s="245" customFormat="1" ht="26.25" customHeight="1" x14ac:dyDescent="0.15">
      <c r="A41" s="259">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63"/>
      <c r="AG41" s="864"/>
      <c r="AH41" s="864"/>
      <c r="AI41" s="864"/>
      <c r="AJ41" s="865"/>
      <c r="AK41" s="921"/>
      <c r="AL41" s="806"/>
      <c r="AM41" s="806"/>
      <c r="AN41" s="806"/>
      <c r="AO41" s="806"/>
      <c r="AP41" s="806"/>
      <c r="AQ41" s="806"/>
      <c r="AR41" s="806"/>
      <c r="AS41" s="806"/>
      <c r="AT41" s="806"/>
      <c r="AU41" s="806"/>
      <c r="AV41" s="806"/>
      <c r="AW41" s="806"/>
      <c r="AX41" s="806"/>
      <c r="AY41" s="806"/>
      <c r="AZ41" s="922"/>
      <c r="BA41" s="922"/>
      <c r="BB41" s="922"/>
      <c r="BC41" s="922"/>
      <c r="BD41" s="922"/>
      <c r="BE41" s="919"/>
      <c r="BF41" s="919"/>
      <c r="BG41" s="919"/>
      <c r="BH41" s="919"/>
      <c r="BI41" s="920"/>
      <c r="BJ41" s="250"/>
      <c r="BK41" s="250"/>
      <c r="BL41" s="250"/>
      <c r="BM41" s="250"/>
      <c r="BN41" s="250"/>
      <c r="BO41" s="263"/>
      <c r="BP41" s="263"/>
      <c r="BQ41" s="260">
        <v>35</v>
      </c>
      <c r="BR41" s="261"/>
      <c r="BS41" s="875"/>
      <c r="BT41" s="876"/>
      <c r="BU41" s="876"/>
      <c r="BV41" s="876"/>
      <c r="BW41" s="876"/>
      <c r="BX41" s="876"/>
      <c r="BY41" s="876"/>
      <c r="BZ41" s="876"/>
      <c r="CA41" s="876"/>
      <c r="CB41" s="876"/>
      <c r="CC41" s="876"/>
      <c r="CD41" s="876"/>
      <c r="CE41" s="876"/>
      <c r="CF41" s="876"/>
      <c r="CG41" s="877"/>
      <c r="CH41" s="837"/>
      <c r="CI41" s="838"/>
      <c r="CJ41" s="838"/>
      <c r="CK41" s="838"/>
      <c r="CL41" s="839"/>
      <c r="CM41" s="837"/>
      <c r="CN41" s="838"/>
      <c r="CO41" s="838"/>
      <c r="CP41" s="838"/>
      <c r="CQ41" s="839"/>
      <c r="CR41" s="837"/>
      <c r="CS41" s="838"/>
      <c r="CT41" s="838"/>
      <c r="CU41" s="838"/>
      <c r="CV41" s="839"/>
      <c r="CW41" s="837"/>
      <c r="CX41" s="838"/>
      <c r="CY41" s="838"/>
      <c r="CZ41" s="838"/>
      <c r="DA41" s="839"/>
      <c r="DB41" s="837"/>
      <c r="DC41" s="838"/>
      <c r="DD41" s="838"/>
      <c r="DE41" s="838"/>
      <c r="DF41" s="839"/>
      <c r="DG41" s="837"/>
      <c r="DH41" s="838"/>
      <c r="DI41" s="838"/>
      <c r="DJ41" s="838"/>
      <c r="DK41" s="839"/>
      <c r="DL41" s="837"/>
      <c r="DM41" s="838"/>
      <c r="DN41" s="838"/>
      <c r="DO41" s="838"/>
      <c r="DP41" s="839"/>
      <c r="DQ41" s="837"/>
      <c r="DR41" s="838"/>
      <c r="DS41" s="838"/>
      <c r="DT41" s="838"/>
      <c r="DU41" s="839"/>
      <c r="DV41" s="840"/>
      <c r="DW41" s="841"/>
      <c r="DX41" s="841"/>
      <c r="DY41" s="841"/>
      <c r="DZ41" s="842"/>
      <c r="EA41" s="244"/>
    </row>
    <row r="42" spans="1:131" s="245" customFormat="1" ht="26.25" customHeight="1" x14ac:dyDescent="0.15">
      <c r="A42" s="259">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63"/>
      <c r="AG42" s="864"/>
      <c r="AH42" s="864"/>
      <c r="AI42" s="864"/>
      <c r="AJ42" s="865"/>
      <c r="AK42" s="921"/>
      <c r="AL42" s="806"/>
      <c r="AM42" s="806"/>
      <c r="AN42" s="806"/>
      <c r="AO42" s="806"/>
      <c r="AP42" s="806"/>
      <c r="AQ42" s="806"/>
      <c r="AR42" s="806"/>
      <c r="AS42" s="806"/>
      <c r="AT42" s="806"/>
      <c r="AU42" s="806"/>
      <c r="AV42" s="806"/>
      <c r="AW42" s="806"/>
      <c r="AX42" s="806"/>
      <c r="AY42" s="806"/>
      <c r="AZ42" s="922"/>
      <c r="BA42" s="922"/>
      <c r="BB42" s="922"/>
      <c r="BC42" s="922"/>
      <c r="BD42" s="922"/>
      <c r="BE42" s="919"/>
      <c r="BF42" s="919"/>
      <c r="BG42" s="919"/>
      <c r="BH42" s="919"/>
      <c r="BI42" s="920"/>
      <c r="BJ42" s="250"/>
      <c r="BK42" s="250"/>
      <c r="BL42" s="250"/>
      <c r="BM42" s="250"/>
      <c r="BN42" s="250"/>
      <c r="BO42" s="263"/>
      <c r="BP42" s="263"/>
      <c r="BQ42" s="260">
        <v>36</v>
      </c>
      <c r="BR42" s="261"/>
      <c r="BS42" s="875"/>
      <c r="BT42" s="876"/>
      <c r="BU42" s="876"/>
      <c r="BV42" s="876"/>
      <c r="BW42" s="876"/>
      <c r="BX42" s="876"/>
      <c r="BY42" s="876"/>
      <c r="BZ42" s="876"/>
      <c r="CA42" s="876"/>
      <c r="CB42" s="876"/>
      <c r="CC42" s="876"/>
      <c r="CD42" s="876"/>
      <c r="CE42" s="876"/>
      <c r="CF42" s="876"/>
      <c r="CG42" s="877"/>
      <c r="CH42" s="837"/>
      <c r="CI42" s="838"/>
      <c r="CJ42" s="838"/>
      <c r="CK42" s="838"/>
      <c r="CL42" s="839"/>
      <c r="CM42" s="837"/>
      <c r="CN42" s="838"/>
      <c r="CO42" s="838"/>
      <c r="CP42" s="838"/>
      <c r="CQ42" s="839"/>
      <c r="CR42" s="837"/>
      <c r="CS42" s="838"/>
      <c r="CT42" s="838"/>
      <c r="CU42" s="838"/>
      <c r="CV42" s="839"/>
      <c r="CW42" s="837"/>
      <c r="CX42" s="838"/>
      <c r="CY42" s="838"/>
      <c r="CZ42" s="838"/>
      <c r="DA42" s="839"/>
      <c r="DB42" s="837"/>
      <c r="DC42" s="838"/>
      <c r="DD42" s="838"/>
      <c r="DE42" s="838"/>
      <c r="DF42" s="839"/>
      <c r="DG42" s="837"/>
      <c r="DH42" s="838"/>
      <c r="DI42" s="838"/>
      <c r="DJ42" s="838"/>
      <c r="DK42" s="839"/>
      <c r="DL42" s="837"/>
      <c r="DM42" s="838"/>
      <c r="DN42" s="838"/>
      <c r="DO42" s="838"/>
      <c r="DP42" s="839"/>
      <c r="DQ42" s="837"/>
      <c r="DR42" s="838"/>
      <c r="DS42" s="838"/>
      <c r="DT42" s="838"/>
      <c r="DU42" s="839"/>
      <c r="DV42" s="840"/>
      <c r="DW42" s="841"/>
      <c r="DX42" s="841"/>
      <c r="DY42" s="841"/>
      <c r="DZ42" s="842"/>
      <c r="EA42" s="244"/>
    </row>
    <row r="43" spans="1:131" s="245" customFormat="1" ht="26.25" customHeight="1" x14ac:dyDescent="0.15">
      <c r="A43" s="259">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63"/>
      <c r="AG43" s="864"/>
      <c r="AH43" s="864"/>
      <c r="AI43" s="864"/>
      <c r="AJ43" s="865"/>
      <c r="AK43" s="921"/>
      <c r="AL43" s="806"/>
      <c r="AM43" s="806"/>
      <c r="AN43" s="806"/>
      <c r="AO43" s="806"/>
      <c r="AP43" s="806"/>
      <c r="AQ43" s="806"/>
      <c r="AR43" s="806"/>
      <c r="AS43" s="806"/>
      <c r="AT43" s="806"/>
      <c r="AU43" s="806"/>
      <c r="AV43" s="806"/>
      <c r="AW43" s="806"/>
      <c r="AX43" s="806"/>
      <c r="AY43" s="806"/>
      <c r="AZ43" s="922"/>
      <c r="BA43" s="922"/>
      <c r="BB43" s="922"/>
      <c r="BC43" s="922"/>
      <c r="BD43" s="922"/>
      <c r="BE43" s="919"/>
      <c r="BF43" s="919"/>
      <c r="BG43" s="919"/>
      <c r="BH43" s="919"/>
      <c r="BI43" s="920"/>
      <c r="BJ43" s="250"/>
      <c r="BK43" s="250"/>
      <c r="BL43" s="250"/>
      <c r="BM43" s="250"/>
      <c r="BN43" s="250"/>
      <c r="BO43" s="263"/>
      <c r="BP43" s="263"/>
      <c r="BQ43" s="260">
        <v>37</v>
      </c>
      <c r="BR43" s="261"/>
      <c r="BS43" s="875"/>
      <c r="BT43" s="876"/>
      <c r="BU43" s="876"/>
      <c r="BV43" s="876"/>
      <c r="BW43" s="876"/>
      <c r="BX43" s="876"/>
      <c r="BY43" s="876"/>
      <c r="BZ43" s="876"/>
      <c r="CA43" s="876"/>
      <c r="CB43" s="876"/>
      <c r="CC43" s="876"/>
      <c r="CD43" s="876"/>
      <c r="CE43" s="876"/>
      <c r="CF43" s="876"/>
      <c r="CG43" s="877"/>
      <c r="CH43" s="837"/>
      <c r="CI43" s="838"/>
      <c r="CJ43" s="838"/>
      <c r="CK43" s="838"/>
      <c r="CL43" s="839"/>
      <c r="CM43" s="837"/>
      <c r="CN43" s="838"/>
      <c r="CO43" s="838"/>
      <c r="CP43" s="838"/>
      <c r="CQ43" s="839"/>
      <c r="CR43" s="837"/>
      <c r="CS43" s="838"/>
      <c r="CT43" s="838"/>
      <c r="CU43" s="838"/>
      <c r="CV43" s="839"/>
      <c r="CW43" s="837"/>
      <c r="CX43" s="838"/>
      <c r="CY43" s="838"/>
      <c r="CZ43" s="838"/>
      <c r="DA43" s="839"/>
      <c r="DB43" s="837"/>
      <c r="DC43" s="838"/>
      <c r="DD43" s="838"/>
      <c r="DE43" s="838"/>
      <c r="DF43" s="839"/>
      <c r="DG43" s="837"/>
      <c r="DH43" s="838"/>
      <c r="DI43" s="838"/>
      <c r="DJ43" s="838"/>
      <c r="DK43" s="839"/>
      <c r="DL43" s="837"/>
      <c r="DM43" s="838"/>
      <c r="DN43" s="838"/>
      <c r="DO43" s="838"/>
      <c r="DP43" s="839"/>
      <c r="DQ43" s="837"/>
      <c r="DR43" s="838"/>
      <c r="DS43" s="838"/>
      <c r="DT43" s="838"/>
      <c r="DU43" s="839"/>
      <c r="DV43" s="840"/>
      <c r="DW43" s="841"/>
      <c r="DX43" s="841"/>
      <c r="DY43" s="841"/>
      <c r="DZ43" s="842"/>
      <c r="EA43" s="244"/>
    </row>
    <row r="44" spans="1:131" s="245" customFormat="1" ht="26.25" customHeight="1" x14ac:dyDescent="0.15">
      <c r="A44" s="259">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63"/>
      <c r="AG44" s="864"/>
      <c r="AH44" s="864"/>
      <c r="AI44" s="864"/>
      <c r="AJ44" s="865"/>
      <c r="AK44" s="921"/>
      <c r="AL44" s="806"/>
      <c r="AM44" s="806"/>
      <c r="AN44" s="806"/>
      <c r="AO44" s="806"/>
      <c r="AP44" s="806"/>
      <c r="AQ44" s="806"/>
      <c r="AR44" s="806"/>
      <c r="AS44" s="806"/>
      <c r="AT44" s="806"/>
      <c r="AU44" s="806"/>
      <c r="AV44" s="806"/>
      <c r="AW44" s="806"/>
      <c r="AX44" s="806"/>
      <c r="AY44" s="806"/>
      <c r="AZ44" s="922"/>
      <c r="BA44" s="922"/>
      <c r="BB44" s="922"/>
      <c r="BC44" s="922"/>
      <c r="BD44" s="922"/>
      <c r="BE44" s="919"/>
      <c r="BF44" s="919"/>
      <c r="BG44" s="919"/>
      <c r="BH44" s="919"/>
      <c r="BI44" s="920"/>
      <c r="BJ44" s="250"/>
      <c r="BK44" s="250"/>
      <c r="BL44" s="250"/>
      <c r="BM44" s="250"/>
      <c r="BN44" s="250"/>
      <c r="BO44" s="263"/>
      <c r="BP44" s="263"/>
      <c r="BQ44" s="260">
        <v>38</v>
      </c>
      <c r="BR44" s="261"/>
      <c r="BS44" s="875"/>
      <c r="BT44" s="876"/>
      <c r="BU44" s="876"/>
      <c r="BV44" s="876"/>
      <c r="BW44" s="876"/>
      <c r="BX44" s="876"/>
      <c r="BY44" s="876"/>
      <c r="BZ44" s="876"/>
      <c r="CA44" s="876"/>
      <c r="CB44" s="876"/>
      <c r="CC44" s="876"/>
      <c r="CD44" s="876"/>
      <c r="CE44" s="876"/>
      <c r="CF44" s="876"/>
      <c r="CG44" s="877"/>
      <c r="CH44" s="837"/>
      <c r="CI44" s="838"/>
      <c r="CJ44" s="838"/>
      <c r="CK44" s="838"/>
      <c r="CL44" s="839"/>
      <c r="CM44" s="837"/>
      <c r="CN44" s="838"/>
      <c r="CO44" s="838"/>
      <c r="CP44" s="838"/>
      <c r="CQ44" s="839"/>
      <c r="CR44" s="837"/>
      <c r="CS44" s="838"/>
      <c r="CT44" s="838"/>
      <c r="CU44" s="838"/>
      <c r="CV44" s="839"/>
      <c r="CW44" s="837"/>
      <c r="CX44" s="838"/>
      <c r="CY44" s="838"/>
      <c r="CZ44" s="838"/>
      <c r="DA44" s="839"/>
      <c r="DB44" s="837"/>
      <c r="DC44" s="838"/>
      <c r="DD44" s="838"/>
      <c r="DE44" s="838"/>
      <c r="DF44" s="839"/>
      <c r="DG44" s="837"/>
      <c r="DH44" s="838"/>
      <c r="DI44" s="838"/>
      <c r="DJ44" s="838"/>
      <c r="DK44" s="839"/>
      <c r="DL44" s="837"/>
      <c r="DM44" s="838"/>
      <c r="DN44" s="838"/>
      <c r="DO44" s="838"/>
      <c r="DP44" s="839"/>
      <c r="DQ44" s="837"/>
      <c r="DR44" s="838"/>
      <c r="DS44" s="838"/>
      <c r="DT44" s="838"/>
      <c r="DU44" s="839"/>
      <c r="DV44" s="840"/>
      <c r="DW44" s="841"/>
      <c r="DX44" s="841"/>
      <c r="DY44" s="841"/>
      <c r="DZ44" s="842"/>
      <c r="EA44" s="244"/>
    </row>
    <row r="45" spans="1:131" s="245" customFormat="1" ht="26.25" customHeight="1" x14ac:dyDescent="0.15">
      <c r="A45" s="259">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63"/>
      <c r="AG45" s="864"/>
      <c r="AH45" s="864"/>
      <c r="AI45" s="864"/>
      <c r="AJ45" s="865"/>
      <c r="AK45" s="921"/>
      <c r="AL45" s="806"/>
      <c r="AM45" s="806"/>
      <c r="AN45" s="806"/>
      <c r="AO45" s="806"/>
      <c r="AP45" s="806"/>
      <c r="AQ45" s="806"/>
      <c r="AR45" s="806"/>
      <c r="AS45" s="806"/>
      <c r="AT45" s="806"/>
      <c r="AU45" s="806"/>
      <c r="AV45" s="806"/>
      <c r="AW45" s="806"/>
      <c r="AX45" s="806"/>
      <c r="AY45" s="806"/>
      <c r="AZ45" s="922"/>
      <c r="BA45" s="922"/>
      <c r="BB45" s="922"/>
      <c r="BC45" s="922"/>
      <c r="BD45" s="922"/>
      <c r="BE45" s="919"/>
      <c r="BF45" s="919"/>
      <c r="BG45" s="919"/>
      <c r="BH45" s="919"/>
      <c r="BI45" s="920"/>
      <c r="BJ45" s="250"/>
      <c r="BK45" s="250"/>
      <c r="BL45" s="250"/>
      <c r="BM45" s="250"/>
      <c r="BN45" s="250"/>
      <c r="BO45" s="263"/>
      <c r="BP45" s="263"/>
      <c r="BQ45" s="260">
        <v>39</v>
      </c>
      <c r="BR45" s="261"/>
      <c r="BS45" s="875"/>
      <c r="BT45" s="876"/>
      <c r="BU45" s="876"/>
      <c r="BV45" s="876"/>
      <c r="BW45" s="876"/>
      <c r="BX45" s="876"/>
      <c r="BY45" s="876"/>
      <c r="BZ45" s="876"/>
      <c r="CA45" s="876"/>
      <c r="CB45" s="876"/>
      <c r="CC45" s="876"/>
      <c r="CD45" s="876"/>
      <c r="CE45" s="876"/>
      <c r="CF45" s="876"/>
      <c r="CG45" s="877"/>
      <c r="CH45" s="837"/>
      <c r="CI45" s="838"/>
      <c r="CJ45" s="838"/>
      <c r="CK45" s="838"/>
      <c r="CL45" s="839"/>
      <c r="CM45" s="837"/>
      <c r="CN45" s="838"/>
      <c r="CO45" s="838"/>
      <c r="CP45" s="838"/>
      <c r="CQ45" s="839"/>
      <c r="CR45" s="837"/>
      <c r="CS45" s="838"/>
      <c r="CT45" s="838"/>
      <c r="CU45" s="838"/>
      <c r="CV45" s="839"/>
      <c r="CW45" s="837"/>
      <c r="CX45" s="838"/>
      <c r="CY45" s="838"/>
      <c r="CZ45" s="838"/>
      <c r="DA45" s="839"/>
      <c r="DB45" s="837"/>
      <c r="DC45" s="838"/>
      <c r="DD45" s="838"/>
      <c r="DE45" s="838"/>
      <c r="DF45" s="839"/>
      <c r="DG45" s="837"/>
      <c r="DH45" s="838"/>
      <c r="DI45" s="838"/>
      <c r="DJ45" s="838"/>
      <c r="DK45" s="839"/>
      <c r="DL45" s="837"/>
      <c r="DM45" s="838"/>
      <c r="DN45" s="838"/>
      <c r="DO45" s="838"/>
      <c r="DP45" s="839"/>
      <c r="DQ45" s="837"/>
      <c r="DR45" s="838"/>
      <c r="DS45" s="838"/>
      <c r="DT45" s="838"/>
      <c r="DU45" s="839"/>
      <c r="DV45" s="840"/>
      <c r="DW45" s="841"/>
      <c r="DX45" s="841"/>
      <c r="DY45" s="841"/>
      <c r="DZ45" s="842"/>
      <c r="EA45" s="244"/>
    </row>
    <row r="46" spans="1:131" s="245" customFormat="1" ht="26.25" customHeight="1" x14ac:dyDescent="0.15">
      <c r="A46" s="259">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63"/>
      <c r="AG46" s="864"/>
      <c r="AH46" s="864"/>
      <c r="AI46" s="864"/>
      <c r="AJ46" s="865"/>
      <c r="AK46" s="921"/>
      <c r="AL46" s="806"/>
      <c r="AM46" s="806"/>
      <c r="AN46" s="806"/>
      <c r="AO46" s="806"/>
      <c r="AP46" s="806"/>
      <c r="AQ46" s="806"/>
      <c r="AR46" s="806"/>
      <c r="AS46" s="806"/>
      <c r="AT46" s="806"/>
      <c r="AU46" s="806"/>
      <c r="AV46" s="806"/>
      <c r="AW46" s="806"/>
      <c r="AX46" s="806"/>
      <c r="AY46" s="806"/>
      <c r="AZ46" s="922"/>
      <c r="BA46" s="922"/>
      <c r="BB46" s="922"/>
      <c r="BC46" s="922"/>
      <c r="BD46" s="922"/>
      <c r="BE46" s="919"/>
      <c r="BF46" s="919"/>
      <c r="BG46" s="919"/>
      <c r="BH46" s="919"/>
      <c r="BI46" s="920"/>
      <c r="BJ46" s="250"/>
      <c r="BK46" s="250"/>
      <c r="BL46" s="250"/>
      <c r="BM46" s="250"/>
      <c r="BN46" s="250"/>
      <c r="BO46" s="263"/>
      <c r="BP46" s="263"/>
      <c r="BQ46" s="260">
        <v>40</v>
      </c>
      <c r="BR46" s="261"/>
      <c r="BS46" s="875"/>
      <c r="BT46" s="876"/>
      <c r="BU46" s="876"/>
      <c r="BV46" s="876"/>
      <c r="BW46" s="876"/>
      <c r="BX46" s="876"/>
      <c r="BY46" s="876"/>
      <c r="BZ46" s="876"/>
      <c r="CA46" s="876"/>
      <c r="CB46" s="876"/>
      <c r="CC46" s="876"/>
      <c r="CD46" s="876"/>
      <c r="CE46" s="876"/>
      <c r="CF46" s="876"/>
      <c r="CG46" s="877"/>
      <c r="CH46" s="837"/>
      <c r="CI46" s="838"/>
      <c r="CJ46" s="838"/>
      <c r="CK46" s="838"/>
      <c r="CL46" s="839"/>
      <c r="CM46" s="837"/>
      <c r="CN46" s="838"/>
      <c r="CO46" s="838"/>
      <c r="CP46" s="838"/>
      <c r="CQ46" s="839"/>
      <c r="CR46" s="837"/>
      <c r="CS46" s="838"/>
      <c r="CT46" s="838"/>
      <c r="CU46" s="838"/>
      <c r="CV46" s="839"/>
      <c r="CW46" s="837"/>
      <c r="CX46" s="838"/>
      <c r="CY46" s="838"/>
      <c r="CZ46" s="838"/>
      <c r="DA46" s="839"/>
      <c r="DB46" s="837"/>
      <c r="DC46" s="838"/>
      <c r="DD46" s="838"/>
      <c r="DE46" s="838"/>
      <c r="DF46" s="839"/>
      <c r="DG46" s="837"/>
      <c r="DH46" s="838"/>
      <c r="DI46" s="838"/>
      <c r="DJ46" s="838"/>
      <c r="DK46" s="839"/>
      <c r="DL46" s="837"/>
      <c r="DM46" s="838"/>
      <c r="DN46" s="838"/>
      <c r="DO46" s="838"/>
      <c r="DP46" s="839"/>
      <c r="DQ46" s="837"/>
      <c r="DR46" s="838"/>
      <c r="DS46" s="838"/>
      <c r="DT46" s="838"/>
      <c r="DU46" s="839"/>
      <c r="DV46" s="840"/>
      <c r="DW46" s="841"/>
      <c r="DX46" s="841"/>
      <c r="DY46" s="841"/>
      <c r="DZ46" s="842"/>
      <c r="EA46" s="244"/>
    </row>
    <row r="47" spans="1:131" s="245" customFormat="1" ht="26.25" customHeight="1" x14ac:dyDescent="0.15">
      <c r="A47" s="259">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63"/>
      <c r="AG47" s="864"/>
      <c r="AH47" s="864"/>
      <c r="AI47" s="864"/>
      <c r="AJ47" s="865"/>
      <c r="AK47" s="921"/>
      <c r="AL47" s="806"/>
      <c r="AM47" s="806"/>
      <c r="AN47" s="806"/>
      <c r="AO47" s="806"/>
      <c r="AP47" s="806"/>
      <c r="AQ47" s="806"/>
      <c r="AR47" s="806"/>
      <c r="AS47" s="806"/>
      <c r="AT47" s="806"/>
      <c r="AU47" s="806"/>
      <c r="AV47" s="806"/>
      <c r="AW47" s="806"/>
      <c r="AX47" s="806"/>
      <c r="AY47" s="806"/>
      <c r="AZ47" s="922"/>
      <c r="BA47" s="922"/>
      <c r="BB47" s="922"/>
      <c r="BC47" s="922"/>
      <c r="BD47" s="922"/>
      <c r="BE47" s="919"/>
      <c r="BF47" s="919"/>
      <c r="BG47" s="919"/>
      <c r="BH47" s="919"/>
      <c r="BI47" s="920"/>
      <c r="BJ47" s="250"/>
      <c r="BK47" s="250"/>
      <c r="BL47" s="250"/>
      <c r="BM47" s="250"/>
      <c r="BN47" s="250"/>
      <c r="BO47" s="263"/>
      <c r="BP47" s="263"/>
      <c r="BQ47" s="260">
        <v>41</v>
      </c>
      <c r="BR47" s="261"/>
      <c r="BS47" s="875"/>
      <c r="BT47" s="876"/>
      <c r="BU47" s="876"/>
      <c r="BV47" s="876"/>
      <c r="BW47" s="876"/>
      <c r="BX47" s="876"/>
      <c r="BY47" s="876"/>
      <c r="BZ47" s="876"/>
      <c r="CA47" s="876"/>
      <c r="CB47" s="876"/>
      <c r="CC47" s="876"/>
      <c r="CD47" s="876"/>
      <c r="CE47" s="876"/>
      <c r="CF47" s="876"/>
      <c r="CG47" s="877"/>
      <c r="CH47" s="837"/>
      <c r="CI47" s="838"/>
      <c r="CJ47" s="838"/>
      <c r="CK47" s="838"/>
      <c r="CL47" s="839"/>
      <c r="CM47" s="837"/>
      <c r="CN47" s="838"/>
      <c r="CO47" s="838"/>
      <c r="CP47" s="838"/>
      <c r="CQ47" s="839"/>
      <c r="CR47" s="837"/>
      <c r="CS47" s="838"/>
      <c r="CT47" s="838"/>
      <c r="CU47" s="838"/>
      <c r="CV47" s="839"/>
      <c r="CW47" s="837"/>
      <c r="CX47" s="838"/>
      <c r="CY47" s="838"/>
      <c r="CZ47" s="838"/>
      <c r="DA47" s="839"/>
      <c r="DB47" s="837"/>
      <c r="DC47" s="838"/>
      <c r="DD47" s="838"/>
      <c r="DE47" s="838"/>
      <c r="DF47" s="839"/>
      <c r="DG47" s="837"/>
      <c r="DH47" s="838"/>
      <c r="DI47" s="838"/>
      <c r="DJ47" s="838"/>
      <c r="DK47" s="839"/>
      <c r="DL47" s="837"/>
      <c r="DM47" s="838"/>
      <c r="DN47" s="838"/>
      <c r="DO47" s="838"/>
      <c r="DP47" s="839"/>
      <c r="DQ47" s="837"/>
      <c r="DR47" s="838"/>
      <c r="DS47" s="838"/>
      <c r="DT47" s="838"/>
      <c r="DU47" s="839"/>
      <c r="DV47" s="840"/>
      <c r="DW47" s="841"/>
      <c r="DX47" s="841"/>
      <c r="DY47" s="841"/>
      <c r="DZ47" s="842"/>
      <c r="EA47" s="244"/>
    </row>
    <row r="48" spans="1:131" s="245" customFormat="1" ht="26.25" customHeight="1" x14ac:dyDescent="0.15">
      <c r="A48" s="259">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63"/>
      <c r="AG48" s="864"/>
      <c r="AH48" s="864"/>
      <c r="AI48" s="864"/>
      <c r="AJ48" s="865"/>
      <c r="AK48" s="921"/>
      <c r="AL48" s="806"/>
      <c r="AM48" s="806"/>
      <c r="AN48" s="806"/>
      <c r="AO48" s="806"/>
      <c r="AP48" s="806"/>
      <c r="AQ48" s="806"/>
      <c r="AR48" s="806"/>
      <c r="AS48" s="806"/>
      <c r="AT48" s="806"/>
      <c r="AU48" s="806"/>
      <c r="AV48" s="806"/>
      <c r="AW48" s="806"/>
      <c r="AX48" s="806"/>
      <c r="AY48" s="806"/>
      <c r="AZ48" s="922"/>
      <c r="BA48" s="922"/>
      <c r="BB48" s="922"/>
      <c r="BC48" s="922"/>
      <c r="BD48" s="922"/>
      <c r="BE48" s="919"/>
      <c r="BF48" s="919"/>
      <c r="BG48" s="919"/>
      <c r="BH48" s="919"/>
      <c r="BI48" s="920"/>
      <c r="BJ48" s="250"/>
      <c r="BK48" s="250"/>
      <c r="BL48" s="250"/>
      <c r="BM48" s="250"/>
      <c r="BN48" s="250"/>
      <c r="BO48" s="263"/>
      <c r="BP48" s="263"/>
      <c r="BQ48" s="260">
        <v>42</v>
      </c>
      <c r="BR48" s="261"/>
      <c r="BS48" s="875"/>
      <c r="BT48" s="876"/>
      <c r="BU48" s="876"/>
      <c r="BV48" s="876"/>
      <c r="BW48" s="876"/>
      <c r="BX48" s="876"/>
      <c r="BY48" s="876"/>
      <c r="BZ48" s="876"/>
      <c r="CA48" s="876"/>
      <c r="CB48" s="876"/>
      <c r="CC48" s="876"/>
      <c r="CD48" s="876"/>
      <c r="CE48" s="876"/>
      <c r="CF48" s="876"/>
      <c r="CG48" s="877"/>
      <c r="CH48" s="837"/>
      <c r="CI48" s="838"/>
      <c r="CJ48" s="838"/>
      <c r="CK48" s="838"/>
      <c r="CL48" s="839"/>
      <c r="CM48" s="837"/>
      <c r="CN48" s="838"/>
      <c r="CO48" s="838"/>
      <c r="CP48" s="838"/>
      <c r="CQ48" s="839"/>
      <c r="CR48" s="837"/>
      <c r="CS48" s="838"/>
      <c r="CT48" s="838"/>
      <c r="CU48" s="838"/>
      <c r="CV48" s="839"/>
      <c r="CW48" s="837"/>
      <c r="CX48" s="838"/>
      <c r="CY48" s="838"/>
      <c r="CZ48" s="838"/>
      <c r="DA48" s="839"/>
      <c r="DB48" s="837"/>
      <c r="DC48" s="838"/>
      <c r="DD48" s="838"/>
      <c r="DE48" s="838"/>
      <c r="DF48" s="839"/>
      <c r="DG48" s="837"/>
      <c r="DH48" s="838"/>
      <c r="DI48" s="838"/>
      <c r="DJ48" s="838"/>
      <c r="DK48" s="839"/>
      <c r="DL48" s="837"/>
      <c r="DM48" s="838"/>
      <c r="DN48" s="838"/>
      <c r="DO48" s="838"/>
      <c r="DP48" s="839"/>
      <c r="DQ48" s="837"/>
      <c r="DR48" s="838"/>
      <c r="DS48" s="838"/>
      <c r="DT48" s="838"/>
      <c r="DU48" s="839"/>
      <c r="DV48" s="840"/>
      <c r="DW48" s="841"/>
      <c r="DX48" s="841"/>
      <c r="DY48" s="841"/>
      <c r="DZ48" s="842"/>
      <c r="EA48" s="244"/>
    </row>
    <row r="49" spans="1:131" s="245" customFormat="1" ht="26.25" customHeight="1" x14ac:dyDescent="0.15">
      <c r="A49" s="259">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63"/>
      <c r="AG49" s="864"/>
      <c r="AH49" s="864"/>
      <c r="AI49" s="864"/>
      <c r="AJ49" s="865"/>
      <c r="AK49" s="921"/>
      <c r="AL49" s="806"/>
      <c r="AM49" s="806"/>
      <c r="AN49" s="806"/>
      <c r="AO49" s="806"/>
      <c r="AP49" s="806"/>
      <c r="AQ49" s="806"/>
      <c r="AR49" s="806"/>
      <c r="AS49" s="806"/>
      <c r="AT49" s="806"/>
      <c r="AU49" s="806"/>
      <c r="AV49" s="806"/>
      <c r="AW49" s="806"/>
      <c r="AX49" s="806"/>
      <c r="AY49" s="806"/>
      <c r="AZ49" s="922"/>
      <c r="BA49" s="922"/>
      <c r="BB49" s="922"/>
      <c r="BC49" s="922"/>
      <c r="BD49" s="922"/>
      <c r="BE49" s="919"/>
      <c r="BF49" s="919"/>
      <c r="BG49" s="919"/>
      <c r="BH49" s="919"/>
      <c r="BI49" s="920"/>
      <c r="BJ49" s="250"/>
      <c r="BK49" s="250"/>
      <c r="BL49" s="250"/>
      <c r="BM49" s="250"/>
      <c r="BN49" s="250"/>
      <c r="BO49" s="263"/>
      <c r="BP49" s="263"/>
      <c r="BQ49" s="260">
        <v>43</v>
      </c>
      <c r="BR49" s="261"/>
      <c r="BS49" s="875"/>
      <c r="BT49" s="876"/>
      <c r="BU49" s="876"/>
      <c r="BV49" s="876"/>
      <c r="BW49" s="876"/>
      <c r="BX49" s="876"/>
      <c r="BY49" s="876"/>
      <c r="BZ49" s="876"/>
      <c r="CA49" s="876"/>
      <c r="CB49" s="876"/>
      <c r="CC49" s="876"/>
      <c r="CD49" s="876"/>
      <c r="CE49" s="876"/>
      <c r="CF49" s="876"/>
      <c r="CG49" s="877"/>
      <c r="CH49" s="837"/>
      <c r="CI49" s="838"/>
      <c r="CJ49" s="838"/>
      <c r="CK49" s="838"/>
      <c r="CL49" s="839"/>
      <c r="CM49" s="837"/>
      <c r="CN49" s="838"/>
      <c r="CO49" s="838"/>
      <c r="CP49" s="838"/>
      <c r="CQ49" s="839"/>
      <c r="CR49" s="837"/>
      <c r="CS49" s="838"/>
      <c r="CT49" s="838"/>
      <c r="CU49" s="838"/>
      <c r="CV49" s="839"/>
      <c r="CW49" s="837"/>
      <c r="CX49" s="838"/>
      <c r="CY49" s="838"/>
      <c r="CZ49" s="838"/>
      <c r="DA49" s="839"/>
      <c r="DB49" s="837"/>
      <c r="DC49" s="838"/>
      <c r="DD49" s="838"/>
      <c r="DE49" s="838"/>
      <c r="DF49" s="839"/>
      <c r="DG49" s="837"/>
      <c r="DH49" s="838"/>
      <c r="DI49" s="838"/>
      <c r="DJ49" s="838"/>
      <c r="DK49" s="839"/>
      <c r="DL49" s="837"/>
      <c r="DM49" s="838"/>
      <c r="DN49" s="838"/>
      <c r="DO49" s="838"/>
      <c r="DP49" s="839"/>
      <c r="DQ49" s="837"/>
      <c r="DR49" s="838"/>
      <c r="DS49" s="838"/>
      <c r="DT49" s="838"/>
      <c r="DU49" s="839"/>
      <c r="DV49" s="840"/>
      <c r="DW49" s="841"/>
      <c r="DX49" s="841"/>
      <c r="DY49" s="841"/>
      <c r="DZ49" s="842"/>
      <c r="EA49" s="244"/>
    </row>
    <row r="50" spans="1:131" s="245" customFormat="1" ht="26.25" customHeight="1" x14ac:dyDescent="0.15">
      <c r="A50" s="259">
        <v>23</v>
      </c>
      <c r="B50" s="843"/>
      <c r="C50" s="844"/>
      <c r="D50" s="844"/>
      <c r="E50" s="844"/>
      <c r="F50" s="844"/>
      <c r="G50" s="844"/>
      <c r="H50" s="844"/>
      <c r="I50" s="844"/>
      <c r="J50" s="844"/>
      <c r="K50" s="844"/>
      <c r="L50" s="844"/>
      <c r="M50" s="844"/>
      <c r="N50" s="844"/>
      <c r="O50" s="844"/>
      <c r="P50" s="845"/>
      <c r="Q50" s="923"/>
      <c r="R50" s="924"/>
      <c r="S50" s="924"/>
      <c r="T50" s="924"/>
      <c r="U50" s="924"/>
      <c r="V50" s="924"/>
      <c r="W50" s="924"/>
      <c r="X50" s="924"/>
      <c r="Y50" s="924"/>
      <c r="Z50" s="924"/>
      <c r="AA50" s="924"/>
      <c r="AB50" s="924"/>
      <c r="AC50" s="924"/>
      <c r="AD50" s="924"/>
      <c r="AE50" s="925"/>
      <c r="AF50" s="863"/>
      <c r="AG50" s="864"/>
      <c r="AH50" s="864"/>
      <c r="AI50" s="864"/>
      <c r="AJ50" s="865"/>
      <c r="AK50" s="926"/>
      <c r="AL50" s="924"/>
      <c r="AM50" s="924"/>
      <c r="AN50" s="924"/>
      <c r="AO50" s="924"/>
      <c r="AP50" s="924"/>
      <c r="AQ50" s="924"/>
      <c r="AR50" s="924"/>
      <c r="AS50" s="924"/>
      <c r="AT50" s="924"/>
      <c r="AU50" s="924"/>
      <c r="AV50" s="924"/>
      <c r="AW50" s="924"/>
      <c r="AX50" s="924"/>
      <c r="AY50" s="924"/>
      <c r="AZ50" s="927"/>
      <c r="BA50" s="927"/>
      <c r="BB50" s="927"/>
      <c r="BC50" s="927"/>
      <c r="BD50" s="927"/>
      <c r="BE50" s="919"/>
      <c r="BF50" s="919"/>
      <c r="BG50" s="919"/>
      <c r="BH50" s="919"/>
      <c r="BI50" s="920"/>
      <c r="BJ50" s="250"/>
      <c r="BK50" s="250"/>
      <c r="BL50" s="250"/>
      <c r="BM50" s="250"/>
      <c r="BN50" s="250"/>
      <c r="BO50" s="263"/>
      <c r="BP50" s="263"/>
      <c r="BQ50" s="260">
        <v>44</v>
      </c>
      <c r="BR50" s="261"/>
      <c r="BS50" s="875"/>
      <c r="BT50" s="876"/>
      <c r="BU50" s="876"/>
      <c r="BV50" s="876"/>
      <c r="BW50" s="876"/>
      <c r="BX50" s="876"/>
      <c r="BY50" s="876"/>
      <c r="BZ50" s="876"/>
      <c r="CA50" s="876"/>
      <c r="CB50" s="876"/>
      <c r="CC50" s="876"/>
      <c r="CD50" s="876"/>
      <c r="CE50" s="876"/>
      <c r="CF50" s="876"/>
      <c r="CG50" s="877"/>
      <c r="CH50" s="837"/>
      <c r="CI50" s="838"/>
      <c r="CJ50" s="838"/>
      <c r="CK50" s="838"/>
      <c r="CL50" s="839"/>
      <c r="CM50" s="837"/>
      <c r="CN50" s="838"/>
      <c r="CO50" s="838"/>
      <c r="CP50" s="838"/>
      <c r="CQ50" s="839"/>
      <c r="CR50" s="837"/>
      <c r="CS50" s="838"/>
      <c r="CT50" s="838"/>
      <c r="CU50" s="838"/>
      <c r="CV50" s="839"/>
      <c r="CW50" s="837"/>
      <c r="CX50" s="838"/>
      <c r="CY50" s="838"/>
      <c r="CZ50" s="838"/>
      <c r="DA50" s="839"/>
      <c r="DB50" s="837"/>
      <c r="DC50" s="838"/>
      <c r="DD50" s="838"/>
      <c r="DE50" s="838"/>
      <c r="DF50" s="839"/>
      <c r="DG50" s="837"/>
      <c r="DH50" s="838"/>
      <c r="DI50" s="838"/>
      <c r="DJ50" s="838"/>
      <c r="DK50" s="839"/>
      <c r="DL50" s="837"/>
      <c r="DM50" s="838"/>
      <c r="DN50" s="838"/>
      <c r="DO50" s="838"/>
      <c r="DP50" s="839"/>
      <c r="DQ50" s="837"/>
      <c r="DR50" s="838"/>
      <c r="DS50" s="838"/>
      <c r="DT50" s="838"/>
      <c r="DU50" s="839"/>
      <c r="DV50" s="840"/>
      <c r="DW50" s="841"/>
      <c r="DX50" s="841"/>
      <c r="DY50" s="841"/>
      <c r="DZ50" s="842"/>
      <c r="EA50" s="244"/>
    </row>
    <row r="51" spans="1:131" s="245" customFormat="1" ht="26.25" customHeight="1" x14ac:dyDescent="0.15">
      <c r="A51" s="259">
        <v>24</v>
      </c>
      <c r="B51" s="843"/>
      <c r="C51" s="844"/>
      <c r="D51" s="844"/>
      <c r="E51" s="844"/>
      <c r="F51" s="844"/>
      <c r="G51" s="844"/>
      <c r="H51" s="844"/>
      <c r="I51" s="844"/>
      <c r="J51" s="844"/>
      <c r="K51" s="844"/>
      <c r="L51" s="844"/>
      <c r="M51" s="844"/>
      <c r="N51" s="844"/>
      <c r="O51" s="844"/>
      <c r="P51" s="845"/>
      <c r="Q51" s="923"/>
      <c r="R51" s="924"/>
      <c r="S51" s="924"/>
      <c r="T51" s="924"/>
      <c r="U51" s="924"/>
      <c r="V51" s="924"/>
      <c r="W51" s="924"/>
      <c r="X51" s="924"/>
      <c r="Y51" s="924"/>
      <c r="Z51" s="924"/>
      <c r="AA51" s="924"/>
      <c r="AB51" s="924"/>
      <c r="AC51" s="924"/>
      <c r="AD51" s="924"/>
      <c r="AE51" s="925"/>
      <c r="AF51" s="863"/>
      <c r="AG51" s="864"/>
      <c r="AH51" s="864"/>
      <c r="AI51" s="864"/>
      <c r="AJ51" s="865"/>
      <c r="AK51" s="926"/>
      <c r="AL51" s="924"/>
      <c r="AM51" s="924"/>
      <c r="AN51" s="924"/>
      <c r="AO51" s="924"/>
      <c r="AP51" s="924"/>
      <c r="AQ51" s="924"/>
      <c r="AR51" s="924"/>
      <c r="AS51" s="924"/>
      <c r="AT51" s="924"/>
      <c r="AU51" s="924"/>
      <c r="AV51" s="924"/>
      <c r="AW51" s="924"/>
      <c r="AX51" s="924"/>
      <c r="AY51" s="924"/>
      <c r="AZ51" s="927"/>
      <c r="BA51" s="927"/>
      <c r="BB51" s="927"/>
      <c r="BC51" s="927"/>
      <c r="BD51" s="927"/>
      <c r="BE51" s="919"/>
      <c r="BF51" s="919"/>
      <c r="BG51" s="919"/>
      <c r="BH51" s="919"/>
      <c r="BI51" s="920"/>
      <c r="BJ51" s="250"/>
      <c r="BK51" s="250"/>
      <c r="BL51" s="250"/>
      <c r="BM51" s="250"/>
      <c r="BN51" s="250"/>
      <c r="BO51" s="263"/>
      <c r="BP51" s="263"/>
      <c r="BQ51" s="260">
        <v>45</v>
      </c>
      <c r="BR51" s="261"/>
      <c r="BS51" s="875"/>
      <c r="BT51" s="876"/>
      <c r="BU51" s="876"/>
      <c r="BV51" s="876"/>
      <c r="BW51" s="876"/>
      <c r="BX51" s="876"/>
      <c r="BY51" s="876"/>
      <c r="BZ51" s="876"/>
      <c r="CA51" s="876"/>
      <c r="CB51" s="876"/>
      <c r="CC51" s="876"/>
      <c r="CD51" s="876"/>
      <c r="CE51" s="876"/>
      <c r="CF51" s="876"/>
      <c r="CG51" s="877"/>
      <c r="CH51" s="837"/>
      <c r="CI51" s="838"/>
      <c r="CJ51" s="838"/>
      <c r="CK51" s="838"/>
      <c r="CL51" s="839"/>
      <c r="CM51" s="837"/>
      <c r="CN51" s="838"/>
      <c r="CO51" s="838"/>
      <c r="CP51" s="838"/>
      <c r="CQ51" s="839"/>
      <c r="CR51" s="837"/>
      <c r="CS51" s="838"/>
      <c r="CT51" s="838"/>
      <c r="CU51" s="838"/>
      <c r="CV51" s="839"/>
      <c r="CW51" s="837"/>
      <c r="CX51" s="838"/>
      <c r="CY51" s="838"/>
      <c r="CZ51" s="838"/>
      <c r="DA51" s="839"/>
      <c r="DB51" s="837"/>
      <c r="DC51" s="838"/>
      <c r="DD51" s="838"/>
      <c r="DE51" s="838"/>
      <c r="DF51" s="839"/>
      <c r="DG51" s="837"/>
      <c r="DH51" s="838"/>
      <c r="DI51" s="838"/>
      <c r="DJ51" s="838"/>
      <c r="DK51" s="839"/>
      <c r="DL51" s="837"/>
      <c r="DM51" s="838"/>
      <c r="DN51" s="838"/>
      <c r="DO51" s="838"/>
      <c r="DP51" s="839"/>
      <c r="DQ51" s="837"/>
      <c r="DR51" s="838"/>
      <c r="DS51" s="838"/>
      <c r="DT51" s="838"/>
      <c r="DU51" s="839"/>
      <c r="DV51" s="840"/>
      <c r="DW51" s="841"/>
      <c r="DX51" s="841"/>
      <c r="DY51" s="841"/>
      <c r="DZ51" s="842"/>
      <c r="EA51" s="244"/>
    </row>
    <row r="52" spans="1:131" s="245" customFormat="1" ht="26.25" customHeight="1" x14ac:dyDescent="0.15">
      <c r="A52" s="259">
        <v>25</v>
      </c>
      <c r="B52" s="843"/>
      <c r="C52" s="844"/>
      <c r="D52" s="844"/>
      <c r="E52" s="844"/>
      <c r="F52" s="844"/>
      <c r="G52" s="844"/>
      <c r="H52" s="844"/>
      <c r="I52" s="844"/>
      <c r="J52" s="844"/>
      <c r="K52" s="844"/>
      <c r="L52" s="844"/>
      <c r="M52" s="844"/>
      <c r="N52" s="844"/>
      <c r="O52" s="844"/>
      <c r="P52" s="845"/>
      <c r="Q52" s="923"/>
      <c r="R52" s="924"/>
      <c r="S52" s="924"/>
      <c r="T52" s="924"/>
      <c r="U52" s="924"/>
      <c r="V52" s="924"/>
      <c r="W52" s="924"/>
      <c r="X52" s="924"/>
      <c r="Y52" s="924"/>
      <c r="Z52" s="924"/>
      <c r="AA52" s="924"/>
      <c r="AB52" s="924"/>
      <c r="AC52" s="924"/>
      <c r="AD52" s="924"/>
      <c r="AE52" s="925"/>
      <c r="AF52" s="863"/>
      <c r="AG52" s="864"/>
      <c r="AH52" s="864"/>
      <c r="AI52" s="864"/>
      <c r="AJ52" s="865"/>
      <c r="AK52" s="926"/>
      <c r="AL52" s="924"/>
      <c r="AM52" s="924"/>
      <c r="AN52" s="924"/>
      <c r="AO52" s="924"/>
      <c r="AP52" s="924"/>
      <c r="AQ52" s="924"/>
      <c r="AR52" s="924"/>
      <c r="AS52" s="924"/>
      <c r="AT52" s="924"/>
      <c r="AU52" s="924"/>
      <c r="AV52" s="924"/>
      <c r="AW52" s="924"/>
      <c r="AX52" s="924"/>
      <c r="AY52" s="924"/>
      <c r="AZ52" s="927"/>
      <c r="BA52" s="927"/>
      <c r="BB52" s="927"/>
      <c r="BC52" s="927"/>
      <c r="BD52" s="927"/>
      <c r="BE52" s="919"/>
      <c r="BF52" s="919"/>
      <c r="BG52" s="919"/>
      <c r="BH52" s="919"/>
      <c r="BI52" s="920"/>
      <c r="BJ52" s="250"/>
      <c r="BK52" s="250"/>
      <c r="BL52" s="250"/>
      <c r="BM52" s="250"/>
      <c r="BN52" s="250"/>
      <c r="BO52" s="263"/>
      <c r="BP52" s="263"/>
      <c r="BQ52" s="260">
        <v>46</v>
      </c>
      <c r="BR52" s="261"/>
      <c r="BS52" s="875"/>
      <c r="BT52" s="876"/>
      <c r="BU52" s="876"/>
      <c r="BV52" s="876"/>
      <c r="BW52" s="876"/>
      <c r="BX52" s="876"/>
      <c r="BY52" s="876"/>
      <c r="BZ52" s="876"/>
      <c r="CA52" s="876"/>
      <c r="CB52" s="876"/>
      <c r="CC52" s="876"/>
      <c r="CD52" s="876"/>
      <c r="CE52" s="876"/>
      <c r="CF52" s="876"/>
      <c r="CG52" s="877"/>
      <c r="CH52" s="837"/>
      <c r="CI52" s="838"/>
      <c r="CJ52" s="838"/>
      <c r="CK52" s="838"/>
      <c r="CL52" s="839"/>
      <c r="CM52" s="837"/>
      <c r="CN52" s="838"/>
      <c r="CO52" s="838"/>
      <c r="CP52" s="838"/>
      <c r="CQ52" s="839"/>
      <c r="CR52" s="837"/>
      <c r="CS52" s="838"/>
      <c r="CT52" s="838"/>
      <c r="CU52" s="838"/>
      <c r="CV52" s="839"/>
      <c r="CW52" s="837"/>
      <c r="CX52" s="838"/>
      <c r="CY52" s="838"/>
      <c r="CZ52" s="838"/>
      <c r="DA52" s="839"/>
      <c r="DB52" s="837"/>
      <c r="DC52" s="838"/>
      <c r="DD52" s="838"/>
      <c r="DE52" s="838"/>
      <c r="DF52" s="839"/>
      <c r="DG52" s="837"/>
      <c r="DH52" s="838"/>
      <c r="DI52" s="838"/>
      <c r="DJ52" s="838"/>
      <c r="DK52" s="839"/>
      <c r="DL52" s="837"/>
      <c r="DM52" s="838"/>
      <c r="DN52" s="838"/>
      <c r="DO52" s="838"/>
      <c r="DP52" s="839"/>
      <c r="DQ52" s="837"/>
      <c r="DR52" s="838"/>
      <c r="DS52" s="838"/>
      <c r="DT52" s="838"/>
      <c r="DU52" s="839"/>
      <c r="DV52" s="840"/>
      <c r="DW52" s="841"/>
      <c r="DX52" s="841"/>
      <c r="DY52" s="841"/>
      <c r="DZ52" s="842"/>
      <c r="EA52" s="244"/>
    </row>
    <row r="53" spans="1:131" s="245" customFormat="1" ht="26.25" customHeight="1" x14ac:dyDescent="0.15">
      <c r="A53" s="259">
        <v>26</v>
      </c>
      <c r="B53" s="843"/>
      <c r="C53" s="844"/>
      <c r="D53" s="844"/>
      <c r="E53" s="844"/>
      <c r="F53" s="844"/>
      <c r="G53" s="844"/>
      <c r="H53" s="844"/>
      <c r="I53" s="844"/>
      <c r="J53" s="844"/>
      <c r="K53" s="844"/>
      <c r="L53" s="844"/>
      <c r="M53" s="844"/>
      <c r="N53" s="844"/>
      <c r="O53" s="844"/>
      <c r="P53" s="845"/>
      <c r="Q53" s="923"/>
      <c r="R53" s="924"/>
      <c r="S53" s="924"/>
      <c r="T53" s="924"/>
      <c r="U53" s="924"/>
      <c r="V53" s="924"/>
      <c r="W53" s="924"/>
      <c r="X53" s="924"/>
      <c r="Y53" s="924"/>
      <c r="Z53" s="924"/>
      <c r="AA53" s="924"/>
      <c r="AB53" s="924"/>
      <c r="AC53" s="924"/>
      <c r="AD53" s="924"/>
      <c r="AE53" s="925"/>
      <c r="AF53" s="863"/>
      <c r="AG53" s="864"/>
      <c r="AH53" s="864"/>
      <c r="AI53" s="864"/>
      <c r="AJ53" s="865"/>
      <c r="AK53" s="926"/>
      <c r="AL53" s="924"/>
      <c r="AM53" s="924"/>
      <c r="AN53" s="924"/>
      <c r="AO53" s="924"/>
      <c r="AP53" s="924"/>
      <c r="AQ53" s="924"/>
      <c r="AR53" s="924"/>
      <c r="AS53" s="924"/>
      <c r="AT53" s="924"/>
      <c r="AU53" s="924"/>
      <c r="AV53" s="924"/>
      <c r="AW53" s="924"/>
      <c r="AX53" s="924"/>
      <c r="AY53" s="924"/>
      <c r="AZ53" s="927"/>
      <c r="BA53" s="927"/>
      <c r="BB53" s="927"/>
      <c r="BC53" s="927"/>
      <c r="BD53" s="927"/>
      <c r="BE53" s="919"/>
      <c r="BF53" s="919"/>
      <c r="BG53" s="919"/>
      <c r="BH53" s="919"/>
      <c r="BI53" s="920"/>
      <c r="BJ53" s="250"/>
      <c r="BK53" s="250"/>
      <c r="BL53" s="250"/>
      <c r="BM53" s="250"/>
      <c r="BN53" s="250"/>
      <c r="BO53" s="263"/>
      <c r="BP53" s="263"/>
      <c r="BQ53" s="260">
        <v>47</v>
      </c>
      <c r="BR53" s="261"/>
      <c r="BS53" s="875"/>
      <c r="BT53" s="876"/>
      <c r="BU53" s="876"/>
      <c r="BV53" s="876"/>
      <c r="BW53" s="876"/>
      <c r="BX53" s="876"/>
      <c r="BY53" s="876"/>
      <c r="BZ53" s="876"/>
      <c r="CA53" s="876"/>
      <c r="CB53" s="876"/>
      <c r="CC53" s="876"/>
      <c r="CD53" s="876"/>
      <c r="CE53" s="876"/>
      <c r="CF53" s="876"/>
      <c r="CG53" s="877"/>
      <c r="CH53" s="837"/>
      <c r="CI53" s="838"/>
      <c r="CJ53" s="838"/>
      <c r="CK53" s="838"/>
      <c r="CL53" s="839"/>
      <c r="CM53" s="837"/>
      <c r="CN53" s="838"/>
      <c r="CO53" s="838"/>
      <c r="CP53" s="838"/>
      <c r="CQ53" s="839"/>
      <c r="CR53" s="837"/>
      <c r="CS53" s="838"/>
      <c r="CT53" s="838"/>
      <c r="CU53" s="838"/>
      <c r="CV53" s="839"/>
      <c r="CW53" s="837"/>
      <c r="CX53" s="838"/>
      <c r="CY53" s="838"/>
      <c r="CZ53" s="838"/>
      <c r="DA53" s="839"/>
      <c r="DB53" s="837"/>
      <c r="DC53" s="838"/>
      <c r="DD53" s="838"/>
      <c r="DE53" s="838"/>
      <c r="DF53" s="839"/>
      <c r="DG53" s="837"/>
      <c r="DH53" s="838"/>
      <c r="DI53" s="838"/>
      <c r="DJ53" s="838"/>
      <c r="DK53" s="839"/>
      <c r="DL53" s="837"/>
      <c r="DM53" s="838"/>
      <c r="DN53" s="838"/>
      <c r="DO53" s="838"/>
      <c r="DP53" s="839"/>
      <c r="DQ53" s="837"/>
      <c r="DR53" s="838"/>
      <c r="DS53" s="838"/>
      <c r="DT53" s="838"/>
      <c r="DU53" s="839"/>
      <c r="DV53" s="840"/>
      <c r="DW53" s="841"/>
      <c r="DX53" s="841"/>
      <c r="DY53" s="841"/>
      <c r="DZ53" s="842"/>
      <c r="EA53" s="244"/>
    </row>
    <row r="54" spans="1:131" s="245" customFormat="1" ht="26.25" customHeight="1" x14ac:dyDescent="0.15">
      <c r="A54" s="259">
        <v>27</v>
      </c>
      <c r="B54" s="843"/>
      <c r="C54" s="844"/>
      <c r="D54" s="844"/>
      <c r="E54" s="844"/>
      <c r="F54" s="844"/>
      <c r="G54" s="844"/>
      <c r="H54" s="844"/>
      <c r="I54" s="844"/>
      <c r="J54" s="844"/>
      <c r="K54" s="844"/>
      <c r="L54" s="844"/>
      <c r="M54" s="844"/>
      <c r="N54" s="844"/>
      <c r="O54" s="844"/>
      <c r="P54" s="845"/>
      <c r="Q54" s="923"/>
      <c r="R54" s="924"/>
      <c r="S54" s="924"/>
      <c r="T54" s="924"/>
      <c r="U54" s="924"/>
      <c r="V54" s="924"/>
      <c r="W54" s="924"/>
      <c r="X54" s="924"/>
      <c r="Y54" s="924"/>
      <c r="Z54" s="924"/>
      <c r="AA54" s="924"/>
      <c r="AB54" s="924"/>
      <c r="AC54" s="924"/>
      <c r="AD54" s="924"/>
      <c r="AE54" s="925"/>
      <c r="AF54" s="863"/>
      <c r="AG54" s="864"/>
      <c r="AH54" s="864"/>
      <c r="AI54" s="864"/>
      <c r="AJ54" s="865"/>
      <c r="AK54" s="926"/>
      <c r="AL54" s="924"/>
      <c r="AM54" s="924"/>
      <c r="AN54" s="924"/>
      <c r="AO54" s="924"/>
      <c r="AP54" s="924"/>
      <c r="AQ54" s="924"/>
      <c r="AR54" s="924"/>
      <c r="AS54" s="924"/>
      <c r="AT54" s="924"/>
      <c r="AU54" s="924"/>
      <c r="AV54" s="924"/>
      <c r="AW54" s="924"/>
      <c r="AX54" s="924"/>
      <c r="AY54" s="924"/>
      <c r="AZ54" s="927"/>
      <c r="BA54" s="927"/>
      <c r="BB54" s="927"/>
      <c r="BC54" s="927"/>
      <c r="BD54" s="927"/>
      <c r="BE54" s="919"/>
      <c r="BF54" s="919"/>
      <c r="BG54" s="919"/>
      <c r="BH54" s="919"/>
      <c r="BI54" s="920"/>
      <c r="BJ54" s="250"/>
      <c r="BK54" s="250"/>
      <c r="BL54" s="250"/>
      <c r="BM54" s="250"/>
      <c r="BN54" s="250"/>
      <c r="BO54" s="263"/>
      <c r="BP54" s="263"/>
      <c r="BQ54" s="260">
        <v>48</v>
      </c>
      <c r="BR54" s="261"/>
      <c r="BS54" s="875"/>
      <c r="BT54" s="876"/>
      <c r="BU54" s="876"/>
      <c r="BV54" s="876"/>
      <c r="BW54" s="876"/>
      <c r="BX54" s="876"/>
      <c r="BY54" s="876"/>
      <c r="BZ54" s="876"/>
      <c r="CA54" s="876"/>
      <c r="CB54" s="876"/>
      <c r="CC54" s="876"/>
      <c r="CD54" s="876"/>
      <c r="CE54" s="876"/>
      <c r="CF54" s="876"/>
      <c r="CG54" s="877"/>
      <c r="CH54" s="837"/>
      <c r="CI54" s="838"/>
      <c r="CJ54" s="838"/>
      <c r="CK54" s="838"/>
      <c r="CL54" s="839"/>
      <c r="CM54" s="837"/>
      <c r="CN54" s="838"/>
      <c r="CO54" s="838"/>
      <c r="CP54" s="838"/>
      <c r="CQ54" s="839"/>
      <c r="CR54" s="837"/>
      <c r="CS54" s="838"/>
      <c r="CT54" s="838"/>
      <c r="CU54" s="838"/>
      <c r="CV54" s="839"/>
      <c r="CW54" s="837"/>
      <c r="CX54" s="838"/>
      <c r="CY54" s="838"/>
      <c r="CZ54" s="838"/>
      <c r="DA54" s="839"/>
      <c r="DB54" s="837"/>
      <c r="DC54" s="838"/>
      <c r="DD54" s="838"/>
      <c r="DE54" s="838"/>
      <c r="DF54" s="839"/>
      <c r="DG54" s="837"/>
      <c r="DH54" s="838"/>
      <c r="DI54" s="838"/>
      <c r="DJ54" s="838"/>
      <c r="DK54" s="839"/>
      <c r="DL54" s="837"/>
      <c r="DM54" s="838"/>
      <c r="DN54" s="838"/>
      <c r="DO54" s="838"/>
      <c r="DP54" s="839"/>
      <c r="DQ54" s="837"/>
      <c r="DR54" s="838"/>
      <c r="DS54" s="838"/>
      <c r="DT54" s="838"/>
      <c r="DU54" s="839"/>
      <c r="DV54" s="840"/>
      <c r="DW54" s="841"/>
      <c r="DX54" s="841"/>
      <c r="DY54" s="841"/>
      <c r="DZ54" s="842"/>
      <c r="EA54" s="244"/>
    </row>
    <row r="55" spans="1:131" s="245" customFormat="1" ht="26.25" customHeight="1" x14ac:dyDescent="0.15">
      <c r="A55" s="259">
        <v>28</v>
      </c>
      <c r="B55" s="843"/>
      <c r="C55" s="844"/>
      <c r="D55" s="844"/>
      <c r="E55" s="844"/>
      <c r="F55" s="844"/>
      <c r="G55" s="844"/>
      <c r="H55" s="844"/>
      <c r="I55" s="844"/>
      <c r="J55" s="844"/>
      <c r="K55" s="844"/>
      <c r="L55" s="844"/>
      <c r="M55" s="844"/>
      <c r="N55" s="844"/>
      <c r="O55" s="844"/>
      <c r="P55" s="845"/>
      <c r="Q55" s="923"/>
      <c r="R55" s="924"/>
      <c r="S55" s="924"/>
      <c r="T55" s="924"/>
      <c r="U55" s="924"/>
      <c r="V55" s="924"/>
      <c r="W55" s="924"/>
      <c r="X55" s="924"/>
      <c r="Y55" s="924"/>
      <c r="Z55" s="924"/>
      <c r="AA55" s="924"/>
      <c r="AB55" s="924"/>
      <c r="AC55" s="924"/>
      <c r="AD55" s="924"/>
      <c r="AE55" s="925"/>
      <c r="AF55" s="863"/>
      <c r="AG55" s="864"/>
      <c r="AH55" s="864"/>
      <c r="AI55" s="864"/>
      <c r="AJ55" s="865"/>
      <c r="AK55" s="926"/>
      <c r="AL55" s="924"/>
      <c r="AM55" s="924"/>
      <c r="AN55" s="924"/>
      <c r="AO55" s="924"/>
      <c r="AP55" s="924"/>
      <c r="AQ55" s="924"/>
      <c r="AR55" s="924"/>
      <c r="AS55" s="924"/>
      <c r="AT55" s="924"/>
      <c r="AU55" s="924"/>
      <c r="AV55" s="924"/>
      <c r="AW55" s="924"/>
      <c r="AX55" s="924"/>
      <c r="AY55" s="924"/>
      <c r="AZ55" s="927"/>
      <c r="BA55" s="927"/>
      <c r="BB55" s="927"/>
      <c r="BC55" s="927"/>
      <c r="BD55" s="927"/>
      <c r="BE55" s="919"/>
      <c r="BF55" s="919"/>
      <c r="BG55" s="919"/>
      <c r="BH55" s="919"/>
      <c r="BI55" s="920"/>
      <c r="BJ55" s="250"/>
      <c r="BK55" s="250"/>
      <c r="BL55" s="250"/>
      <c r="BM55" s="250"/>
      <c r="BN55" s="250"/>
      <c r="BO55" s="263"/>
      <c r="BP55" s="263"/>
      <c r="BQ55" s="260">
        <v>49</v>
      </c>
      <c r="BR55" s="261"/>
      <c r="BS55" s="875"/>
      <c r="BT55" s="876"/>
      <c r="BU55" s="876"/>
      <c r="BV55" s="876"/>
      <c r="BW55" s="876"/>
      <c r="BX55" s="876"/>
      <c r="BY55" s="876"/>
      <c r="BZ55" s="876"/>
      <c r="CA55" s="876"/>
      <c r="CB55" s="876"/>
      <c r="CC55" s="876"/>
      <c r="CD55" s="876"/>
      <c r="CE55" s="876"/>
      <c r="CF55" s="876"/>
      <c r="CG55" s="877"/>
      <c r="CH55" s="837"/>
      <c r="CI55" s="838"/>
      <c r="CJ55" s="838"/>
      <c r="CK55" s="838"/>
      <c r="CL55" s="839"/>
      <c r="CM55" s="837"/>
      <c r="CN55" s="838"/>
      <c r="CO55" s="838"/>
      <c r="CP55" s="838"/>
      <c r="CQ55" s="839"/>
      <c r="CR55" s="837"/>
      <c r="CS55" s="838"/>
      <c r="CT55" s="838"/>
      <c r="CU55" s="838"/>
      <c r="CV55" s="839"/>
      <c r="CW55" s="837"/>
      <c r="CX55" s="838"/>
      <c r="CY55" s="838"/>
      <c r="CZ55" s="838"/>
      <c r="DA55" s="839"/>
      <c r="DB55" s="837"/>
      <c r="DC55" s="838"/>
      <c r="DD55" s="838"/>
      <c r="DE55" s="838"/>
      <c r="DF55" s="839"/>
      <c r="DG55" s="837"/>
      <c r="DH55" s="838"/>
      <c r="DI55" s="838"/>
      <c r="DJ55" s="838"/>
      <c r="DK55" s="839"/>
      <c r="DL55" s="837"/>
      <c r="DM55" s="838"/>
      <c r="DN55" s="838"/>
      <c r="DO55" s="838"/>
      <c r="DP55" s="839"/>
      <c r="DQ55" s="837"/>
      <c r="DR55" s="838"/>
      <c r="DS55" s="838"/>
      <c r="DT55" s="838"/>
      <c r="DU55" s="839"/>
      <c r="DV55" s="840"/>
      <c r="DW55" s="841"/>
      <c r="DX55" s="841"/>
      <c r="DY55" s="841"/>
      <c r="DZ55" s="842"/>
      <c r="EA55" s="244"/>
    </row>
    <row r="56" spans="1:131" s="245" customFormat="1" ht="26.25" customHeight="1" x14ac:dyDescent="0.15">
      <c r="A56" s="259">
        <v>29</v>
      </c>
      <c r="B56" s="843"/>
      <c r="C56" s="844"/>
      <c r="D56" s="844"/>
      <c r="E56" s="844"/>
      <c r="F56" s="844"/>
      <c r="G56" s="844"/>
      <c r="H56" s="844"/>
      <c r="I56" s="844"/>
      <c r="J56" s="844"/>
      <c r="K56" s="844"/>
      <c r="L56" s="844"/>
      <c r="M56" s="844"/>
      <c r="N56" s="844"/>
      <c r="O56" s="844"/>
      <c r="P56" s="845"/>
      <c r="Q56" s="923"/>
      <c r="R56" s="924"/>
      <c r="S56" s="924"/>
      <c r="T56" s="924"/>
      <c r="U56" s="924"/>
      <c r="V56" s="924"/>
      <c r="W56" s="924"/>
      <c r="X56" s="924"/>
      <c r="Y56" s="924"/>
      <c r="Z56" s="924"/>
      <c r="AA56" s="924"/>
      <c r="AB56" s="924"/>
      <c r="AC56" s="924"/>
      <c r="AD56" s="924"/>
      <c r="AE56" s="925"/>
      <c r="AF56" s="863"/>
      <c r="AG56" s="864"/>
      <c r="AH56" s="864"/>
      <c r="AI56" s="864"/>
      <c r="AJ56" s="865"/>
      <c r="AK56" s="926"/>
      <c r="AL56" s="924"/>
      <c r="AM56" s="924"/>
      <c r="AN56" s="924"/>
      <c r="AO56" s="924"/>
      <c r="AP56" s="924"/>
      <c r="AQ56" s="924"/>
      <c r="AR56" s="924"/>
      <c r="AS56" s="924"/>
      <c r="AT56" s="924"/>
      <c r="AU56" s="924"/>
      <c r="AV56" s="924"/>
      <c r="AW56" s="924"/>
      <c r="AX56" s="924"/>
      <c r="AY56" s="924"/>
      <c r="AZ56" s="927"/>
      <c r="BA56" s="927"/>
      <c r="BB56" s="927"/>
      <c r="BC56" s="927"/>
      <c r="BD56" s="927"/>
      <c r="BE56" s="919"/>
      <c r="BF56" s="919"/>
      <c r="BG56" s="919"/>
      <c r="BH56" s="919"/>
      <c r="BI56" s="920"/>
      <c r="BJ56" s="250"/>
      <c r="BK56" s="250"/>
      <c r="BL56" s="250"/>
      <c r="BM56" s="250"/>
      <c r="BN56" s="250"/>
      <c r="BO56" s="263"/>
      <c r="BP56" s="263"/>
      <c r="BQ56" s="260">
        <v>50</v>
      </c>
      <c r="BR56" s="261"/>
      <c r="BS56" s="875"/>
      <c r="BT56" s="876"/>
      <c r="BU56" s="876"/>
      <c r="BV56" s="876"/>
      <c r="BW56" s="876"/>
      <c r="BX56" s="876"/>
      <c r="BY56" s="876"/>
      <c r="BZ56" s="876"/>
      <c r="CA56" s="876"/>
      <c r="CB56" s="876"/>
      <c r="CC56" s="876"/>
      <c r="CD56" s="876"/>
      <c r="CE56" s="876"/>
      <c r="CF56" s="876"/>
      <c r="CG56" s="877"/>
      <c r="CH56" s="837"/>
      <c r="CI56" s="838"/>
      <c r="CJ56" s="838"/>
      <c r="CK56" s="838"/>
      <c r="CL56" s="839"/>
      <c r="CM56" s="837"/>
      <c r="CN56" s="838"/>
      <c r="CO56" s="838"/>
      <c r="CP56" s="838"/>
      <c r="CQ56" s="839"/>
      <c r="CR56" s="837"/>
      <c r="CS56" s="838"/>
      <c r="CT56" s="838"/>
      <c r="CU56" s="838"/>
      <c r="CV56" s="839"/>
      <c r="CW56" s="837"/>
      <c r="CX56" s="838"/>
      <c r="CY56" s="838"/>
      <c r="CZ56" s="838"/>
      <c r="DA56" s="839"/>
      <c r="DB56" s="837"/>
      <c r="DC56" s="838"/>
      <c r="DD56" s="838"/>
      <c r="DE56" s="838"/>
      <c r="DF56" s="839"/>
      <c r="DG56" s="837"/>
      <c r="DH56" s="838"/>
      <c r="DI56" s="838"/>
      <c r="DJ56" s="838"/>
      <c r="DK56" s="839"/>
      <c r="DL56" s="837"/>
      <c r="DM56" s="838"/>
      <c r="DN56" s="838"/>
      <c r="DO56" s="838"/>
      <c r="DP56" s="839"/>
      <c r="DQ56" s="837"/>
      <c r="DR56" s="838"/>
      <c r="DS56" s="838"/>
      <c r="DT56" s="838"/>
      <c r="DU56" s="839"/>
      <c r="DV56" s="840"/>
      <c r="DW56" s="841"/>
      <c r="DX56" s="841"/>
      <c r="DY56" s="841"/>
      <c r="DZ56" s="842"/>
      <c r="EA56" s="244"/>
    </row>
    <row r="57" spans="1:131" s="245" customFormat="1" ht="26.25" customHeight="1" x14ac:dyDescent="0.15">
      <c r="A57" s="259">
        <v>30</v>
      </c>
      <c r="B57" s="843"/>
      <c r="C57" s="844"/>
      <c r="D57" s="844"/>
      <c r="E57" s="844"/>
      <c r="F57" s="844"/>
      <c r="G57" s="844"/>
      <c r="H57" s="844"/>
      <c r="I57" s="844"/>
      <c r="J57" s="844"/>
      <c r="K57" s="844"/>
      <c r="L57" s="844"/>
      <c r="M57" s="844"/>
      <c r="N57" s="844"/>
      <c r="O57" s="844"/>
      <c r="P57" s="845"/>
      <c r="Q57" s="923"/>
      <c r="R57" s="924"/>
      <c r="S57" s="924"/>
      <c r="T57" s="924"/>
      <c r="U57" s="924"/>
      <c r="V57" s="924"/>
      <c r="W57" s="924"/>
      <c r="X57" s="924"/>
      <c r="Y57" s="924"/>
      <c r="Z57" s="924"/>
      <c r="AA57" s="924"/>
      <c r="AB57" s="924"/>
      <c r="AC57" s="924"/>
      <c r="AD57" s="924"/>
      <c r="AE57" s="925"/>
      <c r="AF57" s="863"/>
      <c r="AG57" s="864"/>
      <c r="AH57" s="864"/>
      <c r="AI57" s="864"/>
      <c r="AJ57" s="865"/>
      <c r="AK57" s="926"/>
      <c r="AL57" s="924"/>
      <c r="AM57" s="924"/>
      <c r="AN57" s="924"/>
      <c r="AO57" s="924"/>
      <c r="AP57" s="924"/>
      <c r="AQ57" s="924"/>
      <c r="AR57" s="924"/>
      <c r="AS57" s="924"/>
      <c r="AT57" s="924"/>
      <c r="AU57" s="924"/>
      <c r="AV57" s="924"/>
      <c r="AW57" s="924"/>
      <c r="AX57" s="924"/>
      <c r="AY57" s="924"/>
      <c r="AZ57" s="927"/>
      <c r="BA57" s="927"/>
      <c r="BB57" s="927"/>
      <c r="BC57" s="927"/>
      <c r="BD57" s="927"/>
      <c r="BE57" s="919"/>
      <c r="BF57" s="919"/>
      <c r="BG57" s="919"/>
      <c r="BH57" s="919"/>
      <c r="BI57" s="920"/>
      <c r="BJ57" s="250"/>
      <c r="BK57" s="250"/>
      <c r="BL57" s="250"/>
      <c r="BM57" s="250"/>
      <c r="BN57" s="250"/>
      <c r="BO57" s="263"/>
      <c r="BP57" s="263"/>
      <c r="BQ57" s="260">
        <v>51</v>
      </c>
      <c r="BR57" s="261"/>
      <c r="BS57" s="875"/>
      <c r="BT57" s="876"/>
      <c r="BU57" s="876"/>
      <c r="BV57" s="876"/>
      <c r="BW57" s="876"/>
      <c r="BX57" s="876"/>
      <c r="BY57" s="876"/>
      <c r="BZ57" s="876"/>
      <c r="CA57" s="876"/>
      <c r="CB57" s="876"/>
      <c r="CC57" s="876"/>
      <c r="CD57" s="876"/>
      <c r="CE57" s="876"/>
      <c r="CF57" s="876"/>
      <c r="CG57" s="877"/>
      <c r="CH57" s="837"/>
      <c r="CI57" s="838"/>
      <c r="CJ57" s="838"/>
      <c r="CK57" s="838"/>
      <c r="CL57" s="839"/>
      <c r="CM57" s="837"/>
      <c r="CN57" s="838"/>
      <c r="CO57" s="838"/>
      <c r="CP57" s="838"/>
      <c r="CQ57" s="839"/>
      <c r="CR57" s="837"/>
      <c r="CS57" s="838"/>
      <c r="CT57" s="838"/>
      <c r="CU57" s="838"/>
      <c r="CV57" s="839"/>
      <c r="CW57" s="837"/>
      <c r="CX57" s="838"/>
      <c r="CY57" s="838"/>
      <c r="CZ57" s="838"/>
      <c r="DA57" s="839"/>
      <c r="DB57" s="837"/>
      <c r="DC57" s="838"/>
      <c r="DD57" s="838"/>
      <c r="DE57" s="838"/>
      <c r="DF57" s="839"/>
      <c r="DG57" s="837"/>
      <c r="DH57" s="838"/>
      <c r="DI57" s="838"/>
      <c r="DJ57" s="838"/>
      <c r="DK57" s="839"/>
      <c r="DL57" s="837"/>
      <c r="DM57" s="838"/>
      <c r="DN57" s="838"/>
      <c r="DO57" s="838"/>
      <c r="DP57" s="839"/>
      <c r="DQ57" s="837"/>
      <c r="DR57" s="838"/>
      <c r="DS57" s="838"/>
      <c r="DT57" s="838"/>
      <c r="DU57" s="839"/>
      <c r="DV57" s="840"/>
      <c r="DW57" s="841"/>
      <c r="DX57" s="841"/>
      <c r="DY57" s="841"/>
      <c r="DZ57" s="842"/>
      <c r="EA57" s="244"/>
    </row>
    <row r="58" spans="1:131" s="245" customFormat="1" ht="26.25" customHeight="1" x14ac:dyDescent="0.15">
      <c r="A58" s="259">
        <v>31</v>
      </c>
      <c r="B58" s="843"/>
      <c r="C58" s="844"/>
      <c r="D58" s="844"/>
      <c r="E58" s="844"/>
      <c r="F58" s="844"/>
      <c r="G58" s="844"/>
      <c r="H58" s="844"/>
      <c r="I58" s="844"/>
      <c r="J58" s="844"/>
      <c r="K58" s="844"/>
      <c r="L58" s="844"/>
      <c r="M58" s="844"/>
      <c r="N58" s="844"/>
      <c r="O58" s="844"/>
      <c r="P58" s="845"/>
      <c r="Q58" s="923"/>
      <c r="R58" s="924"/>
      <c r="S58" s="924"/>
      <c r="T58" s="924"/>
      <c r="U58" s="924"/>
      <c r="V58" s="924"/>
      <c r="W58" s="924"/>
      <c r="X58" s="924"/>
      <c r="Y58" s="924"/>
      <c r="Z58" s="924"/>
      <c r="AA58" s="924"/>
      <c r="AB58" s="924"/>
      <c r="AC58" s="924"/>
      <c r="AD58" s="924"/>
      <c r="AE58" s="925"/>
      <c r="AF58" s="863"/>
      <c r="AG58" s="864"/>
      <c r="AH58" s="864"/>
      <c r="AI58" s="864"/>
      <c r="AJ58" s="865"/>
      <c r="AK58" s="926"/>
      <c r="AL58" s="924"/>
      <c r="AM58" s="924"/>
      <c r="AN58" s="924"/>
      <c r="AO58" s="924"/>
      <c r="AP58" s="924"/>
      <c r="AQ58" s="924"/>
      <c r="AR58" s="924"/>
      <c r="AS58" s="924"/>
      <c r="AT58" s="924"/>
      <c r="AU58" s="924"/>
      <c r="AV58" s="924"/>
      <c r="AW58" s="924"/>
      <c r="AX58" s="924"/>
      <c r="AY58" s="924"/>
      <c r="AZ58" s="927"/>
      <c r="BA58" s="927"/>
      <c r="BB58" s="927"/>
      <c r="BC58" s="927"/>
      <c r="BD58" s="927"/>
      <c r="BE58" s="919"/>
      <c r="BF58" s="919"/>
      <c r="BG58" s="919"/>
      <c r="BH58" s="919"/>
      <c r="BI58" s="920"/>
      <c r="BJ58" s="250"/>
      <c r="BK58" s="250"/>
      <c r="BL58" s="250"/>
      <c r="BM58" s="250"/>
      <c r="BN58" s="250"/>
      <c r="BO58" s="263"/>
      <c r="BP58" s="263"/>
      <c r="BQ58" s="260">
        <v>52</v>
      </c>
      <c r="BR58" s="261"/>
      <c r="BS58" s="875"/>
      <c r="BT58" s="876"/>
      <c r="BU58" s="876"/>
      <c r="BV58" s="876"/>
      <c r="BW58" s="876"/>
      <c r="BX58" s="876"/>
      <c r="BY58" s="876"/>
      <c r="BZ58" s="876"/>
      <c r="CA58" s="876"/>
      <c r="CB58" s="876"/>
      <c r="CC58" s="876"/>
      <c r="CD58" s="876"/>
      <c r="CE58" s="876"/>
      <c r="CF58" s="876"/>
      <c r="CG58" s="877"/>
      <c r="CH58" s="837"/>
      <c r="CI58" s="838"/>
      <c r="CJ58" s="838"/>
      <c r="CK58" s="838"/>
      <c r="CL58" s="839"/>
      <c r="CM58" s="837"/>
      <c r="CN58" s="838"/>
      <c r="CO58" s="838"/>
      <c r="CP58" s="838"/>
      <c r="CQ58" s="839"/>
      <c r="CR58" s="837"/>
      <c r="CS58" s="838"/>
      <c r="CT58" s="838"/>
      <c r="CU58" s="838"/>
      <c r="CV58" s="839"/>
      <c r="CW58" s="837"/>
      <c r="CX58" s="838"/>
      <c r="CY58" s="838"/>
      <c r="CZ58" s="838"/>
      <c r="DA58" s="839"/>
      <c r="DB58" s="837"/>
      <c r="DC58" s="838"/>
      <c r="DD58" s="838"/>
      <c r="DE58" s="838"/>
      <c r="DF58" s="839"/>
      <c r="DG58" s="837"/>
      <c r="DH58" s="838"/>
      <c r="DI58" s="838"/>
      <c r="DJ58" s="838"/>
      <c r="DK58" s="839"/>
      <c r="DL58" s="837"/>
      <c r="DM58" s="838"/>
      <c r="DN58" s="838"/>
      <c r="DO58" s="838"/>
      <c r="DP58" s="839"/>
      <c r="DQ58" s="837"/>
      <c r="DR58" s="838"/>
      <c r="DS58" s="838"/>
      <c r="DT58" s="838"/>
      <c r="DU58" s="839"/>
      <c r="DV58" s="840"/>
      <c r="DW58" s="841"/>
      <c r="DX58" s="841"/>
      <c r="DY58" s="841"/>
      <c r="DZ58" s="842"/>
      <c r="EA58" s="244"/>
    </row>
    <row r="59" spans="1:131" s="245" customFormat="1" ht="26.25" customHeight="1" x14ac:dyDescent="0.15">
      <c r="A59" s="259">
        <v>32</v>
      </c>
      <c r="B59" s="843"/>
      <c r="C59" s="844"/>
      <c r="D59" s="844"/>
      <c r="E59" s="844"/>
      <c r="F59" s="844"/>
      <c r="G59" s="844"/>
      <c r="H59" s="844"/>
      <c r="I59" s="844"/>
      <c r="J59" s="844"/>
      <c r="K59" s="844"/>
      <c r="L59" s="844"/>
      <c r="M59" s="844"/>
      <c r="N59" s="844"/>
      <c r="O59" s="844"/>
      <c r="P59" s="845"/>
      <c r="Q59" s="923"/>
      <c r="R59" s="924"/>
      <c r="S59" s="924"/>
      <c r="T59" s="924"/>
      <c r="U59" s="924"/>
      <c r="V59" s="924"/>
      <c r="W59" s="924"/>
      <c r="X59" s="924"/>
      <c r="Y59" s="924"/>
      <c r="Z59" s="924"/>
      <c r="AA59" s="924"/>
      <c r="AB59" s="924"/>
      <c r="AC59" s="924"/>
      <c r="AD59" s="924"/>
      <c r="AE59" s="925"/>
      <c r="AF59" s="863"/>
      <c r="AG59" s="864"/>
      <c r="AH59" s="864"/>
      <c r="AI59" s="864"/>
      <c r="AJ59" s="865"/>
      <c r="AK59" s="926"/>
      <c r="AL59" s="924"/>
      <c r="AM59" s="924"/>
      <c r="AN59" s="924"/>
      <c r="AO59" s="924"/>
      <c r="AP59" s="924"/>
      <c r="AQ59" s="924"/>
      <c r="AR59" s="924"/>
      <c r="AS59" s="924"/>
      <c r="AT59" s="924"/>
      <c r="AU59" s="924"/>
      <c r="AV59" s="924"/>
      <c r="AW59" s="924"/>
      <c r="AX59" s="924"/>
      <c r="AY59" s="924"/>
      <c r="AZ59" s="927"/>
      <c r="BA59" s="927"/>
      <c r="BB59" s="927"/>
      <c r="BC59" s="927"/>
      <c r="BD59" s="927"/>
      <c r="BE59" s="919"/>
      <c r="BF59" s="919"/>
      <c r="BG59" s="919"/>
      <c r="BH59" s="919"/>
      <c r="BI59" s="920"/>
      <c r="BJ59" s="250"/>
      <c r="BK59" s="250"/>
      <c r="BL59" s="250"/>
      <c r="BM59" s="250"/>
      <c r="BN59" s="250"/>
      <c r="BO59" s="263"/>
      <c r="BP59" s="263"/>
      <c r="BQ59" s="260">
        <v>53</v>
      </c>
      <c r="BR59" s="261"/>
      <c r="BS59" s="875"/>
      <c r="BT59" s="876"/>
      <c r="BU59" s="876"/>
      <c r="BV59" s="876"/>
      <c r="BW59" s="876"/>
      <c r="BX59" s="876"/>
      <c r="BY59" s="876"/>
      <c r="BZ59" s="876"/>
      <c r="CA59" s="876"/>
      <c r="CB59" s="876"/>
      <c r="CC59" s="876"/>
      <c r="CD59" s="876"/>
      <c r="CE59" s="876"/>
      <c r="CF59" s="876"/>
      <c r="CG59" s="877"/>
      <c r="CH59" s="837"/>
      <c r="CI59" s="838"/>
      <c r="CJ59" s="838"/>
      <c r="CK59" s="838"/>
      <c r="CL59" s="839"/>
      <c r="CM59" s="837"/>
      <c r="CN59" s="838"/>
      <c r="CO59" s="838"/>
      <c r="CP59" s="838"/>
      <c r="CQ59" s="839"/>
      <c r="CR59" s="837"/>
      <c r="CS59" s="838"/>
      <c r="CT59" s="838"/>
      <c r="CU59" s="838"/>
      <c r="CV59" s="839"/>
      <c r="CW59" s="837"/>
      <c r="CX59" s="838"/>
      <c r="CY59" s="838"/>
      <c r="CZ59" s="838"/>
      <c r="DA59" s="839"/>
      <c r="DB59" s="837"/>
      <c r="DC59" s="838"/>
      <c r="DD59" s="838"/>
      <c r="DE59" s="838"/>
      <c r="DF59" s="839"/>
      <c r="DG59" s="837"/>
      <c r="DH59" s="838"/>
      <c r="DI59" s="838"/>
      <c r="DJ59" s="838"/>
      <c r="DK59" s="839"/>
      <c r="DL59" s="837"/>
      <c r="DM59" s="838"/>
      <c r="DN59" s="838"/>
      <c r="DO59" s="838"/>
      <c r="DP59" s="839"/>
      <c r="DQ59" s="837"/>
      <c r="DR59" s="838"/>
      <c r="DS59" s="838"/>
      <c r="DT59" s="838"/>
      <c r="DU59" s="839"/>
      <c r="DV59" s="840"/>
      <c r="DW59" s="841"/>
      <c r="DX59" s="841"/>
      <c r="DY59" s="841"/>
      <c r="DZ59" s="842"/>
      <c r="EA59" s="244"/>
    </row>
    <row r="60" spans="1:131" s="245" customFormat="1" ht="26.25" customHeight="1" x14ac:dyDescent="0.15">
      <c r="A60" s="259">
        <v>33</v>
      </c>
      <c r="B60" s="843"/>
      <c r="C60" s="844"/>
      <c r="D60" s="844"/>
      <c r="E60" s="844"/>
      <c r="F60" s="844"/>
      <c r="G60" s="844"/>
      <c r="H60" s="844"/>
      <c r="I60" s="844"/>
      <c r="J60" s="844"/>
      <c r="K60" s="844"/>
      <c r="L60" s="844"/>
      <c r="M60" s="844"/>
      <c r="N60" s="844"/>
      <c r="O60" s="844"/>
      <c r="P60" s="845"/>
      <c r="Q60" s="923"/>
      <c r="R60" s="924"/>
      <c r="S60" s="924"/>
      <c r="T60" s="924"/>
      <c r="U60" s="924"/>
      <c r="V60" s="924"/>
      <c r="W60" s="924"/>
      <c r="X60" s="924"/>
      <c r="Y60" s="924"/>
      <c r="Z60" s="924"/>
      <c r="AA60" s="924"/>
      <c r="AB60" s="924"/>
      <c r="AC60" s="924"/>
      <c r="AD60" s="924"/>
      <c r="AE60" s="925"/>
      <c r="AF60" s="863"/>
      <c r="AG60" s="864"/>
      <c r="AH60" s="864"/>
      <c r="AI60" s="864"/>
      <c r="AJ60" s="865"/>
      <c r="AK60" s="926"/>
      <c r="AL60" s="924"/>
      <c r="AM60" s="924"/>
      <c r="AN60" s="924"/>
      <c r="AO60" s="924"/>
      <c r="AP60" s="924"/>
      <c r="AQ60" s="924"/>
      <c r="AR60" s="924"/>
      <c r="AS60" s="924"/>
      <c r="AT60" s="924"/>
      <c r="AU60" s="924"/>
      <c r="AV60" s="924"/>
      <c r="AW60" s="924"/>
      <c r="AX60" s="924"/>
      <c r="AY60" s="924"/>
      <c r="AZ60" s="927"/>
      <c r="BA60" s="927"/>
      <c r="BB60" s="927"/>
      <c r="BC60" s="927"/>
      <c r="BD60" s="927"/>
      <c r="BE60" s="919"/>
      <c r="BF60" s="919"/>
      <c r="BG60" s="919"/>
      <c r="BH60" s="919"/>
      <c r="BI60" s="920"/>
      <c r="BJ60" s="250"/>
      <c r="BK60" s="250"/>
      <c r="BL60" s="250"/>
      <c r="BM60" s="250"/>
      <c r="BN60" s="250"/>
      <c r="BO60" s="263"/>
      <c r="BP60" s="263"/>
      <c r="BQ60" s="260">
        <v>54</v>
      </c>
      <c r="BR60" s="261"/>
      <c r="BS60" s="875"/>
      <c r="BT60" s="876"/>
      <c r="BU60" s="876"/>
      <c r="BV60" s="876"/>
      <c r="BW60" s="876"/>
      <c r="BX60" s="876"/>
      <c r="BY60" s="876"/>
      <c r="BZ60" s="876"/>
      <c r="CA60" s="876"/>
      <c r="CB60" s="876"/>
      <c r="CC60" s="876"/>
      <c r="CD60" s="876"/>
      <c r="CE60" s="876"/>
      <c r="CF60" s="876"/>
      <c r="CG60" s="877"/>
      <c r="CH60" s="837"/>
      <c r="CI60" s="838"/>
      <c r="CJ60" s="838"/>
      <c r="CK60" s="838"/>
      <c r="CL60" s="839"/>
      <c r="CM60" s="837"/>
      <c r="CN60" s="838"/>
      <c r="CO60" s="838"/>
      <c r="CP60" s="838"/>
      <c r="CQ60" s="839"/>
      <c r="CR60" s="837"/>
      <c r="CS60" s="838"/>
      <c r="CT60" s="838"/>
      <c r="CU60" s="838"/>
      <c r="CV60" s="839"/>
      <c r="CW60" s="837"/>
      <c r="CX60" s="838"/>
      <c r="CY60" s="838"/>
      <c r="CZ60" s="838"/>
      <c r="DA60" s="839"/>
      <c r="DB60" s="837"/>
      <c r="DC60" s="838"/>
      <c r="DD60" s="838"/>
      <c r="DE60" s="838"/>
      <c r="DF60" s="839"/>
      <c r="DG60" s="837"/>
      <c r="DH60" s="838"/>
      <c r="DI60" s="838"/>
      <c r="DJ60" s="838"/>
      <c r="DK60" s="839"/>
      <c r="DL60" s="837"/>
      <c r="DM60" s="838"/>
      <c r="DN60" s="838"/>
      <c r="DO60" s="838"/>
      <c r="DP60" s="839"/>
      <c r="DQ60" s="837"/>
      <c r="DR60" s="838"/>
      <c r="DS60" s="838"/>
      <c r="DT60" s="838"/>
      <c r="DU60" s="839"/>
      <c r="DV60" s="840"/>
      <c r="DW60" s="841"/>
      <c r="DX60" s="841"/>
      <c r="DY60" s="841"/>
      <c r="DZ60" s="842"/>
      <c r="EA60" s="244"/>
    </row>
    <row r="61" spans="1:131" s="245" customFormat="1" ht="26.25" customHeight="1" thickBot="1" x14ac:dyDescent="0.2">
      <c r="A61" s="259">
        <v>34</v>
      </c>
      <c r="B61" s="843"/>
      <c r="C61" s="844"/>
      <c r="D61" s="844"/>
      <c r="E61" s="844"/>
      <c r="F61" s="844"/>
      <c r="G61" s="844"/>
      <c r="H61" s="844"/>
      <c r="I61" s="844"/>
      <c r="J61" s="844"/>
      <c r="K61" s="844"/>
      <c r="L61" s="844"/>
      <c r="M61" s="844"/>
      <c r="N61" s="844"/>
      <c r="O61" s="844"/>
      <c r="P61" s="845"/>
      <c r="Q61" s="923"/>
      <c r="R61" s="924"/>
      <c r="S61" s="924"/>
      <c r="T61" s="924"/>
      <c r="U61" s="924"/>
      <c r="V61" s="924"/>
      <c r="W61" s="924"/>
      <c r="X61" s="924"/>
      <c r="Y61" s="924"/>
      <c r="Z61" s="924"/>
      <c r="AA61" s="924"/>
      <c r="AB61" s="924"/>
      <c r="AC61" s="924"/>
      <c r="AD61" s="924"/>
      <c r="AE61" s="925"/>
      <c r="AF61" s="863"/>
      <c r="AG61" s="864"/>
      <c r="AH61" s="864"/>
      <c r="AI61" s="864"/>
      <c r="AJ61" s="865"/>
      <c r="AK61" s="926"/>
      <c r="AL61" s="924"/>
      <c r="AM61" s="924"/>
      <c r="AN61" s="924"/>
      <c r="AO61" s="924"/>
      <c r="AP61" s="924"/>
      <c r="AQ61" s="924"/>
      <c r="AR61" s="924"/>
      <c r="AS61" s="924"/>
      <c r="AT61" s="924"/>
      <c r="AU61" s="924"/>
      <c r="AV61" s="924"/>
      <c r="AW61" s="924"/>
      <c r="AX61" s="924"/>
      <c r="AY61" s="924"/>
      <c r="AZ61" s="927"/>
      <c r="BA61" s="927"/>
      <c r="BB61" s="927"/>
      <c r="BC61" s="927"/>
      <c r="BD61" s="927"/>
      <c r="BE61" s="919"/>
      <c r="BF61" s="919"/>
      <c r="BG61" s="919"/>
      <c r="BH61" s="919"/>
      <c r="BI61" s="920"/>
      <c r="BJ61" s="250"/>
      <c r="BK61" s="250"/>
      <c r="BL61" s="250"/>
      <c r="BM61" s="250"/>
      <c r="BN61" s="250"/>
      <c r="BO61" s="263"/>
      <c r="BP61" s="263"/>
      <c r="BQ61" s="260">
        <v>55</v>
      </c>
      <c r="BR61" s="261"/>
      <c r="BS61" s="875"/>
      <c r="BT61" s="876"/>
      <c r="BU61" s="876"/>
      <c r="BV61" s="876"/>
      <c r="BW61" s="876"/>
      <c r="BX61" s="876"/>
      <c r="BY61" s="876"/>
      <c r="BZ61" s="876"/>
      <c r="CA61" s="876"/>
      <c r="CB61" s="876"/>
      <c r="CC61" s="876"/>
      <c r="CD61" s="876"/>
      <c r="CE61" s="876"/>
      <c r="CF61" s="876"/>
      <c r="CG61" s="877"/>
      <c r="CH61" s="837"/>
      <c r="CI61" s="838"/>
      <c r="CJ61" s="838"/>
      <c r="CK61" s="838"/>
      <c r="CL61" s="839"/>
      <c r="CM61" s="837"/>
      <c r="CN61" s="838"/>
      <c r="CO61" s="838"/>
      <c r="CP61" s="838"/>
      <c r="CQ61" s="839"/>
      <c r="CR61" s="837"/>
      <c r="CS61" s="838"/>
      <c r="CT61" s="838"/>
      <c r="CU61" s="838"/>
      <c r="CV61" s="839"/>
      <c r="CW61" s="837"/>
      <c r="CX61" s="838"/>
      <c r="CY61" s="838"/>
      <c r="CZ61" s="838"/>
      <c r="DA61" s="839"/>
      <c r="DB61" s="837"/>
      <c r="DC61" s="838"/>
      <c r="DD61" s="838"/>
      <c r="DE61" s="838"/>
      <c r="DF61" s="839"/>
      <c r="DG61" s="837"/>
      <c r="DH61" s="838"/>
      <c r="DI61" s="838"/>
      <c r="DJ61" s="838"/>
      <c r="DK61" s="839"/>
      <c r="DL61" s="837"/>
      <c r="DM61" s="838"/>
      <c r="DN61" s="838"/>
      <c r="DO61" s="838"/>
      <c r="DP61" s="839"/>
      <c r="DQ61" s="837"/>
      <c r="DR61" s="838"/>
      <c r="DS61" s="838"/>
      <c r="DT61" s="838"/>
      <c r="DU61" s="839"/>
      <c r="DV61" s="840"/>
      <c r="DW61" s="841"/>
      <c r="DX61" s="841"/>
      <c r="DY61" s="841"/>
      <c r="DZ61" s="842"/>
      <c r="EA61" s="244"/>
    </row>
    <row r="62" spans="1:131" s="245" customFormat="1" ht="26.25" customHeight="1" x14ac:dyDescent="0.15">
      <c r="A62" s="259">
        <v>35</v>
      </c>
      <c r="B62" s="843"/>
      <c r="C62" s="844"/>
      <c r="D62" s="844"/>
      <c r="E62" s="844"/>
      <c r="F62" s="844"/>
      <c r="G62" s="844"/>
      <c r="H62" s="844"/>
      <c r="I62" s="844"/>
      <c r="J62" s="844"/>
      <c r="K62" s="844"/>
      <c r="L62" s="844"/>
      <c r="M62" s="844"/>
      <c r="N62" s="844"/>
      <c r="O62" s="844"/>
      <c r="P62" s="845"/>
      <c r="Q62" s="923"/>
      <c r="R62" s="924"/>
      <c r="S62" s="924"/>
      <c r="T62" s="924"/>
      <c r="U62" s="924"/>
      <c r="V62" s="924"/>
      <c r="W62" s="924"/>
      <c r="X62" s="924"/>
      <c r="Y62" s="924"/>
      <c r="Z62" s="924"/>
      <c r="AA62" s="924"/>
      <c r="AB62" s="924"/>
      <c r="AC62" s="924"/>
      <c r="AD62" s="924"/>
      <c r="AE62" s="925"/>
      <c r="AF62" s="863"/>
      <c r="AG62" s="864"/>
      <c r="AH62" s="864"/>
      <c r="AI62" s="864"/>
      <c r="AJ62" s="865"/>
      <c r="AK62" s="926"/>
      <c r="AL62" s="924"/>
      <c r="AM62" s="924"/>
      <c r="AN62" s="924"/>
      <c r="AO62" s="924"/>
      <c r="AP62" s="924"/>
      <c r="AQ62" s="924"/>
      <c r="AR62" s="924"/>
      <c r="AS62" s="924"/>
      <c r="AT62" s="924"/>
      <c r="AU62" s="924"/>
      <c r="AV62" s="924"/>
      <c r="AW62" s="924"/>
      <c r="AX62" s="924"/>
      <c r="AY62" s="924"/>
      <c r="AZ62" s="927"/>
      <c r="BA62" s="927"/>
      <c r="BB62" s="927"/>
      <c r="BC62" s="927"/>
      <c r="BD62" s="927"/>
      <c r="BE62" s="919"/>
      <c r="BF62" s="919"/>
      <c r="BG62" s="919"/>
      <c r="BH62" s="919"/>
      <c r="BI62" s="920"/>
      <c r="BJ62" s="935" t="s">
        <v>407</v>
      </c>
      <c r="BK62" s="897"/>
      <c r="BL62" s="897"/>
      <c r="BM62" s="897"/>
      <c r="BN62" s="898"/>
      <c r="BO62" s="263"/>
      <c r="BP62" s="263"/>
      <c r="BQ62" s="260">
        <v>56</v>
      </c>
      <c r="BR62" s="261"/>
      <c r="BS62" s="875"/>
      <c r="BT62" s="876"/>
      <c r="BU62" s="876"/>
      <c r="BV62" s="876"/>
      <c r="BW62" s="876"/>
      <c r="BX62" s="876"/>
      <c r="BY62" s="876"/>
      <c r="BZ62" s="876"/>
      <c r="CA62" s="876"/>
      <c r="CB62" s="876"/>
      <c r="CC62" s="876"/>
      <c r="CD62" s="876"/>
      <c r="CE62" s="876"/>
      <c r="CF62" s="876"/>
      <c r="CG62" s="877"/>
      <c r="CH62" s="837"/>
      <c r="CI62" s="838"/>
      <c r="CJ62" s="838"/>
      <c r="CK62" s="838"/>
      <c r="CL62" s="839"/>
      <c r="CM62" s="837"/>
      <c r="CN62" s="838"/>
      <c r="CO62" s="838"/>
      <c r="CP62" s="838"/>
      <c r="CQ62" s="839"/>
      <c r="CR62" s="837"/>
      <c r="CS62" s="838"/>
      <c r="CT62" s="838"/>
      <c r="CU62" s="838"/>
      <c r="CV62" s="839"/>
      <c r="CW62" s="837"/>
      <c r="CX62" s="838"/>
      <c r="CY62" s="838"/>
      <c r="CZ62" s="838"/>
      <c r="DA62" s="839"/>
      <c r="DB62" s="837"/>
      <c r="DC62" s="838"/>
      <c r="DD62" s="838"/>
      <c r="DE62" s="838"/>
      <c r="DF62" s="839"/>
      <c r="DG62" s="837"/>
      <c r="DH62" s="838"/>
      <c r="DI62" s="838"/>
      <c r="DJ62" s="838"/>
      <c r="DK62" s="839"/>
      <c r="DL62" s="837"/>
      <c r="DM62" s="838"/>
      <c r="DN62" s="838"/>
      <c r="DO62" s="838"/>
      <c r="DP62" s="839"/>
      <c r="DQ62" s="837"/>
      <c r="DR62" s="838"/>
      <c r="DS62" s="838"/>
      <c r="DT62" s="838"/>
      <c r="DU62" s="839"/>
      <c r="DV62" s="840"/>
      <c r="DW62" s="841"/>
      <c r="DX62" s="841"/>
      <c r="DY62" s="841"/>
      <c r="DZ62" s="842"/>
      <c r="EA62" s="244"/>
    </row>
    <row r="63" spans="1:131" s="245" customFormat="1" ht="26.25" customHeight="1" thickBot="1" x14ac:dyDescent="0.2">
      <c r="A63" s="262" t="s">
        <v>384</v>
      </c>
      <c r="B63" s="881" t="s">
        <v>408</v>
      </c>
      <c r="C63" s="882"/>
      <c r="D63" s="882"/>
      <c r="E63" s="882"/>
      <c r="F63" s="882"/>
      <c r="G63" s="882"/>
      <c r="H63" s="882"/>
      <c r="I63" s="882"/>
      <c r="J63" s="882"/>
      <c r="K63" s="882"/>
      <c r="L63" s="882"/>
      <c r="M63" s="882"/>
      <c r="N63" s="882"/>
      <c r="O63" s="882"/>
      <c r="P63" s="883"/>
      <c r="Q63" s="928"/>
      <c r="R63" s="929"/>
      <c r="S63" s="929"/>
      <c r="T63" s="929"/>
      <c r="U63" s="929"/>
      <c r="V63" s="929"/>
      <c r="W63" s="929"/>
      <c r="X63" s="929"/>
      <c r="Y63" s="929"/>
      <c r="Z63" s="929"/>
      <c r="AA63" s="929"/>
      <c r="AB63" s="929"/>
      <c r="AC63" s="929"/>
      <c r="AD63" s="929"/>
      <c r="AE63" s="930"/>
      <c r="AF63" s="931">
        <v>1202</v>
      </c>
      <c r="AG63" s="932"/>
      <c r="AH63" s="932"/>
      <c r="AI63" s="932"/>
      <c r="AJ63" s="933"/>
      <c r="AK63" s="934"/>
      <c r="AL63" s="929"/>
      <c r="AM63" s="929"/>
      <c r="AN63" s="929"/>
      <c r="AO63" s="929"/>
      <c r="AP63" s="932"/>
      <c r="AQ63" s="932"/>
      <c r="AR63" s="932"/>
      <c r="AS63" s="932"/>
      <c r="AT63" s="932"/>
      <c r="AU63" s="932"/>
      <c r="AV63" s="932"/>
      <c r="AW63" s="932"/>
      <c r="AX63" s="932"/>
      <c r="AY63" s="932"/>
      <c r="AZ63" s="936"/>
      <c r="BA63" s="936"/>
      <c r="BB63" s="936"/>
      <c r="BC63" s="936"/>
      <c r="BD63" s="936"/>
      <c r="BE63" s="937"/>
      <c r="BF63" s="937"/>
      <c r="BG63" s="937"/>
      <c r="BH63" s="937"/>
      <c r="BI63" s="938"/>
      <c r="BJ63" s="939" t="s">
        <v>128</v>
      </c>
      <c r="BK63" s="940"/>
      <c r="BL63" s="940"/>
      <c r="BM63" s="940"/>
      <c r="BN63" s="941"/>
      <c r="BO63" s="263"/>
      <c r="BP63" s="263"/>
      <c r="BQ63" s="260">
        <v>57</v>
      </c>
      <c r="BR63" s="261"/>
      <c r="BS63" s="875"/>
      <c r="BT63" s="876"/>
      <c r="BU63" s="876"/>
      <c r="BV63" s="876"/>
      <c r="BW63" s="876"/>
      <c r="BX63" s="876"/>
      <c r="BY63" s="876"/>
      <c r="BZ63" s="876"/>
      <c r="CA63" s="876"/>
      <c r="CB63" s="876"/>
      <c r="CC63" s="876"/>
      <c r="CD63" s="876"/>
      <c r="CE63" s="876"/>
      <c r="CF63" s="876"/>
      <c r="CG63" s="877"/>
      <c r="CH63" s="837"/>
      <c r="CI63" s="838"/>
      <c r="CJ63" s="838"/>
      <c r="CK63" s="838"/>
      <c r="CL63" s="839"/>
      <c r="CM63" s="837"/>
      <c r="CN63" s="838"/>
      <c r="CO63" s="838"/>
      <c r="CP63" s="838"/>
      <c r="CQ63" s="839"/>
      <c r="CR63" s="837"/>
      <c r="CS63" s="838"/>
      <c r="CT63" s="838"/>
      <c r="CU63" s="838"/>
      <c r="CV63" s="839"/>
      <c r="CW63" s="837"/>
      <c r="CX63" s="838"/>
      <c r="CY63" s="838"/>
      <c r="CZ63" s="838"/>
      <c r="DA63" s="839"/>
      <c r="DB63" s="837"/>
      <c r="DC63" s="838"/>
      <c r="DD63" s="838"/>
      <c r="DE63" s="838"/>
      <c r="DF63" s="839"/>
      <c r="DG63" s="837"/>
      <c r="DH63" s="838"/>
      <c r="DI63" s="838"/>
      <c r="DJ63" s="838"/>
      <c r="DK63" s="839"/>
      <c r="DL63" s="837"/>
      <c r="DM63" s="838"/>
      <c r="DN63" s="838"/>
      <c r="DO63" s="838"/>
      <c r="DP63" s="839"/>
      <c r="DQ63" s="837"/>
      <c r="DR63" s="838"/>
      <c r="DS63" s="838"/>
      <c r="DT63" s="838"/>
      <c r="DU63" s="839"/>
      <c r="DV63" s="840"/>
      <c r="DW63" s="841"/>
      <c r="DX63" s="841"/>
      <c r="DY63" s="841"/>
      <c r="DZ63" s="842"/>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75"/>
      <c r="BT64" s="876"/>
      <c r="BU64" s="876"/>
      <c r="BV64" s="876"/>
      <c r="BW64" s="876"/>
      <c r="BX64" s="876"/>
      <c r="BY64" s="876"/>
      <c r="BZ64" s="876"/>
      <c r="CA64" s="876"/>
      <c r="CB64" s="876"/>
      <c r="CC64" s="876"/>
      <c r="CD64" s="876"/>
      <c r="CE64" s="876"/>
      <c r="CF64" s="876"/>
      <c r="CG64" s="877"/>
      <c r="CH64" s="837"/>
      <c r="CI64" s="838"/>
      <c r="CJ64" s="838"/>
      <c r="CK64" s="838"/>
      <c r="CL64" s="839"/>
      <c r="CM64" s="837"/>
      <c r="CN64" s="838"/>
      <c r="CO64" s="838"/>
      <c r="CP64" s="838"/>
      <c r="CQ64" s="839"/>
      <c r="CR64" s="837"/>
      <c r="CS64" s="838"/>
      <c r="CT64" s="838"/>
      <c r="CU64" s="838"/>
      <c r="CV64" s="839"/>
      <c r="CW64" s="837"/>
      <c r="CX64" s="838"/>
      <c r="CY64" s="838"/>
      <c r="CZ64" s="838"/>
      <c r="DA64" s="839"/>
      <c r="DB64" s="837"/>
      <c r="DC64" s="838"/>
      <c r="DD64" s="838"/>
      <c r="DE64" s="838"/>
      <c r="DF64" s="839"/>
      <c r="DG64" s="837"/>
      <c r="DH64" s="838"/>
      <c r="DI64" s="838"/>
      <c r="DJ64" s="838"/>
      <c r="DK64" s="839"/>
      <c r="DL64" s="837"/>
      <c r="DM64" s="838"/>
      <c r="DN64" s="838"/>
      <c r="DO64" s="838"/>
      <c r="DP64" s="839"/>
      <c r="DQ64" s="837"/>
      <c r="DR64" s="838"/>
      <c r="DS64" s="838"/>
      <c r="DT64" s="838"/>
      <c r="DU64" s="839"/>
      <c r="DV64" s="840"/>
      <c r="DW64" s="841"/>
      <c r="DX64" s="841"/>
      <c r="DY64" s="841"/>
      <c r="DZ64" s="842"/>
      <c r="EA64" s="244"/>
    </row>
    <row r="65" spans="1:131" s="245" customFormat="1" ht="26.25" customHeight="1" thickBot="1" x14ac:dyDescent="0.2">
      <c r="A65" s="250" t="s">
        <v>409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75"/>
      <c r="BT65" s="876"/>
      <c r="BU65" s="876"/>
      <c r="BV65" s="876"/>
      <c r="BW65" s="876"/>
      <c r="BX65" s="876"/>
      <c r="BY65" s="876"/>
      <c r="BZ65" s="876"/>
      <c r="CA65" s="876"/>
      <c r="CB65" s="876"/>
      <c r="CC65" s="876"/>
      <c r="CD65" s="876"/>
      <c r="CE65" s="876"/>
      <c r="CF65" s="876"/>
      <c r="CG65" s="877"/>
      <c r="CH65" s="837"/>
      <c r="CI65" s="838"/>
      <c r="CJ65" s="838"/>
      <c r="CK65" s="838"/>
      <c r="CL65" s="839"/>
      <c r="CM65" s="837"/>
      <c r="CN65" s="838"/>
      <c r="CO65" s="838"/>
      <c r="CP65" s="838"/>
      <c r="CQ65" s="839"/>
      <c r="CR65" s="837"/>
      <c r="CS65" s="838"/>
      <c r="CT65" s="838"/>
      <c r="CU65" s="838"/>
      <c r="CV65" s="839"/>
      <c r="CW65" s="837"/>
      <c r="CX65" s="838"/>
      <c r="CY65" s="838"/>
      <c r="CZ65" s="838"/>
      <c r="DA65" s="839"/>
      <c r="DB65" s="837"/>
      <c r="DC65" s="838"/>
      <c r="DD65" s="838"/>
      <c r="DE65" s="838"/>
      <c r="DF65" s="839"/>
      <c r="DG65" s="837"/>
      <c r="DH65" s="838"/>
      <c r="DI65" s="838"/>
      <c r="DJ65" s="838"/>
      <c r="DK65" s="839"/>
      <c r="DL65" s="837"/>
      <c r="DM65" s="838"/>
      <c r="DN65" s="838"/>
      <c r="DO65" s="838"/>
      <c r="DP65" s="839"/>
      <c r="DQ65" s="837"/>
      <c r="DR65" s="838"/>
      <c r="DS65" s="838"/>
      <c r="DT65" s="838"/>
      <c r="DU65" s="839"/>
      <c r="DV65" s="840"/>
      <c r="DW65" s="841"/>
      <c r="DX65" s="841"/>
      <c r="DY65" s="841"/>
      <c r="DZ65" s="842"/>
      <c r="EA65" s="244"/>
    </row>
    <row r="66" spans="1:131" s="245" customFormat="1" ht="26.25" customHeight="1" x14ac:dyDescent="0.15">
      <c r="A66" s="831" t="s">
        <v>410</v>
      </c>
      <c r="B66" s="832"/>
      <c r="C66" s="832"/>
      <c r="D66" s="832"/>
      <c r="E66" s="832"/>
      <c r="F66" s="832"/>
      <c r="G66" s="832"/>
      <c r="H66" s="832"/>
      <c r="I66" s="832"/>
      <c r="J66" s="832"/>
      <c r="K66" s="832"/>
      <c r="L66" s="832"/>
      <c r="M66" s="832"/>
      <c r="N66" s="832"/>
      <c r="O66" s="832"/>
      <c r="P66" s="833"/>
      <c r="Q66" s="808" t="s">
        <v>388</v>
      </c>
      <c r="R66" s="809"/>
      <c r="S66" s="809"/>
      <c r="T66" s="809"/>
      <c r="U66" s="810"/>
      <c r="V66" s="808" t="s">
        <v>389</v>
      </c>
      <c r="W66" s="809"/>
      <c r="X66" s="809"/>
      <c r="Y66" s="809"/>
      <c r="Z66" s="810"/>
      <c r="AA66" s="808" t="s">
        <v>390</v>
      </c>
      <c r="AB66" s="809"/>
      <c r="AC66" s="809"/>
      <c r="AD66" s="809"/>
      <c r="AE66" s="810"/>
      <c r="AF66" s="942" t="s">
        <v>391</v>
      </c>
      <c r="AG66" s="904"/>
      <c r="AH66" s="904"/>
      <c r="AI66" s="904"/>
      <c r="AJ66" s="943"/>
      <c r="AK66" s="808" t="s">
        <v>392</v>
      </c>
      <c r="AL66" s="832"/>
      <c r="AM66" s="832"/>
      <c r="AN66" s="832"/>
      <c r="AO66" s="833"/>
      <c r="AP66" s="808" t="s">
        <v>393</v>
      </c>
      <c r="AQ66" s="809"/>
      <c r="AR66" s="809"/>
      <c r="AS66" s="809"/>
      <c r="AT66" s="810"/>
      <c r="AU66" s="808" t="s">
        <v>411</v>
      </c>
      <c r="AV66" s="809"/>
      <c r="AW66" s="809"/>
      <c r="AX66" s="809"/>
      <c r="AY66" s="810"/>
      <c r="AZ66" s="808" t="s">
        <v>370</v>
      </c>
      <c r="BA66" s="809"/>
      <c r="BB66" s="809"/>
      <c r="BC66" s="809"/>
      <c r="BD66" s="820"/>
      <c r="BE66" s="263"/>
      <c r="BF66" s="263"/>
      <c r="BG66" s="263"/>
      <c r="BH66" s="263"/>
      <c r="BI66" s="263"/>
      <c r="BJ66" s="263"/>
      <c r="BK66" s="263"/>
      <c r="BL66" s="263"/>
      <c r="BM66" s="263"/>
      <c r="BN66" s="263"/>
      <c r="BO66" s="263"/>
      <c r="BP66" s="263"/>
      <c r="BQ66" s="260">
        <v>60</v>
      </c>
      <c r="BR66" s="265"/>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4"/>
    </row>
    <row r="67" spans="1:131" s="245" customFormat="1" ht="26.25" customHeight="1" thickBot="1" x14ac:dyDescent="0.2">
      <c r="A67" s="834"/>
      <c r="B67" s="835"/>
      <c r="C67" s="835"/>
      <c r="D67" s="835"/>
      <c r="E67" s="835"/>
      <c r="F67" s="835"/>
      <c r="G67" s="835"/>
      <c r="H67" s="835"/>
      <c r="I67" s="835"/>
      <c r="J67" s="835"/>
      <c r="K67" s="835"/>
      <c r="L67" s="835"/>
      <c r="M67" s="835"/>
      <c r="N67" s="835"/>
      <c r="O67" s="835"/>
      <c r="P67" s="836"/>
      <c r="Q67" s="811"/>
      <c r="R67" s="812"/>
      <c r="S67" s="812"/>
      <c r="T67" s="812"/>
      <c r="U67" s="813"/>
      <c r="V67" s="811"/>
      <c r="W67" s="812"/>
      <c r="X67" s="812"/>
      <c r="Y67" s="812"/>
      <c r="Z67" s="813"/>
      <c r="AA67" s="811"/>
      <c r="AB67" s="812"/>
      <c r="AC67" s="812"/>
      <c r="AD67" s="812"/>
      <c r="AE67" s="813"/>
      <c r="AF67" s="944"/>
      <c r="AG67" s="907"/>
      <c r="AH67" s="907"/>
      <c r="AI67" s="907"/>
      <c r="AJ67" s="945"/>
      <c r="AK67" s="946"/>
      <c r="AL67" s="835"/>
      <c r="AM67" s="835"/>
      <c r="AN67" s="835"/>
      <c r="AO67" s="836"/>
      <c r="AP67" s="811"/>
      <c r="AQ67" s="812"/>
      <c r="AR67" s="812"/>
      <c r="AS67" s="812"/>
      <c r="AT67" s="813"/>
      <c r="AU67" s="811"/>
      <c r="AV67" s="812"/>
      <c r="AW67" s="812"/>
      <c r="AX67" s="812"/>
      <c r="AY67" s="813"/>
      <c r="AZ67" s="811"/>
      <c r="BA67" s="812"/>
      <c r="BB67" s="812"/>
      <c r="BC67" s="812"/>
      <c r="BD67" s="821"/>
      <c r="BE67" s="263"/>
      <c r="BF67" s="263"/>
      <c r="BG67" s="263"/>
      <c r="BH67" s="263"/>
      <c r="BI67" s="263"/>
      <c r="BJ67" s="263"/>
      <c r="BK67" s="263"/>
      <c r="BL67" s="263"/>
      <c r="BM67" s="263"/>
      <c r="BN67" s="263"/>
      <c r="BO67" s="263"/>
      <c r="BP67" s="263"/>
      <c r="BQ67" s="260">
        <v>61</v>
      </c>
      <c r="BR67" s="265"/>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4"/>
    </row>
    <row r="68" spans="1:131" s="245" customFormat="1" ht="26.25" customHeight="1" thickTop="1" x14ac:dyDescent="0.15">
      <c r="A68" s="256">
        <v>1</v>
      </c>
      <c r="B68" s="803" t="s">
        <v>577</v>
      </c>
      <c r="C68" s="804"/>
      <c r="D68" s="804"/>
      <c r="E68" s="804"/>
      <c r="F68" s="804"/>
      <c r="G68" s="804"/>
      <c r="H68" s="804"/>
      <c r="I68" s="804"/>
      <c r="J68" s="804"/>
      <c r="K68" s="804"/>
      <c r="L68" s="804"/>
      <c r="M68" s="804"/>
      <c r="N68" s="804"/>
      <c r="O68" s="804"/>
      <c r="P68" s="805"/>
      <c r="Q68" s="958">
        <v>6058</v>
      </c>
      <c r="R68" s="807"/>
      <c r="S68" s="807"/>
      <c r="T68" s="807"/>
      <c r="U68" s="807"/>
      <c r="V68" s="807">
        <v>5913</v>
      </c>
      <c r="W68" s="807"/>
      <c r="X68" s="807"/>
      <c r="Y68" s="807"/>
      <c r="Z68" s="807"/>
      <c r="AA68" s="807">
        <v>145</v>
      </c>
      <c r="AB68" s="807"/>
      <c r="AC68" s="807"/>
      <c r="AD68" s="807"/>
      <c r="AE68" s="807"/>
      <c r="AF68" s="807">
        <v>145</v>
      </c>
      <c r="AG68" s="807"/>
      <c r="AH68" s="807"/>
      <c r="AI68" s="807"/>
      <c r="AJ68" s="807"/>
      <c r="AK68" s="807" t="s">
        <v>585</v>
      </c>
      <c r="AL68" s="807"/>
      <c r="AM68" s="807"/>
      <c r="AN68" s="807"/>
      <c r="AO68" s="807"/>
      <c r="AP68" s="807" t="s">
        <v>517</v>
      </c>
      <c r="AQ68" s="807"/>
      <c r="AR68" s="807"/>
      <c r="AS68" s="807"/>
      <c r="AT68" s="807"/>
      <c r="AU68" s="807"/>
      <c r="AV68" s="807"/>
      <c r="AW68" s="807"/>
      <c r="AX68" s="807"/>
      <c r="AY68" s="807"/>
      <c r="AZ68" s="956"/>
      <c r="BA68" s="956"/>
      <c r="BB68" s="956"/>
      <c r="BC68" s="956"/>
      <c r="BD68" s="957"/>
      <c r="BE68" s="263"/>
      <c r="BF68" s="263"/>
      <c r="BG68" s="263"/>
      <c r="BH68" s="263"/>
      <c r="BI68" s="263"/>
      <c r="BJ68" s="263"/>
      <c r="BK68" s="263"/>
      <c r="BL68" s="263"/>
      <c r="BM68" s="263"/>
      <c r="BN68" s="263"/>
      <c r="BO68" s="263"/>
      <c r="BP68" s="263"/>
      <c r="BQ68" s="260">
        <v>62</v>
      </c>
      <c r="BR68" s="265"/>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4"/>
    </row>
    <row r="69" spans="1:131" s="245" customFormat="1" ht="26.25" customHeight="1" x14ac:dyDescent="0.15">
      <c r="A69" s="259">
        <v>2</v>
      </c>
      <c r="B69" s="800" t="s">
        <v>578</v>
      </c>
      <c r="C69" s="801"/>
      <c r="D69" s="801"/>
      <c r="E69" s="801"/>
      <c r="F69" s="801"/>
      <c r="G69" s="801"/>
      <c r="H69" s="801"/>
      <c r="I69" s="801"/>
      <c r="J69" s="801"/>
      <c r="K69" s="801"/>
      <c r="L69" s="801"/>
      <c r="M69" s="801"/>
      <c r="N69" s="801"/>
      <c r="O69" s="801"/>
      <c r="P69" s="802"/>
      <c r="Q69" s="959">
        <v>292</v>
      </c>
      <c r="R69" s="806"/>
      <c r="S69" s="806"/>
      <c r="T69" s="806"/>
      <c r="U69" s="806"/>
      <c r="V69" s="806">
        <v>267</v>
      </c>
      <c r="W69" s="806"/>
      <c r="X69" s="806"/>
      <c r="Y69" s="806"/>
      <c r="Z69" s="806"/>
      <c r="AA69" s="806">
        <v>25</v>
      </c>
      <c r="AB69" s="806"/>
      <c r="AC69" s="806"/>
      <c r="AD69" s="806"/>
      <c r="AE69" s="806"/>
      <c r="AF69" s="806">
        <v>25</v>
      </c>
      <c r="AG69" s="806"/>
      <c r="AH69" s="806"/>
      <c r="AI69" s="806"/>
      <c r="AJ69" s="806"/>
      <c r="AK69" s="806">
        <v>26</v>
      </c>
      <c r="AL69" s="806"/>
      <c r="AM69" s="806"/>
      <c r="AN69" s="806"/>
      <c r="AO69" s="806"/>
      <c r="AP69" s="806" t="s">
        <v>517</v>
      </c>
      <c r="AQ69" s="806"/>
      <c r="AR69" s="806"/>
      <c r="AS69" s="806"/>
      <c r="AT69" s="806"/>
      <c r="AU69" s="806"/>
      <c r="AV69" s="806"/>
      <c r="AW69" s="806"/>
      <c r="AX69" s="806"/>
      <c r="AY69" s="806"/>
      <c r="AZ69" s="960"/>
      <c r="BA69" s="960"/>
      <c r="BB69" s="960"/>
      <c r="BC69" s="960"/>
      <c r="BD69" s="961"/>
      <c r="BE69" s="263"/>
      <c r="BF69" s="263"/>
      <c r="BG69" s="263"/>
      <c r="BH69" s="263"/>
      <c r="BI69" s="263"/>
      <c r="BJ69" s="263"/>
      <c r="BK69" s="263"/>
      <c r="BL69" s="263"/>
      <c r="BM69" s="263"/>
      <c r="BN69" s="263"/>
      <c r="BO69" s="263"/>
      <c r="BP69" s="263"/>
      <c r="BQ69" s="260">
        <v>63</v>
      </c>
      <c r="BR69" s="265"/>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4"/>
    </row>
    <row r="70" spans="1:131" s="245" customFormat="1" ht="26.25" customHeight="1" x14ac:dyDescent="0.15">
      <c r="A70" s="259">
        <v>3</v>
      </c>
      <c r="B70" s="800" t="s">
        <v>579</v>
      </c>
      <c r="C70" s="801"/>
      <c r="D70" s="801"/>
      <c r="E70" s="801"/>
      <c r="F70" s="801"/>
      <c r="G70" s="801"/>
      <c r="H70" s="801"/>
      <c r="I70" s="801"/>
      <c r="J70" s="801"/>
      <c r="K70" s="801"/>
      <c r="L70" s="801"/>
      <c r="M70" s="801"/>
      <c r="N70" s="801"/>
      <c r="O70" s="801"/>
      <c r="P70" s="802"/>
      <c r="Q70" s="959">
        <v>110326</v>
      </c>
      <c r="R70" s="806"/>
      <c r="S70" s="806"/>
      <c r="T70" s="806"/>
      <c r="U70" s="806"/>
      <c r="V70" s="806">
        <v>108567</v>
      </c>
      <c r="W70" s="806"/>
      <c r="X70" s="806"/>
      <c r="Y70" s="806"/>
      <c r="Z70" s="806"/>
      <c r="AA70" s="806">
        <v>1760</v>
      </c>
      <c r="AB70" s="806"/>
      <c r="AC70" s="806"/>
      <c r="AD70" s="806"/>
      <c r="AE70" s="806"/>
      <c r="AF70" s="806">
        <v>1760</v>
      </c>
      <c r="AG70" s="806"/>
      <c r="AH70" s="806"/>
      <c r="AI70" s="806"/>
      <c r="AJ70" s="806"/>
      <c r="AK70" s="806">
        <v>0</v>
      </c>
      <c r="AL70" s="806"/>
      <c r="AM70" s="806"/>
      <c r="AN70" s="806"/>
      <c r="AO70" s="806"/>
      <c r="AP70" s="806" t="s">
        <v>517</v>
      </c>
      <c r="AQ70" s="806"/>
      <c r="AR70" s="806"/>
      <c r="AS70" s="806"/>
      <c r="AT70" s="806"/>
      <c r="AU70" s="806"/>
      <c r="AV70" s="806"/>
      <c r="AW70" s="806"/>
      <c r="AX70" s="806"/>
      <c r="AY70" s="806"/>
      <c r="AZ70" s="960"/>
      <c r="BA70" s="960"/>
      <c r="BB70" s="960"/>
      <c r="BC70" s="960"/>
      <c r="BD70" s="961"/>
      <c r="BE70" s="263"/>
      <c r="BF70" s="263"/>
      <c r="BG70" s="263"/>
      <c r="BH70" s="263"/>
      <c r="BI70" s="263"/>
      <c r="BJ70" s="263"/>
      <c r="BK70" s="263"/>
      <c r="BL70" s="263"/>
      <c r="BM70" s="263"/>
      <c r="BN70" s="263"/>
      <c r="BO70" s="263"/>
      <c r="BP70" s="263"/>
      <c r="BQ70" s="260">
        <v>64</v>
      </c>
      <c r="BR70" s="265"/>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4"/>
    </row>
    <row r="71" spans="1:131" s="245" customFormat="1" ht="26.25" customHeight="1" x14ac:dyDescent="0.15">
      <c r="A71" s="259">
        <v>4</v>
      </c>
      <c r="B71" s="800"/>
      <c r="C71" s="801"/>
      <c r="D71" s="801"/>
      <c r="E71" s="801"/>
      <c r="F71" s="801"/>
      <c r="G71" s="801"/>
      <c r="H71" s="801"/>
      <c r="I71" s="801"/>
      <c r="J71" s="801"/>
      <c r="K71" s="801"/>
      <c r="L71" s="801"/>
      <c r="M71" s="801"/>
      <c r="N71" s="801"/>
      <c r="O71" s="801"/>
      <c r="P71" s="802"/>
      <c r="Q71" s="959"/>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960"/>
      <c r="BA71" s="960"/>
      <c r="BB71" s="960"/>
      <c r="BC71" s="960"/>
      <c r="BD71" s="961"/>
      <c r="BE71" s="263"/>
      <c r="BF71" s="263"/>
      <c r="BG71" s="263"/>
      <c r="BH71" s="263"/>
      <c r="BI71" s="263"/>
      <c r="BJ71" s="263"/>
      <c r="BK71" s="263"/>
      <c r="BL71" s="263"/>
      <c r="BM71" s="263"/>
      <c r="BN71" s="263"/>
      <c r="BO71" s="263"/>
      <c r="BP71" s="263"/>
      <c r="BQ71" s="260">
        <v>65</v>
      </c>
      <c r="BR71" s="265"/>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4"/>
    </row>
    <row r="72" spans="1:131" s="245" customFormat="1" ht="26.25" customHeight="1" x14ac:dyDescent="0.15">
      <c r="A72" s="259">
        <v>5</v>
      </c>
      <c r="B72" s="800"/>
      <c r="C72" s="801"/>
      <c r="D72" s="801"/>
      <c r="E72" s="801"/>
      <c r="F72" s="801"/>
      <c r="G72" s="801"/>
      <c r="H72" s="801"/>
      <c r="I72" s="801"/>
      <c r="J72" s="801"/>
      <c r="K72" s="801"/>
      <c r="L72" s="801"/>
      <c r="M72" s="801"/>
      <c r="N72" s="801"/>
      <c r="O72" s="801"/>
      <c r="P72" s="802"/>
      <c r="Q72" s="959"/>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960"/>
      <c r="BA72" s="960"/>
      <c r="BB72" s="960"/>
      <c r="BC72" s="960"/>
      <c r="BD72" s="961"/>
      <c r="BE72" s="263"/>
      <c r="BF72" s="263"/>
      <c r="BG72" s="263"/>
      <c r="BH72" s="263"/>
      <c r="BI72" s="263"/>
      <c r="BJ72" s="263"/>
      <c r="BK72" s="263"/>
      <c r="BL72" s="263"/>
      <c r="BM72" s="263"/>
      <c r="BN72" s="263"/>
      <c r="BO72" s="263"/>
      <c r="BP72" s="263"/>
      <c r="BQ72" s="260">
        <v>66</v>
      </c>
      <c r="BR72" s="265"/>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4"/>
    </row>
    <row r="73" spans="1:131" s="245" customFormat="1" ht="26.25" customHeight="1" x14ac:dyDescent="0.15">
      <c r="A73" s="259">
        <v>6</v>
      </c>
      <c r="B73" s="800"/>
      <c r="C73" s="801"/>
      <c r="D73" s="801"/>
      <c r="E73" s="801"/>
      <c r="F73" s="801"/>
      <c r="G73" s="801"/>
      <c r="H73" s="801"/>
      <c r="I73" s="801"/>
      <c r="J73" s="801"/>
      <c r="K73" s="801"/>
      <c r="L73" s="801"/>
      <c r="M73" s="801"/>
      <c r="N73" s="801"/>
      <c r="O73" s="801"/>
      <c r="P73" s="802"/>
      <c r="Q73" s="959"/>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960"/>
      <c r="BA73" s="960"/>
      <c r="BB73" s="960"/>
      <c r="BC73" s="960"/>
      <c r="BD73" s="961"/>
      <c r="BE73" s="263"/>
      <c r="BF73" s="263"/>
      <c r="BG73" s="263"/>
      <c r="BH73" s="263"/>
      <c r="BI73" s="263"/>
      <c r="BJ73" s="263"/>
      <c r="BK73" s="263"/>
      <c r="BL73" s="263"/>
      <c r="BM73" s="263"/>
      <c r="BN73" s="263"/>
      <c r="BO73" s="263"/>
      <c r="BP73" s="263"/>
      <c r="BQ73" s="260">
        <v>67</v>
      </c>
      <c r="BR73" s="265"/>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4"/>
    </row>
    <row r="74" spans="1:131" s="245" customFormat="1" ht="26.25" customHeight="1" x14ac:dyDescent="0.15">
      <c r="A74" s="259">
        <v>7</v>
      </c>
      <c r="B74" s="800"/>
      <c r="C74" s="801"/>
      <c r="D74" s="801"/>
      <c r="E74" s="801"/>
      <c r="F74" s="801"/>
      <c r="G74" s="801"/>
      <c r="H74" s="801"/>
      <c r="I74" s="801"/>
      <c r="J74" s="801"/>
      <c r="K74" s="801"/>
      <c r="L74" s="801"/>
      <c r="M74" s="801"/>
      <c r="N74" s="801"/>
      <c r="O74" s="801"/>
      <c r="P74" s="802"/>
      <c r="Q74" s="959"/>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960"/>
      <c r="BA74" s="960"/>
      <c r="BB74" s="960"/>
      <c r="BC74" s="960"/>
      <c r="BD74" s="961"/>
      <c r="BE74" s="263"/>
      <c r="BF74" s="263"/>
      <c r="BG74" s="263"/>
      <c r="BH74" s="263"/>
      <c r="BI74" s="263"/>
      <c r="BJ74" s="263"/>
      <c r="BK74" s="263"/>
      <c r="BL74" s="263"/>
      <c r="BM74" s="263"/>
      <c r="BN74" s="263"/>
      <c r="BO74" s="263"/>
      <c r="BP74" s="263"/>
      <c r="BQ74" s="260">
        <v>68</v>
      </c>
      <c r="BR74" s="265"/>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4"/>
    </row>
    <row r="75" spans="1:131" s="245" customFormat="1" ht="26.25" customHeight="1" x14ac:dyDescent="0.15">
      <c r="A75" s="259">
        <v>8</v>
      </c>
      <c r="B75" s="800"/>
      <c r="C75" s="801"/>
      <c r="D75" s="801"/>
      <c r="E75" s="801"/>
      <c r="F75" s="801"/>
      <c r="G75" s="801"/>
      <c r="H75" s="801"/>
      <c r="I75" s="801"/>
      <c r="J75" s="801"/>
      <c r="K75" s="801"/>
      <c r="L75" s="801"/>
      <c r="M75" s="801"/>
      <c r="N75" s="801"/>
      <c r="O75" s="801"/>
      <c r="P75" s="802"/>
      <c r="Q75" s="962"/>
      <c r="R75" s="963"/>
      <c r="S75" s="963"/>
      <c r="T75" s="963"/>
      <c r="U75" s="921"/>
      <c r="V75" s="964"/>
      <c r="W75" s="963"/>
      <c r="X75" s="963"/>
      <c r="Y75" s="963"/>
      <c r="Z75" s="921"/>
      <c r="AA75" s="964"/>
      <c r="AB75" s="963"/>
      <c r="AC75" s="963"/>
      <c r="AD75" s="963"/>
      <c r="AE75" s="921"/>
      <c r="AF75" s="964"/>
      <c r="AG75" s="963"/>
      <c r="AH75" s="963"/>
      <c r="AI75" s="963"/>
      <c r="AJ75" s="921"/>
      <c r="AK75" s="964"/>
      <c r="AL75" s="963"/>
      <c r="AM75" s="963"/>
      <c r="AN75" s="963"/>
      <c r="AO75" s="921"/>
      <c r="AP75" s="964"/>
      <c r="AQ75" s="963"/>
      <c r="AR75" s="963"/>
      <c r="AS75" s="963"/>
      <c r="AT75" s="921"/>
      <c r="AU75" s="964"/>
      <c r="AV75" s="963"/>
      <c r="AW75" s="963"/>
      <c r="AX75" s="963"/>
      <c r="AY75" s="921"/>
      <c r="AZ75" s="960"/>
      <c r="BA75" s="960"/>
      <c r="BB75" s="960"/>
      <c r="BC75" s="960"/>
      <c r="BD75" s="961"/>
      <c r="BE75" s="263"/>
      <c r="BF75" s="263"/>
      <c r="BG75" s="263"/>
      <c r="BH75" s="263"/>
      <c r="BI75" s="263"/>
      <c r="BJ75" s="263"/>
      <c r="BK75" s="263"/>
      <c r="BL75" s="263"/>
      <c r="BM75" s="263"/>
      <c r="BN75" s="263"/>
      <c r="BO75" s="263"/>
      <c r="BP75" s="263"/>
      <c r="BQ75" s="260">
        <v>69</v>
      </c>
      <c r="BR75" s="265"/>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4"/>
    </row>
    <row r="76" spans="1:131" s="245" customFormat="1" ht="26.25" customHeight="1" x14ac:dyDescent="0.15">
      <c r="A76" s="259">
        <v>9</v>
      </c>
      <c r="B76" s="800"/>
      <c r="C76" s="801"/>
      <c r="D76" s="801"/>
      <c r="E76" s="801"/>
      <c r="F76" s="801"/>
      <c r="G76" s="801"/>
      <c r="H76" s="801"/>
      <c r="I76" s="801"/>
      <c r="J76" s="801"/>
      <c r="K76" s="801"/>
      <c r="L76" s="801"/>
      <c r="M76" s="801"/>
      <c r="N76" s="801"/>
      <c r="O76" s="801"/>
      <c r="P76" s="802"/>
      <c r="Q76" s="962"/>
      <c r="R76" s="963"/>
      <c r="S76" s="963"/>
      <c r="T76" s="963"/>
      <c r="U76" s="921"/>
      <c r="V76" s="964"/>
      <c r="W76" s="963"/>
      <c r="X76" s="963"/>
      <c r="Y76" s="963"/>
      <c r="Z76" s="921"/>
      <c r="AA76" s="964"/>
      <c r="AB76" s="963"/>
      <c r="AC76" s="963"/>
      <c r="AD76" s="963"/>
      <c r="AE76" s="921"/>
      <c r="AF76" s="964"/>
      <c r="AG76" s="963"/>
      <c r="AH76" s="963"/>
      <c r="AI76" s="963"/>
      <c r="AJ76" s="921"/>
      <c r="AK76" s="964"/>
      <c r="AL76" s="963"/>
      <c r="AM76" s="963"/>
      <c r="AN76" s="963"/>
      <c r="AO76" s="921"/>
      <c r="AP76" s="964"/>
      <c r="AQ76" s="963"/>
      <c r="AR76" s="963"/>
      <c r="AS76" s="963"/>
      <c r="AT76" s="921"/>
      <c r="AU76" s="964"/>
      <c r="AV76" s="963"/>
      <c r="AW76" s="963"/>
      <c r="AX76" s="963"/>
      <c r="AY76" s="921"/>
      <c r="AZ76" s="960"/>
      <c r="BA76" s="960"/>
      <c r="BB76" s="960"/>
      <c r="BC76" s="960"/>
      <c r="BD76" s="961"/>
      <c r="BE76" s="263"/>
      <c r="BF76" s="263"/>
      <c r="BG76" s="263"/>
      <c r="BH76" s="263"/>
      <c r="BI76" s="263"/>
      <c r="BJ76" s="263"/>
      <c r="BK76" s="263"/>
      <c r="BL76" s="263"/>
      <c r="BM76" s="263"/>
      <c r="BN76" s="263"/>
      <c r="BO76" s="263"/>
      <c r="BP76" s="263"/>
      <c r="BQ76" s="260">
        <v>70</v>
      </c>
      <c r="BR76" s="265"/>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4"/>
    </row>
    <row r="77" spans="1:131" s="245" customFormat="1" ht="26.25" customHeight="1" x14ac:dyDescent="0.15">
      <c r="A77" s="259">
        <v>10</v>
      </c>
      <c r="B77" s="800"/>
      <c r="C77" s="801"/>
      <c r="D77" s="801"/>
      <c r="E77" s="801"/>
      <c r="F77" s="801"/>
      <c r="G77" s="801"/>
      <c r="H77" s="801"/>
      <c r="I77" s="801"/>
      <c r="J77" s="801"/>
      <c r="K77" s="801"/>
      <c r="L77" s="801"/>
      <c r="M77" s="801"/>
      <c r="N77" s="801"/>
      <c r="O77" s="801"/>
      <c r="P77" s="802"/>
      <c r="Q77" s="962"/>
      <c r="R77" s="963"/>
      <c r="S77" s="963"/>
      <c r="T77" s="963"/>
      <c r="U77" s="921"/>
      <c r="V77" s="964"/>
      <c r="W77" s="963"/>
      <c r="X77" s="963"/>
      <c r="Y77" s="963"/>
      <c r="Z77" s="921"/>
      <c r="AA77" s="964"/>
      <c r="AB77" s="963"/>
      <c r="AC77" s="963"/>
      <c r="AD77" s="963"/>
      <c r="AE77" s="921"/>
      <c r="AF77" s="964"/>
      <c r="AG77" s="963"/>
      <c r="AH77" s="963"/>
      <c r="AI77" s="963"/>
      <c r="AJ77" s="921"/>
      <c r="AK77" s="964"/>
      <c r="AL77" s="963"/>
      <c r="AM77" s="963"/>
      <c r="AN77" s="963"/>
      <c r="AO77" s="921"/>
      <c r="AP77" s="964"/>
      <c r="AQ77" s="963"/>
      <c r="AR77" s="963"/>
      <c r="AS77" s="963"/>
      <c r="AT77" s="921"/>
      <c r="AU77" s="964"/>
      <c r="AV77" s="963"/>
      <c r="AW77" s="963"/>
      <c r="AX77" s="963"/>
      <c r="AY77" s="921"/>
      <c r="AZ77" s="960"/>
      <c r="BA77" s="960"/>
      <c r="BB77" s="960"/>
      <c r="BC77" s="960"/>
      <c r="BD77" s="961"/>
      <c r="BE77" s="263"/>
      <c r="BF77" s="263"/>
      <c r="BG77" s="263"/>
      <c r="BH77" s="263"/>
      <c r="BI77" s="263"/>
      <c r="BJ77" s="263"/>
      <c r="BK77" s="263"/>
      <c r="BL77" s="263"/>
      <c r="BM77" s="263"/>
      <c r="BN77" s="263"/>
      <c r="BO77" s="263"/>
      <c r="BP77" s="263"/>
      <c r="BQ77" s="260">
        <v>71</v>
      </c>
      <c r="BR77" s="265"/>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4"/>
    </row>
    <row r="78" spans="1:131" s="245" customFormat="1" ht="26.25" customHeight="1" x14ac:dyDescent="0.15">
      <c r="A78" s="259">
        <v>11</v>
      </c>
      <c r="B78" s="800"/>
      <c r="C78" s="801"/>
      <c r="D78" s="801"/>
      <c r="E78" s="801"/>
      <c r="F78" s="801"/>
      <c r="G78" s="801"/>
      <c r="H78" s="801"/>
      <c r="I78" s="801"/>
      <c r="J78" s="801"/>
      <c r="K78" s="801"/>
      <c r="L78" s="801"/>
      <c r="M78" s="801"/>
      <c r="N78" s="801"/>
      <c r="O78" s="801"/>
      <c r="P78" s="802"/>
      <c r="Q78" s="959"/>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960"/>
      <c r="BA78" s="960"/>
      <c r="BB78" s="960"/>
      <c r="BC78" s="960"/>
      <c r="BD78" s="961"/>
      <c r="BE78" s="263"/>
      <c r="BF78" s="263"/>
      <c r="BG78" s="263"/>
      <c r="BH78" s="263"/>
      <c r="BI78" s="263"/>
      <c r="BJ78" s="266"/>
      <c r="BK78" s="266"/>
      <c r="BL78" s="266"/>
      <c r="BM78" s="266"/>
      <c r="BN78" s="266"/>
      <c r="BO78" s="263"/>
      <c r="BP78" s="263"/>
      <c r="BQ78" s="260">
        <v>72</v>
      </c>
      <c r="BR78" s="265"/>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4"/>
    </row>
    <row r="79" spans="1:131" s="245" customFormat="1" ht="26.25" customHeight="1" x14ac:dyDescent="0.15">
      <c r="A79" s="259">
        <v>12</v>
      </c>
      <c r="B79" s="800"/>
      <c r="C79" s="801"/>
      <c r="D79" s="801"/>
      <c r="E79" s="801"/>
      <c r="F79" s="801"/>
      <c r="G79" s="801"/>
      <c r="H79" s="801"/>
      <c r="I79" s="801"/>
      <c r="J79" s="801"/>
      <c r="K79" s="801"/>
      <c r="L79" s="801"/>
      <c r="M79" s="801"/>
      <c r="N79" s="801"/>
      <c r="O79" s="801"/>
      <c r="P79" s="802"/>
      <c r="Q79" s="959"/>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960"/>
      <c r="BA79" s="960"/>
      <c r="BB79" s="960"/>
      <c r="BC79" s="960"/>
      <c r="BD79" s="961"/>
      <c r="BE79" s="263"/>
      <c r="BF79" s="263"/>
      <c r="BG79" s="263"/>
      <c r="BH79" s="263"/>
      <c r="BI79" s="263"/>
      <c r="BJ79" s="266"/>
      <c r="BK79" s="266"/>
      <c r="BL79" s="266"/>
      <c r="BM79" s="266"/>
      <c r="BN79" s="266"/>
      <c r="BO79" s="263"/>
      <c r="BP79" s="263"/>
      <c r="BQ79" s="260">
        <v>73</v>
      </c>
      <c r="BR79" s="265"/>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4"/>
    </row>
    <row r="80" spans="1:131" s="245" customFormat="1" ht="26.25" customHeight="1" x14ac:dyDescent="0.15">
      <c r="A80" s="259">
        <v>13</v>
      </c>
      <c r="B80" s="800"/>
      <c r="C80" s="801"/>
      <c r="D80" s="801"/>
      <c r="E80" s="801"/>
      <c r="F80" s="801"/>
      <c r="G80" s="801"/>
      <c r="H80" s="801"/>
      <c r="I80" s="801"/>
      <c r="J80" s="801"/>
      <c r="K80" s="801"/>
      <c r="L80" s="801"/>
      <c r="M80" s="801"/>
      <c r="N80" s="801"/>
      <c r="O80" s="801"/>
      <c r="P80" s="802"/>
      <c r="Q80" s="959"/>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960"/>
      <c r="BA80" s="960"/>
      <c r="BB80" s="960"/>
      <c r="BC80" s="960"/>
      <c r="BD80" s="961"/>
      <c r="BE80" s="263"/>
      <c r="BF80" s="263"/>
      <c r="BG80" s="263"/>
      <c r="BH80" s="263"/>
      <c r="BI80" s="263"/>
      <c r="BJ80" s="263"/>
      <c r="BK80" s="263"/>
      <c r="BL80" s="263"/>
      <c r="BM80" s="263"/>
      <c r="BN80" s="263"/>
      <c r="BO80" s="263"/>
      <c r="BP80" s="263"/>
      <c r="BQ80" s="260">
        <v>74</v>
      </c>
      <c r="BR80" s="265"/>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4"/>
    </row>
    <row r="81" spans="1:131" s="245" customFormat="1" ht="26.25" customHeight="1" x14ac:dyDescent="0.15">
      <c r="A81" s="259">
        <v>14</v>
      </c>
      <c r="B81" s="800"/>
      <c r="C81" s="801"/>
      <c r="D81" s="801"/>
      <c r="E81" s="801"/>
      <c r="F81" s="801"/>
      <c r="G81" s="801"/>
      <c r="H81" s="801"/>
      <c r="I81" s="801"/>
      <c r="J81" s="801"/>
      <c r="K81" s="801"/>
      <c r="L81" s="801"/>
      <c r="M81" s="801"/>
      <c r="N81" s="801"/>
      <c r="O81" s="801"/>
      <c r="P81" s="802"/>
      <c r="Q81" s="959"/>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960"/>
      <c r="BA81" s="960"/>
      <c r="BB81" s="960"/>
      <c r="BC81" s="960"/>
      <c r="BD81" s="961"/>
      <c r="BE81" s="263"/>
      <c r="BF81" s="263"/>
      <c r="BG81" s="263"/>
      <c r="BH81" s="263"/>
      <c r="BI81" s="263"/>
      <c r="BJ81" s="263"/>
      <c r="BK81" s="263"/>
      <c r="BL81" s="263"/>
      <c r="BM81" s="263"/>
      <c r="BN81" s="263"/>
      <c r="BO81" s="263"/>
      <c r="BP81" s="263"/>
      <c r="BQ81" s="260">
        <v>75</v>
      </c>
      <c r="BR81" s="265"/>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4"/>
    </row>
    <row r="82" spans="1:131" s="245" customFormat="1" ht="26.25" customHeight="1" x14ac:dyDescent="0.15">
      <c r="A82" s="259">
        <v>15</v>
      </c>
      <c r="B82" s="800"/>
      <c r="C82" s="801"/>
      <c r="D82" s="801"/>
      <c r="E82" s="801"/>
      <c r="F82" s="801"/>
      <c r="G82" s="801"/>
      <c r="H82" s="801"/>
      <c r="I82" s="801"/>
      <c r="J82" s="801"/>
      <c r="K82" s="801"/>
      <c r="L82" s="801"/>
      <c r="M82" s="801"/>
      <c r="N82" s="801"/>
      <c r="O82" s="801"/>
      <c r="P82" s="802"/>
      <c r="Q82" s="959"/>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960"/>
      <c r="BA82" s="960"/>
      <c r="BB82" s="960"/>
      <c r="BC82" s="960"/>
      <c r="BD82" s="961"/>
      <c r="BE82" s="263"/>
      <c r="BF82" s="263"/>
      <c r="BG82" s="263"/>
      <c r="BH82" s="263"/>
      <c r="BI82" s="263"/>
      <c r="BJ82" s="263"/>
      <c r="BK82" s="263"/>
      <c r="BL82" s="263"/>
      <c r="BM82" s="263"/>
      <c r="BN82" s="263"/>
      <c r="BO82" s="263"/>
      <c r="BP82" s="263"/>
      <c r="BQ82" s="260">
        <v>76</v>
      </c>
      <c r="BR82" s="265"/>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4"/>
    </row>
    <row r="83" spans="1:131" s="245" customFormat="1" ht="26.25" customHeight="1" x14ac:dyDescent="0.15">
      <c r="A83" s="259">
        <v>16</v>
      </c>
      <c r="B83" s="800"/>
      <c r="C83" s="801"/>
      <c r="D83" s="801"/>
      <c r="E83" s="801"/>
      <c r="F83" s="801"/>
      <c r="G83" s="801"/>
      <c r="H83" s="801"/>
      <c r="I83" s="801"/>
      <c r="J83" s="801"/>
      <c r="K83" s="801"/>
      <c r="L83" s="801"/>
      <c r="M83" s="801"/>
      <c r="N83" s="801"/>
      <c r="O83" s="801"/>
      <c r="P83" s="802"/>
      <c r="Q83" s="959"/>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960"/>
      <c r="BA83" s="960"/>
      <c r="BB83" s="960"/>
      <c r="BC83" s="960"/>
      <c r="BD83" s="961"/>
      <c r="BE83" s="263"/>
      <c r="BF83" s="263"/>
      <c r="BG83" s="263"/>
      <c r="BH83" s="263"/>
      <c r="BI83" s="263"/>
      <c r="BJ83" s="263"/>
      <c r="BK83" s="263"/>
      <c r="BL83" s="263"/>
      <c r="BM83" s="263"/>
      <c r="BN83" s="263"/>
      <c r="BO83" s="263"/>
      <c r="BP83" s="263"/>
      <c r="BQ83" s="260">
        <v>77</v>
      </c>
      <c r="BR83" s="265"/>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4"/>
    </row>
    <row r="84" spans="1:131" s="245" customFormat="1" ht="26.25" customHeight="1" x14ac:dyDescent="0.15">
      <c r="A84" s="259">
        <v>17</v>
      </c>
      <c r="B84" s="800"/>
      <c r="C84" s="801"/>
      <c r="D84" s="801"/>
      <c r="E84" s="801"/>
      <c r="F84" s="801"/>
      <c r="G84" s="801"/>
      <c r="H84" s="801"/>
      <c r="I84" s="801"/>
      <c r="J84" s="801"/>
      <c r="K84" s="801"/>
      <c r="L84" s="801"/>
      <c r="M84" s="801"/>
      <c r="N84" s="801"/>
      <c r="O84" s="801"/>
      <c r="P84" s="802"/>
      <c r="Q84" s="959"/>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960"/>
      <c r="BA84" s="960"/>
      <c r="BB84" s="960"/>
      <c r="BC84" s="960"/>
      <c r="BD84" s="961"/>
      <c r="BE84" s="263"/>
      <c r="BF84" s="263"/>
      <c r="BG84" s="263"/>
      <c r="BH84" s="263"/>
      <c r="BI84" s="263"/>
      <c r="BJ84" s="263"/>
      <c r="BK84" s="263"/>
      <c r="BL84" s="263"/>
      <c r="BM84" s="263"/>
      <c r="BN84" s="263"/>
      <c r="BO84" s="263"/>
      <c r="BP84" s="263"/>
      <c r="BQ84" s="260">
        <v>78</v>
      </c>
      <c r="BR84" s="265"/>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4"/>
    </row>
    <row r="85" spans="1:131" s="245" customFormat="1" ht="26.25" customHeight="1" x14ac:dyDescent="0.15">
      <c r="A85" s="259">
        <v>18</v>
      </c>
      <c r="B85" s="800"/>
      <c r="C85" s="801"/>
      <c r="D85" s="801"/>
      <c r="E85" s="801"/>
      <c r="F85" s="801"/>
      <c r="G85" s="801"/>
      <c r="H85" s="801"/>
      <c r="I85" s="801"/>
      <c r="J85" s="801"/>
      <c r="K85" s="801"/>
      <c r="L85" s="801"/>
      <c r="M85" s="801"/>
      <c r="N85" s="801"/>
      <c r="O85" s="801"/>
      <c r="P85" s="802"/>
      <c r="Q85" s="959"/>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960"/>
      <c r="BA85" s="960"/>
      <c r="BB85" s="960"/>
      <c r="BC85" s="960"/>
      <c r="BD85" s="961"/>
      <c r="BE85" s="263"/>
      <c r="BF85" s="263"/>
      <c r="BG85" s="263"/>
      <c r="BH85" s="263"/>
      <c r="BI85" s="263"/>
      <c r="BJ85" s="263"/>
      <c r="BK85" s="263"/>
      <c r="BL85" s="263"/>
      <c r="BM85" s="263"/>
      <c r="BN85" s="263"/>
      <c r="BO85" s="263"/>
      <c r="BP85" s="263"/>
      <c r="BQ85" s="260">
        <v>79</v>
      </c>
      <c r="BR85" s="265"/>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4"/>
    </row>
    <row r="86" spans="1:131" s="245" customFormat="1" ht="26.25" customHeight="1" x14ac:dyDescent="0.15">
      <c r="A86" s="259">
        <v>19</v>
      </c>
      <c r="B86" s="800"/>
      <c r="C86" s="801"/>
      <c r="D86" s="801"/>
      <c r="E86" s="801"/>
      <c r="F86" s="801"/>
      <c r="G86" s="801"/>
      <c r="H86" s="801"/>
      <c r="I86" s="801"/>
      <c r="J86" s="801"/>
      <c r="K86" s="801"/>
      <c r="L86" s="801"/>
      <c r="M86" s="801"/>
      <c r="N86" s="801"/>
      <c r="O86" s="801"/>
      <c r="P86" s="802"/>
      <c r="Q86" s="959"/>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960"/>
      <c r="BA86" s="960"/>
      <c r="BB86" s="960"/>
      <c r="BC86" s="960"/>
      <c r="BD86" s="961"/>
      <c r="BE86" s="263"/>
      <c r="BF86" s="263"/>
      <c r="BG86" s="263"/>
      <c r="BH86" s="263"/>
      <c r="BI86" s="263"/>
      <c r="BJ86" s="263"/>
      <c r="BK86" s="263"/>
      <c r="BL86" s="263"/>
      <c r="BM86" s="263"/>
      <c r="BN86" s="263"/>
      <c r="BO86" s="263"/>
      <c r="BP86" s="263"/>
      <c r="BQ86" s="260">
        <v>80</v>
      </c>
      <c r="BR86" s="265"/>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4"/>
    </row>
    <row r="87" spans="1:131" s="245" customFormat="1" ht="26.25" customHeight="1" x14ac:dyDescent="0.15">
      <c r="A87" s="267">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3"/>
      <c r="BF87" s="263"/>
      <c r="BG87" s="263"/>
      <c r="BH87" s="263"/>
      <c r="BI87" s="263"/>
      <c r="BJ87" s="263"/>
      <c r="BK87" s="263"/>
      <c r="BL87" s="263"/>
      <c r="BM87" s="263"/>
      <c r="BN87" s="263"/>
      <c r="BO87" s="263"/>
      <c r="BP87" s="263"/>
      <c r="BQ87" s="260">
        <v>81</v>
      </c>
      <c r="BR87" s="265"/>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4"/>
    </row>
    <row r="88" spans="1:131" s="245" customFormat="1" ht="26.25" customHeight="1" thickBot="1" x14ac:dyDescent="0.2">
      <c r="A88" s="262" t="s">
        <v>384</v>
      </c>
      <c r="B88" s="881" t="s">
        <v>412</v>
      </c>
      <c r="C88" s="882"/>
      <c r="D88" s="882"/>
      <c r="E88" s="882"/>
      <c r="F88" s="882"/>
      <c r="G88" s="882"/>
      <c r="H88" s="882"/>
      <c r="I88" s="882"/>
      <c r="J88" s="882"/>
      <c r="K88" s="882"/>
      <c r="L88" s="882"/>
      <c r="M88" s="882"/>
      <c r="N88" s="882"/>
      <c r="O88" s="882"/>
      <c r="P88" s="883"/>
      <c r="Q88" s="928"/>
      <c r="R88" s="929"/>
      <c r="S88" s="929"/>
      <c r="T88" s="929"/>
      <c r="U88" s="929"/>
      <c r="V88" s="929"/>
      <c r="W88" s="929"/>
      <c r="X88" s="929"/>
      <c r="Y88" s="929"/>
      <c r="Z88" s="929"/>
      <c r="AA88" s="929"/>
      <c r="AB88" s="929"/>
      <c r="AC88" s="929"/>
      <c r="AD88" s="929"/>
      <c r="AE88" s="929"/>
      <c r="AF88" s="932"/>
      <c r="AG88" s="932"/>
      <c r="AH88" s="932"/>
      <c r="AI88" s="932"/>
      <c r="AJ88" s="932"/>
      <c r="AK88" s="929"/>
      <c r="AL88" s="929"/>
      <c r="AM88" s="929"/>
      <c r="AN88" s="929"/>
      <c r="AO88" s="929"/>
      <c r="AP88" s="932"/>
      <c r="AQ88" s="932"/>
      <c r="AR88" s="932"/>
      <c r="AS88" s="932"/>
      <c r="AT88" s="932"/>
      <c r="AU88" s="932"/>
      <c r="AV88" s="932"/>
      <c r="AW88" s="932"/>
      <c r="AX88" s="932"/>
      <c r="AY88" s="932"/>
      <c r="AZ88" s="937"/>
      <c r="BA88" s="937"/>
      <c r="BB88" s="937"/>
      <c r="BC88" s="937"/>
      <c r="BD88" s="938"/>
      <c r="BE88" s="263"/>
      <c r="BF88" s="263"/>
      <c r="BG88" s="263"/>
      <c r="BH88" s="263"/>
      <c r="BI88" s="263"/>
      <c r="BJ88" s="263"/>
      <c r="BK88" s="263"/>
      <c r="BL88" s="263"/>
      <c r="BM88" s="263"/>
      <c r="BN88" s="263"/>
      <c r="BO88" s="263"/>
      <c r="BP88" s="263"/>
      <c r="BQ88" s="260">
        <v>82</v>
      </c>
      <c r="BR88" s="265"/>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384</v>
      </c>
      <c r="BR102" s="881" t="s">
        <v>413</v>
      </c>
      <c r="BS102" s="882"/>
      <c r="BT102" s="882"/>
      <c r="BU102" s="882"/>
      <c r="BV102" s="882"/>
      <c r="BW102" s="882"/>
      <c r="BX102" s="882"/>
      <c r="BY102" s="882"/>
      <c r="BZ102" s="882"/>
      <c r="CA102" s="882"/>
      <c r="CB102" s="882"/>
      <c r="CC102" s="882"/>
      <c r="CD102" s="882"/>
      <c r="CE102" s="882"/>
      <c r="CF102" s="882"/>
      <c r="CG102" s="883"/>
      <c r="CH102" s="972"/>
      <c r="CI102" s="973"/>
      <c r="CJ102" s="973"/>
      <c r="CK102" s="973"/>
      <c r="CL102" s="974"/>
      <c r="CM102" s="972"/>
      <c r="CN102" s="973"/>
      <c r="CO102" s="973"/>
      <c r="CP102" s="973"/>
      <c r="CQ102" s="974"/>
      <c r="CR102" s="975"/>
      <c r="CS102" s="940"/>
      <c r="CT102" s="940"/>
      <c r="CU102" s="940"/>
      <c r="CV102" s="976"/>
      <c r="CW102" s="975"/>
      <c r="CX102" s="940"/>
      <c r="CY102" s="940"/>
      <c r="CZ102" s="940"/>
      <c r="DA102" s="976"/>
      <c r="DB102" s="975"/>
      <c r="DC102" s="940"/>
      <c r="DD102" s="940"/>
      <c r="DE102" s="940"/>
      <c r="DF102" s="976"/>
      <c r="DG102" s="975"/>
      <c r="DH102" s="940"/>
      <c r="DI102" s="940"/>
      <c r="DJ102" s="940"/>
      <c r="DK102" s="976"/>
      <c r="DL102" s="975"/>
      <c r="DM102" s="940"/>
      <c r="DN102" s="940"/>
      <c r="DO102" s="940"/>
      <c r="DP102" s="976"/>
      <c r="DQ102" s="975"/>
      <c r="DR102" s="940"/>
      <c r="DS102" s="940"/>
      <c r="DT102" s="940"/>
      <c r="DU102" s="976"/>
      <c r="DV102" s="999"/>
      <c r="DW102" s="1000"/>
      <c r="DX102" s="1000"/>
      <c r="DY102" s="1000"/>
      <c r="DZ102" s="1001"/>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02" t="s">
        <v>414</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3" t="s">
        <v>415</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416</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417</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4" t="s">
        <v>418</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419</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4" customFormat="1" ht="26.25" customHeight="1" x14ac:dyDescent="0.15">
      <c r="A109" s="997" t="s">
        <v>420</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421</v>
      </c>
      <c r="AB109" s="978"/>
      <c r="AC109" s="978"/>
      <c r="AD109" s="978"/>
      <c r="AE109" s="979"/>
      <c r="AF109" s="977" t="s">
        <v>301</v>
      </c>
      <c r="AG109" s="978"/>
      <c r="AH109" s="978"/>
      <c r="AI109" s="978"/>
      <c r="AJ109" s="979"/>
      <c r="AK109" s="977" t="s">
        <v>300</v>
      </c>
      <c r="AL109" s="978"/>
      <c r="AM109" s="978"/>
      <c r="AN109" s="978"/>
      <c r="AO109" s="979"/>
      <c r="AP109" s="977" t="s">
        <v>422</v>
      </c>
      <c r="AQ109" s="978"/>
      <c r="AR109" s="978"/>
      <c r="AS109" s="978"/>
      <c r="AT109" s="980"/>
      <c r="AU109" s="997" t="s">
        <v>420</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421</v>
      </c>
      <c r="BR109" s="978"/>
      <c r="BS109" s="978"/>
      <c r="BT109" s="978"/>
      <c r="BU109" s="979"/>
      <c r="BV109" s="977" t="s">
        <v>301</v>
      </c>
      <c r="BW109" s="978"/>
      <c r="BX109" s="978"/>
      <c r="BY109" s="978"/>
      <c r="BZ109" s="979"/>
      <c r="CA109" s="977" t="s">
        <v>300</v>
      </c>
      <c r="CB109" s="978"/>
      <c r="CC109" s="978"/>
      <c r="CD109" s="978"/>
      <c r="CE109" s="979"/>
      <c r="CF109" s="998" t="s">
        <v>422</v>
      </c>
      <c r="CG109" s="998"/>
      <c r="CH109" s="998"/>
      <c r="CI109" s="998"/>
      <c r="CJ109" s="998"/>
      <c r="CK109" s="977" t="s">
        <v>423</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421</v>
      </c>
      <c r="DH109" s="978"/>
      <c r="DI109" s="978"/>
      <c r="DJ109" s="978"/>
      <c r="DK109" s="979"/>
      <c r="DL109" s="977" t="s">
        <v>301</v>
      </c>
      <c r="DM109" s="978"/>
      <c r="DN109" s="978"/>
      <c r="DO109" s="978"/>
      <c r="DP109" s="979"/>
      <c r="DQ109" s="977" t="s">
        <v>300</v>
      </c>
      <c r="DR109" s="978"/>
      <c r="DS109" s="978"/>
      <c r="DT109" s="978"/>
      <c r="DU109" s="979"/>
      <c r="DV109" s="977" t="s">
        <v>422</v>
      </c>
      <c r="DW109" s="978"/>
      <c r="DX109" s="978"/>
      <c r="DY109" s="978"/>
      <c r="DZ109" s="980"/>
    </row>
    <row r="110" spans="1:131" s="244" customFormat="1" ht="26.25" customHeight="1" x14ac:dyDescent="0.15">
      <c r="A110" s="981" t="s">
        <v>424</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3553512</v>
      </c>
      <c r="AB110" s="985"/>
      <c r="AC110" s="985"/>
      <c r="AD110" s="985"/>
      <c r="AE110" s="986"/>
      <c r="AF110" s="987">
        <v>3492090</v>
      </c>
      <c r="AG110" s="985"/>
      <c r="AH110" s="985"/>
      <c r="AI110" s="985"/>
      <c r="AJ110" s="986"/>
      <c r="AK110" s="987">
        <v>3381396</v>
      </c>
      <c r="AL110" s="985"/>
      <c r="AM110" s="985"/>
      <c r="AN110" s="985"/>
      <c r="AO110" s="986"/>
      <c r="AP110" s="988">
        <v>32.4</v>
      </c>
      <c r="AQ110" s="989"/>
      <c r="AR110" s="989"/>
      <c r="AS110" s="989"/>
      <c r="AT110" s="990"/>
      <c r="AU110" s="991" t="s">
        <v>73</v>
      </c>
      <c r="AV110" s="992"/>
      <c r="AW110" s="992"/>
      <c r="AX110" s="992"/>
      <c r="AY110" s="992"/>
      <c r="AZ110" s="1033" t="s">
        <v>425</v>
      </c>
      <c r="BA110" s="982"/>
      <c r="BB110" s="982"/>
      <c r="BC110" s="982"/>
      <c r="BD110" s="982"/>
      <c r="BE110" s="982"/>
      <c r="BF110" s="982"/>
      <c r="BG110" s="982"/>
      <c r="BH110" s="982"/>
      <c r="BI110" s="982"/>
      <c r="BJ110" s="982"/>
      <c r="BK110" s="982"/>
      <c r="BL110" s="982"/>
      <c r="BM110" s="982"/>
      <c r="BN110" s="982"/>
      <c r="BO110" s="982"/>
      <c r="BP110" s="983"/>
      <c r="BQ110" s="1019">
        <v>31909372</v>
      </c>
      <c r="BR110" s="1020"/>
      <c r="BS110" s="1020"/>
      <c r="BT110" s="1020"/>
      <c r="BU110" s="1020"/>
      <c r="BV110" s="1020">
        <v>30885268</v>
      </c>
      <c r="BW110" s="1020"/>
      <c r="BX110" s="1020"/>
      <c r="BY110" s="1020"/>
      <c r="BZ110" s="1020"/>
      <c r="CA110" s="1020">
        <v>30042061</v>
      </c>
      <c r="CB110" s="1020"/>
      <c r="CC110" s="1020"/>
      <c r="CD110" s="1020"/>
      <c r="CE110" s="1020"/>
      <c r="CF110" s="1034">
        <v>288</v>
      </c>
      <c r="CG110" s="1035"/>
      <c r="CH110" s="1035"/>
      <c r="CI110" s="1035"/>
      <c r="CJ110" s="1035"/>
      <c r="CK110" s="1036" t="s">
        <v>426</v>
      </c>
      <c r="CL110" s="1037"/>
      <c r="CM110" s="1016" t="s">
        <v>427</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428</v>
      </c>
      <c r="DH110" s="1020"/>
      <c r="DI110" s="1020"/>
      <c r="DJ110" s="1020"/>
      <c r="DK110" s="1020"/>
      <c r="DL110" s="1020" t="s">
        <v>128</v>
      </c>
      <c r="DM110" s="1020"/>
      <c r="DN110" s="1020"/>
      <c r="DO110" s="1020"/>
      <c r="DP110" s="1020"/>
      <c r="DQ110" s="1020" t="s">
        <v>428</v>
      </c>
      <c r="DR110" s="1020"/>
      <c r="DS110" s="1020"/>
      <c r="DT110" s="1020"/>
      <c r="DU110" s="1020"/>
      <c r="DV110" s="1021" t="s">
        <v>128</v>
      </c>
      <c r="DW110" s="1021"/>
      <c r="DX110" s="1021"/>
      <c r="DY110" s="1021"/>
      <c r="DZ110" s="1022"/>
    </row>
    <row r="111" spans="1:131" s="244" customFormat="1" ht="26.25" customHeight="1" x14ac:dyDescent="0.15">
      <c r="A111" s="1023" t="s">
        <v>429</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428</v>
      </c>
      <c r="AB111" s="1027"/>
      <c r="AC111" s="1027"/>
      <c r="AD111" s="1027"/>
      <c r="AE111" s="1028"/>
      <c r="AF111" s="1029" t="s">
        <v>428</v>
      </c>
      <c r="AG111" s="1027"/>
      <c r="AH111" s="1027"/>
      <c r="AI111" s="1027"/>
      <c r="AJ111" s="1028"/>
      <c r="AK111" s="1029" t="s">
        <v>430</v>
      </c>
      <c r="AL111" s="1027"/>
      <c r="AM111" s="1027"/>
      <c r="AN111" s="1027"/>
      <c r="AO111" s="1028"/>
      <c r="AP111" s="1030" t="s">
        <v>128</v>
      </c>
      <c r="AQ111" s="1031"/>
      <c r="AR111" s="1031"/>
      <c r="AS111" s="1031"/>
      <c r="AT111" s="1032"/>
      <c r="AU111" s="993"/>
      <c r="AV111" s="994"/>
      <c r="AW111" s="994"/>
      <c r="AX111" s="994"/>
      <c r="AY111" s="994"/>
      <c r="AZ111" s="1042" t="s">
        <v>431</v>
      </c>
      <c r="BA111" s="1043"/>
      <c r="BB111" s="1043"/>
      <c r="BC111" s="1043"/>
      <c r="BD111" s="1043"/>
      <c r="BE111" s="1043"/>
      <c r="BF111" s="1043"/>
      <c r="BG111" s="1043"/>
      <c r="BH111" s="1043"/>
      <c r="BI111" s="1043"/>
      <c r="BJ111" s="1043"/>
      <c r="BK111" s="1043"/>
      <c r="BL111" s="1043"/>
      <c r="BM111" s="1043"/>
      <c r="BN111" s="1043"/>
      <c r="BO111" s="1043"/>
      <c r="BP111" s="1044"/>
      <c r="BQ111" s="1012">
        <v>795103</v>
      </c>
      <c r="BR111" s="1013"/>
      <c r="BS111" s="1013"/>
      <c r="BT111" s="1013"/>
      <c r="BU111" s="1013"/>
      <c r="BV111" s="1013">
        <v>773930</v>
      </c>
      <c r="BW111" s="1013"/>
      <c r="BX111" s="1013"/>
      <c r="BY111" s="1013"/>
      <c r="BZ111" s="1013"/>
      <c r="CA111" s="1013">
        <v>554456</v>
      </c>
      <c r="CB111" s="1013"/>
      <c r="CC111" s="1013"/>
      <c r="CD111" s="1013"/>
      <c r="CE111" s="1013"/>
      <c r="CF111" s="1007">
        <v>5.3</v>
      </c>
      <c r="CG111" s="1008"/>
      <c r="CH111" s="1008"/>
      <c r="CI111" s="1008"/>
      <c r="CJ111" s="1008"/>
      <c r="CK111" s="1038"/>
      <c r="CL111" s="1039"/>
      <c r="CM111" s="1009" t="s">
        <v>432</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428</v>
      </c>
      <c r="DH111" s="1013"/>
      <c r="DI111" s="1013"/>
      <c r="DJ111" s="1013"/>
      <c r="DK111" s="1013"/>
      <c r="DL111" s="1013" t="s">
        <v>128</v>
      </c>
      <c r="DM111" s="1013"/>
      <c r="DN111" s="1013"/>
      <c r="DO111" s="1013"/>
      <c r="DP111" s="1013"/>
      <c r="DQ111" s="1013" t="s">
        <v>428</v>
      </c>
      <c r="DR111" s="1013"/>
      <c r="DS111" s="1013"/>
      <c r="DT111" s="1013"/>
      <c r="DU111" s="1013"/>
      <c r="DV111" s="1014" t="s">
        <v>428</v>
      </c>
      <c r="DW111" s="1014"/>
      <c r="DX111" s="1014"/>
      <c r="DY111" s="1014"/>
      <c r="DZ111" s="1015"/>
    </row>
    <row r="112" spans="1:131" s="244" customFormat="1" ht="26.25" customHeight="1" x14ac:dyDescent="0.15">
      <c r="A112" s="1045" t="s">
        <v>433</v>
      </c>
      <c r="B112" s="1046"/>
      <c r="C112" s="1043" t="s">
        <v>434</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128</v>
      </c>
      <c r="AB112" s="1052"/>
      <c r="AC112" s="1052"/>
      <c r="AD112" s="1052"/>
      <c r="AE112" s="1053"/>
      <c r="AF112" s="1054" t="s">
        <v>128</v>
      </c>
      <c r="AG112" s="1052"/>
      <c r="AH112" s="1052"/>
      <c r="AI112" s="1052"/>
      <c r="AJ112" s="1053"/>
      <c r="AK112" s="1054" t="s">
        <v>428</v>
      </c>
      <c r="AL112" s="1052"/>
      <c r="AM112" s="1052"/>
      <c r="AN112" s="1052"/>
      <c r="AO112" s="1053"/>
      <c r="AP112" s="1055" t="s">
        <v>428</v>
      </c>
      <c r="AQ112" s="1056"/>
      <c r="AR112" s="1056"/>
      <c r="AS112" s="1056"/>
      <c r="AT112" s="1057"/>
      <c r="AU112" s="993"/>
      <c r="AV112" s="994"/>
      <c r="AW112" s="994"/>
      <c r="AX112" s="994"/>
      <c r="AY112" s="994"/>
      <c r="AZ112" s="1042" t="s">
        <v>435</v>
      </c>
      <c r="BA112" s="1043"/>
      <c r="BB112" s="1043"/>
      <c r="BC112" s="1043"/>
      <c r="BD112" s="1043"/>
      <c r="BE112" s="1043"/>
      <c r="BF112" s="1043"/>
      <c r="BG112" s="1043"/>
      <c r="BH112" s="1043"/>
      <c r="BI112" s="1043"/>
      <c r="BJ112" s="1043"/>
      <c r="BK112" s="1043"/>
      <c r="BL112" s="1043"/>
      <c r="BM112" s="1043"/>
      <c r="BN112" s="1043"/>
      <c r="BO112" s="1043"/>
      <c r="BP112" s="1044"/>
      <c r="BQ112" s="1012">
        <v>9954709</v>
      </c>
      <c r="BR112" s="1013"/>
      <c r="BS112" s="1013"/>
      <c r="BT112" s="1013"/>
      <c r="BU112" s="1013"/>
      <c r="BV112" s="1013">
        <v>9935144</v>
      </c>
      <c r="BW112" s="1013"/>
      <c r="BX112" s="1013"/>
      <c r="BY112" s="1013"/>
      <c r="BZ112" s="1013"/>
      <c r="CA112" s="1013">
        <v>10846259</v>
      </c>
      <c r="CB112" s="1013"/>
      <c r="CC112" s="1013"/>
      <c r="CD112" s="1013"/>
      <c r="CE112" s="1013"/>
      <c r="CF112" s="1007">
        <v>104</v>
      </c>
      <c r="CG112" s="1008"/>
      <c r="CH112" s="1008"/>
      <c r="CI112" s="1008"/>
      <c r="CJ112" s="1008"/>
      <c r="CK112" s="1038"/>
      <c r="CL112" s="1039"/>
      <c r="CM112" s="1009" t="s">
        <v>436</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428</v>
      </c>
      <c r="DH112" s="1013"/>
      <c r="DI112" s="1013"/>
      <c r="DJ112" s="1013"/>
      <c r="DK112" s="1013"/>
      <c r="DL112" s="1013" t="s">
        <v>428</v>
      </c>
      <c r="DM112" s="1013"/>
      <c r="DN112" s="1013"/>
      <c r="DO112" s="1013"/>
      <c r="DP112" s="1013"/>
      <c r="DQ112" s="1013" t="s">
        <v>428</v>
      </c>
      <c r="DR112" s="1013"/>
      <c r="DS112" s="1013"/>
      <c r="DT112" s="1013"/>
      <c r="DU112" s="1013"/>
      <c r="DV112" s="1014" t="s">
        <v>128</v>
      </c>
      <c r="DW112" s="1014"/>
      <c r="DX112" s="1014"/>
      <c r="DY112" s="1014"/>
      <c r="DZ112" s="1015"/>
    </row>
    <row r="113" spans="1:130" s="244" customFormat="1" ht="26.25" customHeight="1" x14ac:dyDescent="0.15">
      <c r="A113" s="1047"/>
      <c r="B113" s="1048"/>
      <c r="C113" s="1043" t="s">
        <v>437</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823227</v>
      </c>
      <c r="AB113" s="1027"/>
      <c r="AC113" s="1027"/>
      <c r="AD113" s="1027"/>
      <c r="AE113" s="1028"/>
      <c r="AF113" s="1029">
        <v>889496</v>
      </c>
      <c r="AG113" s="1027"/>
      <c r="AH113" s="1027"/>
      <c r="AI113" s="1027"/>
      <c r="AJ113" s="1028"/>
      <c r="AK113" s="1029">
        <v>911242</v>
      </c>
      <c r="AL113" s="1027"/>
      <c r="AM113" s="1027"/>
      <c r="AN113" s="1027"/>
      <c r="AO113" s="1028"/>
      <c r="AP113" s="1030">
        <v>8.6999999999999993</v>
      </c>
      <c r="AQ113" s="1031"/>
      <c r="AR113" s="1031"/>
      <c r="AS113" s="1031"/>
      <c r="AT113" s="1032"/>
      <c r="AU113" s="993"/>
      <c r="AV113" s="994"/>
      <c r="AW113" s="994"/>
      <c r="AX113" s="994"/>
      <c r="AY113" s="994"/>
      <c r="AZ113" s="1042" t="s">
        <v>438</v>
      </c>
      <c r="BA113" s="1043"/>
      <c r="BB113" s="1043"/>
      <c r="BC113" s="1043"/>
      <c r="BD113" s="1043"/>
      <c r="BE113" s="1043"/>
      <c r="BF113" s="1043"/>
      <c r="BG113" s="1043"/>
      <c r="BH113" s="1043"/>
      <c r="BI113" s="1043"/>
      <c r="BJ113" s="1043"/>
      <c r="BK113" s="1043"/>
      <c r="BL113" s="1043"/>
      <c r="BM113" s="1043"/>
      <c r="BN113" s="1043"/>
      <c r="BO113" s="1043"/>
      <c r="BP113" s="1044"/>
      <c r="BQ113" s="1012" t="s">
        <v>428</v>
      </c>
      <c r="BR113" s="1013"/>
      <c r="BS113" s="1013"/>
      <c r="BT113" s="1013"/>
      <c r="BU113" s="1013"/>
      <c r="BV113" s="1013" t="s">
        <v>128</v>
      </c>
      <c r="BW113" s="1013"/>
      <c r="BX113" s="1013"/>
      <c r="BY113" s="1013"/>
      <c r="BZ113" s="1013"/>
      <c r="CA113" s="1013" t="s">
        <v>428</v>
      </c>
      <c r="CB113" s="1013"/>
      <c r="CC113" s="1013"/>
      <c r="CD113" s="1013"/>
      <c r="CE113" s="1013"/>
      <c r="CF113" s="1007" t="s">
        <v>428</v>
      </c>
      <c r="CG113" s="1008"/>
      <c r="CH113" s="1008"/>
      <c r="CI113" s="1008"/>
      <c r="CJ113" s="1008"/>
      <c r="CK113" s="1038"/>
      <c r="CL113" s="1039"/>
      <c r="CM113" s="1009" t="s">
        <v>439</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128</v>
      </c>
      <c r="DH113" s="1052"/>
      <c r="DI113" s="1052"/>
      <c r="DJ113" s="1052"/>
      <c r="DK113" s="1053"/>
      <c r="DL113" s="1054" t="s">
        <v>128</v>
      </c>
      <c r="DM113" s="1052"/>
      <c r="DN113" s="1052"/>
      <c r="DO113" s="1052"/>
      <c r="DP113" s="1053"/>
      <c r="DQ113" s="1054" t="s">
        <v>428</v>
      </c>
      <c r="DR113" s="1052"/>
      <c r="DS113" s="1052"/>
      <c r="DT113" s="1052"/>
      <c r="DU113" s="1053"/>
      <c r="DV113" s="1055" t="s">
        <v>428</v>
      </c>
      <c r="DW113" s="1056"/>
      <c r="DX113" s="1056"/>
      <c r="DY113" s="1056"/>
      <c r="DZ113" s="1057"/>
    </row>
    <row r="114" spans="1:130" s="244" customFormat="1" ht="26.25" customHeight="1" x14ac:dyDescent="0.15">
      <c r="A114" s="1047"/>
      <c r="B114" s="1048"/>
      <c r="C114" s="1043" t="s">
        <v>440</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t="s">
        <v>128</v>
      </c>
      <c r="AB114" s="1052"/>
      <c r="AC114" s="1052"/>
      <c r="AD114" s="1052"/>
      <c r="AE114" s="1053"/>
      <c r="AF114" s="1054" t="s">
        <v>428</v>
      </c>
      <c r="AG114" s="1052"/>
      <c r="AH114" s="1052"/>
      <c r="AI114" s="1052"/>
      <c r="AJ114" s="1053"/>
      <c r="AK114" s="1054" t="s">
        <v>428</v>
      </c>
      <c r="AL114" s="1052"/>
      <c r="AM114" s="1052"/>
      <c r="AN114" s="1052"/>
      <c r="AO114" s="1053"/>
      <c r="AP114" s="1055" t="s">
        <v>428</v>
      </c>
      <c r="AQ114" s="1056"/>
      <c r="AR114" s="1056"/>
      <c r="AS114" s="1056"/>
      <c r="AT114" s="1057"/>
      <c r="AU114" s="993"/>
      <c r="AV114" s="994"/>
      <c r="AW114" s="994"/>
      <c r="AX114" s="994"/>
      <c r="AY114" s="994"/>
      <c r="AZ114" s="1042" t="s">
        <v>441</v>
      </c>
      <c r="BA114" s="1043"/>
      <c r="BB114" s="1043"/>
      <c r="BC114" s="1043"/>
      <c r="BD114" s="1043"/>
      <c r="BE114" s="1043"/>
      <c r="BF114" s="1043"/>
      <c r="BG114" s="1043"/>
      <c r="BH114" s="1043"/>
      <c r="BI114" s="1043"/>
      <c r="BJ114" s="1043"/>
      <c r="BK114" s="1043"/>
      <c r="BL114" s="1043"/>
      <c r="BM114" s="1043"/>
      <c r="BN114" s="1043"/>
      <c r="BO114" s="1043"/>
      <c r="BP114" s="1044"/>
      <c r="BQ114" s="1012">
        <v>4344609</v>
      </c>
      <c r="BR114" s="1013"/>
      <c r="BS114" s="1013"/>
      <c r="BT114" s="1013"/>
      <c r="BU114" s="1013"/>
      <c r="BV114" s="1013">
        <v>4328939</v>
      </c>
      <c r="BW114" s="1013"/>
      <c r="BX114" s="1013"/>
      <c r="BY114" s="1013"/>
      <c r="BZ114" s="1013"/>
      <c r="CA114" s="1013">
        <v>4104975</v>
      </c>
      <c r="CB114" s="1013"/>
      <c r="CC114" s="1013"/>
      <c r="CD114" s="1013"/>
      <c r="CE114" s="1013"/>
      <c r="CF114" s="1007">
        <v>39.4</v>
      </c>
      <c r="CG114" s="1008"/>
      <c r="CH114" s="1008"/>
      <c r="CI114" s="1008"/>
      <c r="CJ114" s="1008"/>
      <c r="CK114" s="1038"/>
      <c r="CL114" s="1039"/>
      <c r="CM114" s="1009" t="s">
        <v>442</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128</v>
      </c>
      <c r="DH114" s="1052"/>
      <c r="DI114" s="1052"/>
      <c r="DJ114" s="1052"/>
      <c r="DK114" s="1053"/>
      <c r="DL114" s="1054" t="s">
        <v>128</v>
      </c>
      <c r="DM114" s="1052"/>
      <c r="DN114" s="1052"/>
      <c r="DO114" s="1052"/>
      <c r="DP114" s="1053"/>
      <c r="DQ114" s="1054" t="s">
        <v>128</v>
      </c>
      <c r="DR114" s="1052"/>
      <c r="DS114" s="1052"/>
      <c r="DT114" s="1052"/>
      <c r="DU114" s="1053"/>
      <c r="DV114" s="1055" t="s">
        <v>428</v>
      </c>
      <c r="DW114" s="1056"/>
      <c r="DX114" s="1056"/>
      <c r="DY114" s="1056"/>
      <c r="DZ114" s="1057"/>
    </row>
    <row r="115" spans="1:130" s="244" customFormat="1" ht="26.25" customHeight="1" x14ac:dyDescent="0.15">
      <c r="A115" s="1047"/>
      <c r="B115" s="1048"/>
      <c r="C115" s="1043" t="s">
        <v>443</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124030</v>
      </c>
      <c r="AB115" s="1027"/>
      <c r="AC115" s="1027"/>
      <c r="AD115" s="1027"/>
      <c r="AE115" s="1028"/>
      <c r="AF115" s="1029">
        <v>126060</v>
      </c>
      <c r="AG115" s="1027"/>
      <c r="AH115" s="1027"/>
      <c r="AI115" s="1027"/>
      <c r="AJ115" s="1028"/>
      <c r="AK115" s="1029">
        <v>118977</v>
      </c>
      <c r="AL115" s="1027"/>
      <c r="AM115" s="1027"/>
      <c r="AN115" s="1027"/>
      <c r="AO115" s="1028"/>
      <c r="AP115" s="1030">
        <v>1.1000000000000001</v>
      </c>
      <c r="AQ115" s="1031"/>
      <c r="AR115" s="1031"/>
      <c r="AS115" s="1031"/>
      <c r="AT115" s="1032"/>
      <c r="AU115" s="993"/>
      <c r="AV115" s="994"/>
      <c r="AW115" s="994"/>
      <c r="AX115" s="994"/>
      <c r="AY115" s="994"/>
      <c r="AZ115" s="1042" t="s">
        <v>444</v>
      </c>
      <c r="BA115" s="1043"/>
      <c r="BB115" s="1043"/>
      <c r="BC115" s="1043"/>
      <c r="BD115" s="1043"/>
      <c r="BE115" s="1043"/>
      <c r="BF115" s="1043"/>
      <c r="BG115" s="1043"/>
      <c r="BH115" s="1043"/>
      <c r="BI115" s="1043"/>
      <c r="BJ115" s="1043"/>
      <c r="BK115" s="1043"/>
      <c r="BL115" s="1043"/>
      <c r="BM115" s="1043"/>
      <c r="BN115" s="1043"/>
      <c r="BO115" s="1043"/>
      <c r="BP115" s="1044"/>
      <c r="BQ115" s="1012" t="s">
        <v>428</v>
      </c>
      <c r="BR115" s="1013"/>
      <c r="BS115" s="1013"/>
      <c r="BT115" s="1013"/>
      <c r="BU115" s="1013"/>
      <c r="BV115" s="1013" t="s">
        <v>128</v>
      </c>
      <c r="BW115" s="1013"/>
      <c r="BX115" s="1013"/>
      <c r="BY115" s="1013"/>
      <c r="BZ115" s="1013"/>
      <c r="CA115" s="1013" t="s">
        <v>428</v>
      </c>
      <c r="CB115" s="1013"/>
      <c r="CC115" s="1013"/>
      <c r="CD115" s="1013"/>
      <c r="CE115" s="1013"/>
      <c r="CF115" s="1007" t="s">
        <v>128</v>
      </c>
      <c r="CG115" s="1008"/>
      <c r="CH115" s="1008"/>
      <c r="CI115" s="1008"/>
      <c r="CJ115" s="1008"/>
      <c r="CK115" s="1038"/>
      <c r="CL115" s="1039"/>
      <c r="CM115" s="1042" t="s">
        <v>445</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128</v>
      </c>
      <c r="DH115" s="1052"/>
      <c r="DI115" s="1052"/>
      <c r="DJ115" s="1052"/>
      <c r="DK115" s="1053"/>
      <c r="DL115" s="1054" t="s">
        <v>428</v>
      </c>
      <c r="DM115" s="1052"/>
      <c r="DN115" s="1052"/>
      <c r="DO115" s="1052"/>
      <c r="DP115" s="1053"/>
      <c r="DQ115" s="1054" t="s">
        <v>428</v>
      </c>
      <c r="DR115" s="1052"/>
      <c r="DS115" s="1052"/>
      <c r="DT115" s="1052"/>
      <c r="DU115" s="1053"/>
      <c r="DV115" s="1055" t="s">
        <v>428</v>
      </c>
      <c r="DW115" s="1056"/>
      <c r="DX115" s="1056"/>
      <c r="DY115" s="1056"/>
      <c r="DZ115" s="1057"/>
    </row>
    <row r="116" spans="1:130" s="244" customFormat="1" ht="26.25" customHeight="1" x14ac:dyDescent="0.15">
      <c r="A116" s="1049"/>
      <c r="B116" s="1050"/>
      <c r="C116" s="1058" t="s">
        <v>446</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128</v>
      </c>
      <c r="AB116" s="1052"/>
      <c r="AC116" s="1052"/>
      <c r="AD116" s="1052"/>
      <c r="AE116" s="1053"/>
      <c r="AF116" s="1054" t="s">
        <v>428</v>
      </c>
      <c r="AG116" s="1052"/>
      <c r="AH116" s="1052"/>
      <c r="AI116" s="1052"/>
      <c r="AJ116" s="1053"/>
      <c r="AK116" s="1054" t="s">
        <v>128</v>
      </c>
      <c r="AL116" s="1052"/>
      <c r="AM116" s="1052"/>
      <c r="AN116" s="1052"/>
      <c r="AO116" s="1053"/>
      <c r="AP116" s="1055" t="s">
        <v>128</v>
      </c>
      <c r="AQ116" s="1056"/>
      <c r="AR116" s="1056"/>
      <c r="AS116" s="1056"/>
      <c r="AT116" s="1057"/>
      <c r="AU116" s="993"/>
      <c r="AV116" s="994"/>
      <c r="AW116" s="994"/>
      <c r="AX116" s="994"/>
      <c r="AY116" s="994"/>
      <c r="AZ116" s="1060" t="s">
        <v>447</v>
      </c>
      <c r="BA116" s="1061"/>
      <c r="BB116" s="1061"/>
      <c r="BC116" s="1061"/>
      <c r="BD116" s="1061"/>
      <c r="BE116" s="1061"/>
      <c r="BF116" s="1061"/>
      <c r="BG116" s="1061"/>
      <c r="BH116" s="1061"/>
      <c r="BI116" s="1061"/>
      <c r="BJ116" s="1061"/>
      <c r="BK116" s="1061"/>
      <c r="BL116" s="1061"/>
      <c r="BM116" s="1061"/>
      <c r="BN116" s="1061"/>
      <c r="BO116" s="1061"/>
      <c r="BP116" s="1062"/>
      <c r="BQ116" s="1012" t="s">
        <v>428</v>
      </c>
      <c r="BR116" s="1013"/>
      <c r="BS116" s="1013"/>
      <c r="BT116" s="1013"/>
      <c r="BU116" s="1013"/>
      <c r="BV116" s="1013" t="s">
        <v>428</v>
      </c>
      <c r="BW116" s="1013"/>
      <c r="BX116" s="1013"/>
      <c r="BY116" s="1013"/>
      <c r="BZ116" s="1013"/>
      <c r="CA116" s="1013" t="s">
        <v>128</v>
      </c>
      <c r="CB116" s="1013"/>
      <c r="CC116" s="1013"/>
      <c r="CD116" s="1013"/>
      <c r="CE116" s="1013"/>
      <c r="CF116" s="1007" t="s">
        <v>428</v>
      </c>
      <c r="CG116" s="1008"/>
      <c r="CH116" s="1008"/>
      <c r="CI116" s="1008"/>
      <c r="CJ116" s="1008"/>
      <c r="CK116" s="1038"/>
      <c r="CL116" s="1039"/>
      <c r="CM116" s="1009" t="s">
        <v>448</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82240</v>
      </c>
      <c r="DH116" s="1052"/>
      <c r="DI116" s="1052"/>
      <c r="DJ116" s="1052"/>
      <c r="DK116" s="1053"/>
      <c r="DL116" s="1054">
        <v>68520</v>
      </c>
      <c r="DM116" s="1052"/>
      <c r="DN116" s="1052"/>
      <c r="DO116" s="1052"/>
      <c r="DP116" s="1053"/>
      <c r="DQ116" s="1054">
        <v>54800</v>
      </c>
      <c r="DR116" s="1052"/>
      <c r="DS116" s="1052"/>
      <c r="DT116" s="1052"/>
      <c r="DU116" s="1053"/>
      <c r="DV116" s="1055">
        <v>0.5</v>
      </c>
      <c r="DW116" s="1056"/>
      <c r="DX116" s="1056"/>
      <c r="DY116" s="1056"/>
      <c r="DZ116" s="1057"/>
    </row>
    <row r="117" spans="1:130" s="244" customFormat="1" ht="26.25" customHeight="1" x14ac:dyDescent="0.15">
      <c r="A117" s="997" t="s">
        <v>185</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449</v>
      </c>
      <c r="Z117" s="979"/>
      <c r="AA117" s="1069">
        <v>4500769</v>
      </c>
      <c r="AB117" s="1070"/>
      <c r="AC117" s="1070"/>
      <c r="AD117" s="1070"/>
      <c r="AE117" s="1071"/>
      <c r="AF117" s="1072">
        <v>4507646</v>
      </c>
      <c r="AG117" s="1070"/>
      <c r="AH117" s="1070"/>
      <c r="AI117" s="1070"/>
      <c r="AJ117" s="1071"/>
      <c r="AK117" s="1072">
        <v>4411615</v>
      </c>
      <c r="AL117" s="1070"/>
      <c r="AM117" s="1070"/>
      <c r="AN117" s="1070"/>
      <c r="AO117" s="1071"/>
      <c r="AP117" s="1073"/>
      <c r="AQ117" s="1074"/>
      <c r="AR117" s="1074"/>
      <c r="AS117" s="1074"/>
      <c r="AT117" s="1075"/>
      <c r="AU117" s="993"/>
      <c r="AV117" s="994"/>
      <c r="AW117" s="994"/>
      <c r="AX117" s="994"/>
      <c r="AY117" s="994"/>
      <c r="AZ117" s="1060" t="s">
        <v>450</v>
      </c>
      <c r="BA117" s="1061"/>
      <c r="BB117" s="1061"/>
      <c r="BC117" s="1061"/>
      <c r="BD117" s="1061"/>
      <c r="BE117" s="1061"/>
      <c r="BF117" s="1061"/>
      <c r="BG117" s="1061"/>
      <c r="BH117" s="1061"/>
      <c r="BI117" s="1061"/>
      <c r="BJ117" s="1061"/>
      <c r="BK117" s="1061"/>
      <c r="BL117" s="1061"/>
      <c r="BM117" s="1061"/>
      <c r="BN117" s="1061"/>
      <c r="BO117" s="1061"/>
      <c r="BP117" s="1062"/>
      <c r="BQ117" s="1012" t="s">
        <v>428</v>
      </c>
      <c r="BR117" s="1013"/>
      <c r="BS117" s="1013"/>
      <c r="BT117" s="1013"/>
      <c r="BU117" s="1013"/>
      <c r="BV117" s="1013" t="s">
        <v>128</v>
      </c>
      <c r="BW117" s="1013"/>
      <c r="BX117" s="1013"/>
      <c r="BY117" s="1013"/>
      <c r="BZ117" s="1013"/>
      <c r="CA117" s="1013" t="s">
        <v>128</v>
      </c>
      <c r="CB117" s="1013"/>
      <c r="CC117" s="1013"/>
      <c r="CD117" s="1013"/>
      <c r="CE117" s="1013"/>
      <c r="CF117" s="1007" t="s">
        <v>128</v>
      </c>
      <c r="CG117" s="1008"/>
      <c r="CH117" s="1008"/>
      <c r="CI117" s="1008"/>
      <c r="CJ117" s="1008"/>
      <c r="CK117" s="1038"/>
      <c r="CL117" s="1039"/>
      <c r="CM117" s="1009" t="s">
        <v>451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128</v>
      </c>
      <c r="DH117" s="1052"/>
      <c r="DI117" s="1052"/>
      <c r="DJ117" s="1052"/>
      <c r="DK117" s="1053"/>
      <c r="DL117" s="1054" t="s">
        <v>128</v>
      </c>
      <c r="DM117" s="1052"/>
      <c r="DN117" s="1052"/>
      <c r="DO117" s="1052"/>
      <c r="DP117" s="1053"/>
      <c r="DQ117" s="1054" t="s">
        <v>128</v>
      </c>
      <c r="DR117" s="1052"/>
      <c r="DS117" s="1052"/>
      <c r="DT117" s="1052"/>
      <c r="DU117" s="1053"/>
      <c r="DV117" s="1055" t="s">
        <v>128</v>
      </c>
      <c r="DW117" s="1056"/>
      <c r="DX117" s="1056"/>
      <c r="DY117" s="1056"/>
      <c r="DZ117" s="1057"/>
    </row>
    <row r="118" spans="1:130" s="244" customFormat="1" ht="26.25" customHeight="1" x14ac:dyDescent="0.15">
      <c r="A118" s="997" t="s">
        <v>423</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421</v>
      </c>
      <c r="AB118" s="978"/>
      <c r="AC118" s="978"/>
      <c r="AD118" s="978"/>
      <c r="AE118" s="979"/>
      <c r="AF118" s="977" t="s">
        <v>301</v>
      </c>
      <c r="AG118" s="978"/>
      <c r="AH118" s="978"/>
      <c r="AI118" s="978"/>
      <c r="AJ118" s="979"/>
      <c r="AK118" s="977" t="s">
        <v>300</v>
      </c>
      <c r="AL118" s="978"/>
      <c r="AM118" s="978"/>
      <c r="AN118" s="978"/>
      <c r="AO118" s="979"/>
      <c r="AP118" s="1064" t="s">
        <v>422</v>
      </c>
      <c r="AQ118" s="1065"/>
      <c r="AR118" s="1065"/>
      <c r="AS118" s="1065"/>
      <c r="AT118" s="1066"/>
      <c r="AU118" s="993"/>
      <c r="AV118" s="994"/>
      <c r="AW118" s="994"/>
      <c r="AX118" s="994"/>
      <c r="AY118" s="994"/>
      <c r="AZ118" s="1067" t="s">
        <v>452</v>
      </c>
      <c r="BA118" s="1058"/>
      <c r="BB118" s="1058"/>
      <c r="BC118" s="1058"/>
      <c r="BD118" s="1058"/>
      <c r="BE118" s="1058"/>
      <c r="BF118" s="1058"/>
      <c r="BG118" s="1058"/>
      <c r="BH118" s="1058"/>
      <c r="BI118" s="1058"/>
      <c r="BJ118" s="1058"/>
      <c r="BK118" s="1058"/>
      <c r="BL118" s="1058"/>
      <c r="BM118" s="1058"/>
      <c r="BN118" s="1058"/>
      <c r="BO118" s="1058"/>
      <c r="BP118" s="1059"/>
      <c r="BQ118" s="1090" t="s">
        <v>128</v>
      </c>
      <c r="BR118" s="1091"/>
      <c r="BS118" s="1091"/>
      <c r="BT118" s="1091"/>
      <c r="BU118" s="1091"/>
      <c r="BV118" s="1091" t="s">
        <v>128</v>
      </c>
      <c r="BW118" s="1091"/>
      <c r="BX118" s="1091"/>
      <c r="BY118" s="1091"/>
      <c r="BZ118" s="1091"/>
      <c r="CA118" s="1091" t="s">
        <v>128</v>
      </c>
      <c r="CB118" s="1091"/>
      <c r="CC118" s="1091"/>
      <c r="CD118" s="1091"/>
      <c r="CE118" s="1091"/>
      <c r="CF118" s="1007" t="s">
        <v>428</v>
      </c>
      <c r="CG118" s="1008"/>
      <c r="CH118" s="1008"/>
      <c r="CI118" s="1008"/>
      <c r="CJ118" s="1008"/>
      <c r="CK118" s="1038"/>
      <c r="CL118" s="1039"/>
      <c r="CM118" s="1009" t="s">
        <v>453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128</v>
      </c>
      <c r="DH118" s="1052"/>
      <c r="DI118" s="1052"/>
      <c r="DJ118" s="1052"/>
      <c r="DK118" s="1053"/>
      <c r="DL118" s="1054" t="s">
        <v>128</v>
      </c>
      <c r="DM118" s="1052"/>
      <c r="DN118" s="1052"/>
      <c r="DO118" s="1052"/>
      <c r="DP118" s="1053"/>
      <c r="DQ118" s="1054" t="s">
        <v>128</v>
      </c>
      <c r="DR118" s="1052"/>
      <c r="DS118" s="1052"/>
      <c r="DT118" s="1052"/>
      <c r="DU118" s="1053"/>
      <c r="DV118" s="1055" t="s">
        <v>428</v>
      </c>
      <c r="DW118" s="1056"/>
      <c r="DX118" s="1056"/>
      <c r="DY118" s="1056"/>
      <c r="DZ118" s="1057"/>
    </row>
    <row r="119" spans="1:130" s="244" customFormat="1" ht="26.25" customHeight="1" x14ac:dyDescent="0.15">
      <c r="A119" s="1151" t="s">
        <v>426</v>
      </c>
      <c r="B119" s="1037"/>
      <c r="C119" s="1016" t="s">
        <v>427</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128</v>
      </c>
      <c r="AB119" s="985"/>
      <c r="AC119" s="985"/>
      <c r="AD119" s="985"/>
      <c r="AE119" s="986"/>
      <c r="AF119" s="987" t="s">
        <v>128</v>
      </c>
      <c r="AG119" s="985"/>
      <c r="AH119" s="985"/>
      <c r="AI119" s="985"/>
      <c r="AJ119" s="986"/>
      <c r="AK119" s="987" t="s">
        <v>428</v>
      </c>
      <c r="AL119" s="985"/>
      <c r="AM119" s="985"/>
      <c r="AN119" s="985"/>
      <c r="AO119" s="986"/>
      <c r="AP119" s="988" t="s">
        <v>128</v>
      </c>
      <c r="AQ119" s="989"/>
      <c r="AR119" s="989"/>
      <c r="AS119" s="989"/>
      <c r="AT119" s="990"/>
      <c r="AU119" s="995"/>
      <c r="AV119" s="996"/>
      <c r="AW119" s="996"/>
      <c r="AX119" s="996"/>
      <c r="AY119" s="996"/>
      <c r="AZ119" s="275" t="s">
        <v>185</v>
      </c>
      <c r="BA119" s="275"/>
      <c r="BB119" s="275"/>
      <c r="BC119" s="275"/>
      <c r="BD119" s="275"/>
      <c r="BE119" s="275"/>
      <c r="BF119" s="275"/>
      <c r="BG119" s="275"/>
      <c r="BH119" s="275"/>
      <c r="BI119" s="275"/>
      <c r="BJ119" s="275"/>
      <c r="BK119" s="275"/>
      <c r="BL119" s="275"/>
      <c r="BM119" s="275"/>
      <c r="BN119" s="275"/>
      <c r="BO119" s="1068" t="s">
        <v>454</v>
      </c>
      <c r="BP119" s="1099"/>
      <c r="BQ119" s="1090">
        <v>47003793</v>
      </c>
      <c r="BR119" s="1091"/>
      <c r="BS119" s="1091"/>
      <c r="BT119" s="1091"/>
      <c r="BU119" s="1091"/>
      <c r="BV119" s="1091">
        <v>45923281</v>
      </c>
      <c r="BW119" s="1091"/>
      <c r="BX119" s="1091"/>
      <c r="BY119" s="1091"/>
      <c r="BZ119" s="1091"/>
      <c r="CA119" s="1091">
        <v>45547751</v>
      </c>
      <c r="CB119" s="1091"/>
      <c r="CC119" s="1091"/>
      <c r="CD119" s="1091"/>
      <c r="CE119" s="1091"/>
      <c r="CF119" s="1092"/>
      <c r="CG119" s="1093"/>
      <c r="CH119" s="1093"/>
      <c r="CI119" s="1093"/>
      <c r="CJ119" s="1094"/>
      <c r="CK119" s="1040"/>
      <c r="CL119" s="1041"/>
      <c r="CM119" s="1095" t="s">
        <v>455</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712863</v>
      </c>
      <c r="DH119" s="1077"/>
      <c r="DI119" s="1077"/>
      <c r="DJ119" s="1077"/>
      <c r="DK119" s="1078"/>
      <c r="DL119" s="1076">
        <v>705410</v>
      </c>
      <c r="DM119" s="1077"/>
      <c r="DN119" s="1077"/>
      <c r="DO119" s="1077"/>
      <c r="DP119" s="1078"/>
      <c r="DQ119" s="1076">
        <v>499656</v>
      </c>
      <c r="DR119" s="1077"/>
      <c r="DS119" s="1077"/>
      <c r="DT119" s="1077"/>
      <c r="DU119" s="1078"/>
      <c r="DV119" s="1079">
        <v>4.8</v>
      </c>
      <c r="DW119" s="1080"/>
      <c r="DX119" s="1080"/>
      <c r="DY119" s="1080"/>
      <c r="DZ119" s="1081"/>
    </row>
    <row r="120" spans="1:130" s="244" customFormat="1" ht="26.25" customHeight="1" x14ac:dyDescent="0.15">
      <c r="A120" s="1152"/>
      <c r="B120" s="1039"/>
      <c r="C120" s="1009" t="s">
        <v>432</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428</v>
      </c>
      <c r="AB120" s="1052"/>
      <c r="AC120" s="1052"/>
      <c r="AD120" s="1052"/>
      <c r="AE120" s="1053"/>
      <c r="AF120" s="1054" t="s">
        <v>128</v>
      </c>
      <c r="AG120" s="1052"/>
      <c r="AH120" s="1052"/>
      <c r="AI120" s="1052"/>
      <c r="AJ120" s="1053"/>
      <c r="AK120" s="1054" t="s">
        <v>428</v>
      </c>
      <c r="AL120" s="1052"/>
      <c r="AM120" s="1052"/>
      <c r="AN120" s="1052"/>
      <c r="AO120" s="1053"/>
      <c r="AP120" s="1055" t="s">
        <v>428</v>
      </c>
      <c r="AQ120" s="1056"/>
      <c r="AR120" s="1056"/>
      <c r="AS120" s="1056"/>
      <c r="AT120" s="1057"/>
      <c r="AU120" s="1082" t="s">
        <v>456</v>
      </c>
      <c r="AV120" s="1083"/>
      <c r="AW120" s="1083"/>
      <c r="AX120" s="1083"/>
      <c r="AY120" s="1084"/>
      <c r="AZ120" s="1033" t="s">
        <v>457</v>
      </c>
      <c r="BA120" s="982"/>
      <c r="BB120" s="982"/>
      <c r="BC120" s="982"/>
      <c r="BD120" s="982"/>
      <c r="BE120" s="982"/>
      <c r="BF120" s="982"/>
      <c r="BG120" s="982"/>
      <c r="BH120" s="982"/>
      <c r="BI120" s="982"/>
      <c r="BJ120" s="982"/>
      <c r="BK120" s="982"/>
      <c r="BL120" s="982"/>
      <c r="BM120" s="982"/>
      <c r="BN120" s="982"/>
      <c r="BO120" s="982"/>
      <c r="BP120" s="983"/>
      <c r="BQ120" s="1019">
        <v>7417191</v>
      </c>
      <c r="BR120" s="1020"/>
      <c r="BS120" s="1020"/>
      <c r="BT120" s="1020"/>
      <c r="BU120" s="1020"/>
      <c r="BV120" s="1020">
        <v>6600314</v>
      </c>
      <c r="BW120" s="1020"/>
      <c r="BX120" s="1020"/>
      <c r="BY120" s="1020"/>
      <c r="BZ120" s="1020"/>
      <c r="CA120" s="1020">
        <v>5334447</v>
      </c>
      <c r="CB120" s="1020"/>
      <c r="CC120" s="1020"/>
      <c r="CD120" s="1020"/>
      <c r="CE120" s="1020"/>
      <c r="CF120" s="1034">
        <v>51.1</v>
      </c>
      <c r="CG120" s="1035"/>
      <c r="CH120" s="1035"/>
      <c r="CI120" s="1035"/>
      <c r="CJ120" s="1035"/>
      <c r="CK120" s="1100" t="s">
        <v>458</v>
      </c>
      <c r="CL120" s="1101"/>
      <c r="CM120" s="1101"/>
      <c r="CN120" s="1101"/>
      <c r="CO120" s="1102"/>
      <c r="CP120" s="1108" t="s">
        <v>406</v>
      </c>
      <c r="CQ120" s="1109"/>
      <c r="CR120" s="1109"/>
      <c r="CS120" s="1109"/>
      <c r="CT120" s="1109"/>
      <c r="CU120" s="1109"/>
      <c r="CV120" s="1109"/>
      <c r="CW120" s="1109"/>
      <c r="CX120" s="1109"/>
      <c r="CY120" s="1109"/>
      <c r="CZ120" s="1109"/>
      <c r="DA120" s="1109"/>
      <c r="DB120" s="1109"/>
      <c r="DC120" s="1109"/>
      <c r="DD120" s="1109"/>
      <c r="DE120" s="1109"/>
      <c r="DF120" s="1110"/>
      <c r="DG120" s="1019">
        <v>5488553</v>
      </c>
      <c r="DH120" s="1020"/>
      <c r="DI120" s="1020"/>
      <c r="DJ120" s="1020"/>
      <c r="DK120" s="1020"/>
      <c r="DL120" s="1020">
        <v>5777099</v>
      </c>
      <c r="DM120" s="1020"/>
      <c r="DN120" s="1020"/>
      <c r="DO120" s="1020"/>
      <c r="DP120" s="1020"/>
      <c r="DQ120" s="1020">
        <v>6123360</v>
      </c>
      <c r="DR120" s="1020"/>
      <c r="DS120" s="1020"/>
      <c r="DT120" s="1020"/>
      <c r="DU120" s="1020"/>
      <c r="DV120" s="1021">
        <v>58.7</v>
      </c>
      <c r="DW120" s="1021"/>
      <c r="DX120" s="1021"/>
      <c r="DY120" s="1021"/>
      <c r="DZ120" s="1022"/>
    </row>
    <row r="121" spans="1:130" s="244" customFormat="1" ht="26.25" customHeight="1" x14ac:dyDescent="0.15">
      <c r="A121" s="1152"/>
      <c r="B121" s="1039"/>
      <c r="C121" s="1060" t="s">
        <v>459</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428</v>
      </c>
      <c r="AB121" s="1052"/>
      <c r="AC121" s="1052"/>
      <c r="AD121" s="1052"/>
      <c r="AE121" s="1053"/>
      <c r="AF121" s="1054" t="s">
        <v>428</v>
      </c>
      <c r="AG121" s="1052"/>
      <c r="AH121" s="1052"/>
      <c r="AI121" s="1052"/>
      <c r="AJ121" s="1053"/>
      <c r="AK121" s="1054" t="s">
        <v>428</v>
      </c>
      <c r="AL121" s="1052"/>
      <c r="AM121" s="1052"/>
      <c r="AN121" s="1052"/>
      <c r="AO121" s="1053"/>
      <c r="AP121" s="1055" t="s">
        <v>428</v>
      </c>
      <c r="AQ121" s="1056"/>
      <c r="AR121" s="1056"/>
      <c r="AS121" s="1056"/>
      <c r="AT121" s="1057"/>
      <c r="AU121" s="1085"/>
      <c r="AV121" s="1086"/>
      <c r="AW121" s="1086"/>
      <c r="AX121" s="1086"/>
      <c r="AY121" s="1087"/>
      <c r="AZ121" s="1042" t="s">
        <v>460</v>
      </c>
      <c r="BA121" s="1043"/>
      <c r="BB121" s="1043"/>
      <c r="BC121" s="1043"/>
      <c r="BD121" s="1043"/>
      <c r="BE121" s="1043"/>
      <c r="BF121" s="1043"/>
      <c r="BG121" s="1043"/>
      <c r="BH121" s="1043"/>
      <c r="BI121" s="1043"/>
      <c r="BJ121" s="1043"/>
      <c r="BK121" s="1043"/>
      <c r="BL121" s="1043"/>
      <c r="BM121" s="1043"/>
      <c r="BN121" s="1043"/>
      <c r="BO121" s="1043"/>
      <c r="BP121" s="1044"/>
      <c r="BQ121" s="1012">
        <v>1635083</v>
      </c>
      <c r="BR121" s="1013"/>
      <c r="BS121" s="1013"/>
      <c r="BT121" s="1013"/>
      <c r="BU121" s="1013"/>
      <c r="BV121" s="1013">
        <v>1524184</v>
      </c>
      <c r="BW121" s="1013"/>
      <c r="BX121" s="1013"/>
      <c r="BY121" s="1013"/>
      <c r="BZ121" s="1013"/>
      <c r="CA121" s="1013">
        <v>1424566</v>
      </c>
      <c r="CB121" s="1013"/>
      <c r="CC121" s="1013"/>
      <c r="CD121" s="1013"/>
      <c r="CE121" s="1013"/>
      <c r="CF121" s="1007">
        <v>13.7</v>
      </c>
      <c r="CG121" s="1008"/>
      <c r="CH121" s="1008"/>
      <c r="CI121" s="1008"/>
      <c r="CJ121" s="1008"/>
      <c r="CK121" s="1103"/>
      <c r="CL121" s="1104"/>
      <c r="CM121" s="1104"/>
      <c r="CN121" s="1104"/>
      <c r="CO121" s="1105"/>
      <c r="CP121" s="1113" t="s">
        <v>461</v>
      </c>
      <c r="CQ121" s="1114"/>
      <c r="CR121" s="1114"/>
      <c r="CS121" s="1114"/>
      <c r="CT121" s="1114"/>
      <c r="CU121" s="1114"/>
      <c r="CV121" s="1114"/>
      <c r="CW121" s="1114"/>
      <c r="CX121" s="1114"/>
      <c r="CY121" s="1114"/>
      <c r="CZ121" s="1114"/>
      <c r="DA121" s="1114"/>
      <c r="DB121" s="1114"/>
      <c r="DC121" s="1114"/>
      <c r="DD121" s="1114"/>
      <c r="DE121" s="1114"/>
      <c r="DF121" s="1115"/>
      <c r="DG121" s="1012">
        <v>1904072</v>
      </c>
      <c r="DH121" s="1013"/>
      <c r="DI121" s="1013"/>
      <c r="DJ121" s="1013"/>
      <c r="DK121" s="1013"/>
      <c r="DL121" s="1013">
        <v>1893863</v>
      </c>
      <c r="DM121" s="1013"/>
      <c r="DN121" s="1013"/>
      <c r="DO121" s="1013"/>
      <c r="DP121" s="1013"/>
      <c r="DQ121" s="1013">
        <v>2595212</v>
      </c>
      <c r="DR121" s="1013"/>
      <c r="DS121" s="1013"/>
      <c r="DT121" s="1013"/>
      <c r="DU121" s="1013"/>
      <c r="DV121" s="1014">
        <v>24.9</v>
      </c>
      <c r="DW121" s="1014"/>
      <c r="DX121" s="1014"/>
      <c r="DY121" s="1014"/>
      <c r="DZ121" s="1015"/>
    </row>
    <row r="122" spans="1:130" s="244" customFormat="1" ht="26.25" customHeight="1" x14ac:dyDescent="0.15">
      <c r="A122" s="1152"/>
      <c r="B122" s="1039"/>
      <c r="C122" s="1009" t="s">
        <v>442</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128</v>
      </c>
      <c r="AB122" s="1052"/>
      <c r="AC122" s="1052"/>
      <c r="AD122" s="1052"/>
      <c r="AE122" s="1053"/>
      <c r="AF122" s="1054" t="s">
        <v>128</v>
      </c>
      <c r="AG122" s="1052"/>
      <c r="AH122" s="1052"/>
      <c r="AI122" s="1052"/>
      <c r="AJ122" s="1053"/>
      <c r="AK122" s="1054" t="s">
        <v>428</v>
      </c>
      <c r="AL122" s="1052"/>
      <c r="AM122" s="1052"/>
      <c r="AN122" s="1052"/>
      <c r="AO122" s="1053"/>
      <c r="AP122" s="1055" t="s">
        <v>428</v>
      </c>
      <c r="AQ122" s="1056"/>
      <c r="AR122" s="1056"/>
      <c r="AS122" s="1056"/>
      <c r="AT122" s="1057"/>
      <c r="AU122" s="1085"/>
      <c r="AV122" s="1086"/>
      <c r="AW122" s="1086"/>
      <c r="AX122" s="1086"/>
      <c r="AY122" s="1087"/>
      <c r="AZ122" s="1067" t="s">
        <v>462</v>
      </c>
      <c r="BA122" s="1058"/>
      <c r="BB122" s="1058"/>
      <c r="BC122" s="1058"/>
      <c r="BD122" s="1058"/>
      <c r="BE122" s="1058"/>
      <c r="BF122" s="1058"/>
      <c r="BG122" s="1058"/>
      <c r="BH122" s="1058"/>
      <c r="BI122" s="1058"/>
      <c r="BJ122" s="1058"/>
      <c r="BK122" s="1058"/>
      <c r="BL122" s="1058"/>
      <c r="BM122" s="1058"/>
      <c r="BN122" s="1058"/>
      <c r="BO122" s="1058"/>
      <c r="BP122" s="1059"/>
      <c r="BQ122" s="1090">
        <v>27984644</v>
      </c>
      <c r="BR122" s="1091"/>
      <c r="BS122" s="1091"/>
      <c r="BT122" s="1091"/>
      <c r="BU122" s="1091"/>
      <c r="BV122" s="1091">
        <v>27788682</v>
      </c>
      <c r="BW122" s="1091"/>
      <c r="BX122" s="1091"/>
      <c r="BY122" s="1091"/>
      <c r="BZ122" s="1091"/>
      <c r="CA122" s="1091">
        <v>28187470</v>
      </c>
      <c r="CB122" s="1091"/>
      <c r="CC122" s="1091"/>
      <c r="CD122" s="1091"/>
      <c r="CE122" s="1091"/>
      <c r="CF122" s="1111">
        <v>270.2</v>
      </c>
      <c r="CG122" s="1112"/>
      <c r="CH122" s="1112"/>
      <c r="CI122" s="1112"/>
      <c r="CJ122" s="1112"/>
      <c r="CK122" s="1103"/>
      <c r="CL122" s="1104"/>
      <c r="CM122" s="1104"/>
      <c r="CN122" s="1104"/>
      <c r="CO122" s="1105"/>
      <c r="CP122" s="1113" t="s">
        <v>463</v>
      </c>
      <c r="CQ122" s="1114"/>
      <c r="CR122" s="1114"/>
      <c r="CS122" s="1114"/>
      <c r="CT122" s="1114"/>
      <c r="CU122" s="1114"/>
      <c r="CV122" s="1114"/>
      <c r="CW122" s="1114"/>
      <c r="CX122" s="1114"/>
      <c r="CY122" s="1114"/>
      <c r="CZ122" s="1114"/>
      <c r="DA122" s="1114"/>
      <c r="DB122" s="1114"/>
      <c r="DC122" s="1114"/>
      <c r="DD122" s="1114"/>
      <c r="DE122" s="1114"/>
      <c r="DF122" s="1115"/>
      <c r="DG122" s="1012">
        <v>948552</v>
      </c>
      <c r="DH122" s="1013"/>
      <c r="DI122" s="1013"/>
      <c r="DJ122" s="1013"/>
      <c r="DK122" s="1013"/>
      <c r="DL122" s="1013">
        <v>1427970</v>
      </c>
      <c r="DM122" s="1013"/>
      <c r="DN122" s="1013"/>
      <c r="DO122" s="1013"/>
      <c r="DP122" s="1013"/>
      <c r="DQ122" s="1013">
        <v>1277038</v>
      </c>
      <c r="DR122" s="1013"/>
      <c r="DS122" s="1013"/>
      <c r="DT122" s="1013"/>
      <c r="DU122" s="1013"/>
      <c r="DV122" s="1014">
        <v>12.2</v>
      </c>
      <c r="DW122" s="1014"/>
      <c r="DX122" s="1014"/>
      <c r="DY122" s="1014"/>
      <c r="DZ122" s="1015"/>
    </row>
    <row r="123" spans="1:130" s="244" customFormat="1" ht="26.25" customHeight="1" x14ac:dyDescent="0.15">
      <c r="A123" s="1152"/>
      <c r="B123" s="1039"/>
      <c r="C123" s="1009" t="s">
        <v>448</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14842</v>
      </c>
      <c r="AB123" s="1052"/>
      <c r="AC123" s="1052"/>
      <c r="AD123" s="1052"/>
      <c r="AE123" s="1053"/>
      <c r="AF123" s="1054">
        <v>14658</v>
      </c>
      <c r="AG123" s="1052"/>
      <c r="AH123" s="1052"/>
      <c r="AI123" s="1052"/>
      <c r="AJ123" s="1053"/>
      <c r="AK123" s="1054">
        <v>14474</v>
      </c>
      <c r="AL123" s="1052"/>
      <c r="AM123" s="1052"/>
      <c r="AN123" s="1052"/>
      <c r="AO123" s="1053"/>
      <c r="AP123" s="1055">
        <v>0.1</v>
      </c>
      <c r="AQ123" s="1056"/>
      <c r="AR123" s="1056"/>
      <c r="AS123" s="1056"/>
      <c r="AT123" s="1057"/>
      <c r="AU123" s="1088"/>
      <c r="AV123" s="1089"/>
      <c r="AW123" s="1089"/>
      <c r="AX123" s="1089"/>
      <c r="AY123" s="1089"/>
      <c r="AZ123" s="275" t="s">
        <v>185</v>
      </c>
      <c r="BA123" s="275"/>
      <c r="BB123" s="275"/>
      <c r="BC123" s="275"/>
      <c r="BD123" s="275"/>
      <c r="BE123" s="275"/>
      <c r="BF123" s="275"/>
      <c r="BG123" s="275"/>
      <c r="BH123" s="275"/>
      <c r="BI123" s="275"/>
      <c r="BJ123" s="275"/>
      <c r="BK123" s="275"/>
      <c r="BL123" s="275"/>
      <c r="BM123" s="275"/>
      <c r="BN123" s="275"/>
      <c r="BO123" s="1068" t="s">
        <v>464</v>
      </c>
      <c r="BP123" s="1099"/>
      <c r="BQ123" s="1158">
        <v>37036918</v>
      </c>
      <c r="BR123" s="1159"/>
      <c r="BS123" s="1159"/>
      <c r="BT123" s="1159"/>
      <c r="BU123" s="1159"/>
      <c r="BV123" s="1159">
        <v>35913180</v>
      </c>
      <c r="BW123" s="1159"/>
      <c r="BX123" s="1159"/>
      <c r="BY123" s="1159"/>
      <c r="BZ123" s="1159"/>
      <c r="CA123" s="1159">
        <v>34946483</v>
      </c>
      <c r="CB123" s="1159"/>
      <c r="CC123" s="1159"/>
      <c r="CD123" s="1159"/>
      <c r="CE123" s="1159"/>
      <c r="CF123" s="1092"/>
      <c r="CG123" s="1093"/>
      <c r="CH123" s="1093"/>
      <c r="CI123" s="1093"/>
      <c r="CJ123" s="1094"/>
      <c r="CK123" s="1103"/>
      <c r="CL123" s="1104"/>
      <c r="CM123" s="1104"/>
      <c r="CN123" s="1104"/>
      <c r="CO123" s="1105"/>
      <c r="CP123" s="1113" t="s">
        <v>403</v>
      </c>
      <c r="CQ123" s="1114"/>
      <c r="CR123" s="1114"/>
      <c r="CS123" s="1114"/>
      <c r="CT123" s="1114"/>
      <c r="CU123" s="1114"/>
      <c r="CV123" s="1114"/>
      <c r="CW123" s="1114"/>
      <c r="CX123" s="1114"/>
      <c r="CY123" s="1114"/>
      <c r="CZ123" s="1114"/>
      <c r="DA123" s="1114"/>
      <c r="DB123" s="1114"/>
      <c r="DC123" s="1114"/>
      <c r="DD123" s="1114"/>
      <c r="DE123" s="1114"/>
      <c r="DF123" s="1115"/>
      <c r="DG123" s="1051">
        <v>334147</v>
      </c>
      <c r="DH123" s="1052"/>
      <c r="DI123" s="1052"/>
      <c r="DJ123" s="1052"/>
      <c r="DK123" s="1053"/>
      <c r="DL123" s="1054">
        <v>398823</v>
      </c>
      <c r="DM123" s="1052"/>
      <c r="DN123" s="1052"/>
      <c r="DO123" s="1052"/>
      <c r="DP123" s="1053"/>
      <c r="DQ123" s="1054">
        <v>454280</v>
      </c>
      <c r="DR123" s="1052"/>
      <c r="DS123" s="1052"/>
      <c r="DT123" s="1052"/>
      <c r="DU123" s="1053"/>
      <c r="DV123" s="1055">
        <v>4.4000000000000004</v>
      </c>
      <c r="DW123" s="1056"/>
      <c r="DX123" s="1056"/>
      <c r="DY123" s="1056"/>
      <c r="DZ123" s="1057"/>
    </row>
    <row r="124" spans="1:130" s="244" customFormat="1" ht="26.25" customHeight="1" thickBot="1" x14ac:dyDescent="0.2">
      <c r="A124" s="1152"/>
      <c r="B124" s="1039"/>
      <c r="C124" s="1009" t="s">
        <v>451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128</v>
      </c>
      <c r="AB124" s="1052"/>
      <c r="AC124" s="1052"/>
      <c r="AD124" s="1052"/>
      <c r="AE124" s="1053"/>
      <c r="AF124" s="1054" t="s">
        <v>128</v>
      </c>
      <c r="AG124" s="1052"/>
      <c r="AH124" s="1052"/>
      <c r="AI124" s="1052"/>
      <c r="AJ124" s="1053"/>
      <c r="AK124" s="1054" t="s">
        <v>128</v>
      </c>
      <c r="AL124" s="1052"/>
      <c r="AM124" s="1052"/>
      <c r="AN124" s="1052"/>
      <c r="AO124" s="1053"/>
      <c r="AP124" s="1055" t="s">
        <v>128</v>
      </c>
      <c r="AQ124" s="1056"/>
      <c r="AR124" s="1056"/>
      <c r="AS124" s="1056"/>
      <c r="AT124" s="1057"/>
      <c r="AU124" s="1154" t="s">
        <v>465</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90.1</v>
      </c>
      <c r="BR124" s="1121"/>
      <c r="BS124" s="1121"/>
      <c r="BT124" s="1121"/>
      <c r="BU124" s="1121"/>
      <c r="BV124" s="1121">
        <v>94</v>
      </c>
      <c r="BW124" s="1121"/>
      <c r="BX124" s="1121"/>
      <c r="BY124" s="1121"/>
      <c r="BZ124" s="1121"/>
      <c r="CA124" s="1121">
        <v>101.6</v>
      </c>
      <c r="CB124" s="1121"/>
      <c r="CC124" s="1121"/>
      <c r="CD124" s="1121"/>
      <c r="CE124" s="1121"/>
      <c r="CF124" s="1122"/>
      <c r="CG124" s="1123"/>
      <c r="CH124" s="1123"/>
      <c r="CI124" s="1123"/>
      <c r="CJ124" s="1124"/>
      <c r="CK124" s="1106"/>
      <c r="CL124" s="1106"/>
      <c r="CM124" s="1106"/>
      <c r="CN124" s="1106"/>
      <c r="CO124" s="1107"/>
      <c r="CP124" s="1113" t="s">
        <v>466</v>
      </c>
      <c r="CQ124" s="1114"/>
      <c r="CR124" s="1114"/>
      <c r="CS124" s="1114"/>
      <c r="CT124" s="1114"/>
      <c r="CU124" s="1114"/>
      <c r="CV124" s="1114"/>
      <c r="CW124" s="1114"/>
      <c r="CX124" s="1114"/>
      <c r="CY124" s="1114"/>
      <c r="CZ124" s="1114"/>
      <c r="DA124" s="1114"/>
      <c r="DB124" s="1114"/>
      <c r="DC124" s="1114"/>
      <c r="DD124" s="1114"/>
      <c r="DE124" s="1114"/>
      <c r="DF124" s="1115"/>
      <c r="DG124" s="1098">
        <v>1279385</v>
      </c>
      <c r="DH124" s="1077"/>
      <c r="DI124" s="1077"/>
      <c r="DJ124" s="1077"/>
      <c r="DK124" s="1078"/>
      <c r="DL124" s="1076">
        <v>437389</v>
      </c>
      <c r="DM124" s="1077"/>
      <c r="DN124" s="1077"/>
      <c r="DO124" s="1077"/>
      <c r="DP124" s="1078"/>
      <c r="DQ124" s="1076">
        <v>396369</v>
      </c>
      <c r="DR124" s="1077"/>
      <c r="DS124" s="1077"/>
      <c r="DT124" s="1077"/>
      <c r="DU124" s="1078"/>
      <c r="DV124" s="1079">
        <v>3.8</v>
      </c>
      <c r="DW124" s="1080"/>
      <c r="DX124" s="1080"/>
      <c r="DY124" s="1080"/>
      <c r="DZ124" s="1081"/>
    </row>
    <row r="125" spans="1:130" s="244" customFormat="1" ht="26.25" customHeight="1" x14ac:dyDescent="0.15">
      <c r="A125" s="1152"/>
      <c r="B125" s="1039"/>
      <c r="C125" s="1009" t="s">
        <v>453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128</v>
      </c>
      <c r="AB125" s="1052"/>
      <c r="AC125" s="1052"/>
      <c r="AD125" s="1052"/>
      <c r="AE125" s="1053"/>
      <c r="AF125" s="1054" t="s">
        <v>128</v>
      </c>
      <c r="AG125" s="1052"/>
      <c r="AH125" s="1052"/>
      <c r="AI125" s="1052"/>
      <c r="AJ125" s="1053"/>
      <c r="AK125" s="1054" t="s">
        <v>128</v>
      </c>
      <c r="AL125" s="1052"/>
      <c r="AM125" s="1052"/>
      <c r="AN125" s="1052"/>
      <c r="AO125" s="1053"/>
      <c r="AP125" s="1055" t="s">
        <v>128</v>
      </c>
      <c r="AQ125" s="1056"/>
      <c r="AR125" s="1056"/>
      <c r="AS125" s="1056"/>
      <c r="AT125" s="1057"/>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6" t="s">
        <v>467</v>
      </c>
      <c r="CL125" s="1101"/>
      <c r="CM125" s="1101"/>
      <c r="CN125" s="1101"/>
      <c r="CO125" s="1102"/>
      <c r="CP125" s="1033" t="s">
        <v>468</v>
      </c>
      <c r="CQ125" s="982"/>
      <c r="CR125" s="982"/>
      <c r="CS125" s="982"/>
      <c r="CT125" s="982"/>
      <c r="CU125" s="982"/>
      <c r="CV125" s="982"/>
      <c r="CW125" s="982"/>
      <c r="CX125" s="982"/>
      <c r="CY125" s="982"/>
      <c r="CZ125" s="982"/>
      <c r="DA125" s="982"/>
      <c r="DB125" s="982"/>
      <c r="DC125" s="982"/>
      <c r="DD125" s="982"/>
      <c r="DE125" s="982"/>
      <c r="DF125" s="983"/>
      <c r="DG125" s="1019" t="s">
        <v>128</v>
      </c>
      <c r="DH125" s="1020"/>
      <c r="DI125" s="1020"/>
      <c r="DJ125" s="1020"/>
      <c r="DK125" s="1020"/>
      <c r="DL125" s="1020" t="s">
        <v>128</v>
      </c>
      <c r="DM125" s="1020"/>
      <c r="DN125" s="1020"/>
      <c r="DO125" s="1020"/>
      <c r="DP125" s="1020"/>
      <c r="DQ125" s="1020" t="s">
        <v>128</v>
      </c>
      <c r="DR125" s="1020"/>
      <c r="DS125" s="1020"/>
      <c r="DT125" s="1020"/>
      <c r="DU125" s="1020"/>
      <c r="DV125" s="1021" t="s">
        <v>128</v>
      </c>
      <c r="DW125" s="1021"/>
      <c r="DX125" s="1021"/>
      <c r="DY125" s="1021"/>
      <c r="DZ125" s="1022"/>
    </row>
    <row r="126" spans="1:130" s="244" customFormat="1" ht="26.25" customHeight="1" thickBot="1" x14ac:dyDescent="0.2">
      <c r="A126" s="1152"/>
      <c r="B126" s="1039"/>
      <c r="C126" s="1009" t="s">
        <v>455</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109188</v>
      </c>
      <c r="AB126" s="1052"/>
      <c r="AC126" s="1052"/>
      <c r="AD126" s="1052"/>
      <c r="AE126" s="1053"/>
      <c r="AF126" s="1054">
        <v>111402</v>
      </c>
      <c r="AG126" s="1052"/>
      <c r="AH126" s="1052"/>
      <c r="AI126" s="1052"/>
      <c r="AJ126" s="1053"/>
      <c r="AK126" s="1054">
        <v>104503</v>
      </c>
      <c r="AL126" s="1052"/>
      <c r="AM126" s="1052"/>
      <c r="AN126" s="1052"/>
      <c r="AO126" s="1053"/>
      <c r="AP126" s="1055">
        <v>1</v>
      </c>
      <c r="AQ126" s="1056"/>
      <c r="AR126" s="1056"/>
      <c r="AS126" s="1056"/>
      <c r="AT126" s="1057"/>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7"/>
      <c r="CL126" s="1104"/>
      <c r="CM126" s="1104"/>
      <c r="CN126" s="1104"/>
      <c r="CO126" s="1105"/>
      <c r="CP126" s="1042" t="s">
        <v>469</v>
      </c>
      <c r="CQ126" s="1043"/>
      <c r="CR126" s="1043"/>
      <c r="CS126" s="1043"/>
      <c r="CT126" s="1043"/>
      <c r="CU126" s="1043"/>
      <c r="CV126" s="1043"/>
      <c r="CW126" s="1043"/>
      <c r="CX126" s="1043"/>
      <c r="CY126" s="1043"/>
      <c r="CZ126" s="1043"/>
      <c r="DA126" s="1043"/>
      <c r="DB126" s="1043"/>
      <c r="DC126" s="1043"/>
      <c r="DD126" s="1043"/>
      <c r="DE126" s="1043"/>
      <c r="DF126" s="1044"/>
      <c r="DG126" s="1012" t="s">
        <v>128</v>
      </c>
      <c r="DH126" s="1013"/>
      <c r="DI126" s="1013"/>
      <c r="DJ126" s="1013"/>
      <c r="DK126" s="1013"/>
      <c r="DL126" s="1013" t="s">
        <v>128</v>
      </c>
      <c r="DM126" s="1013"/>
      <c r="DN126" s="1013"/>
      <c r="DO126" s="1013"/>
      <c r="DP126" s="1013"/>
      <c r="DQ126" s="1013" t="s">
        <v>128</v>
      </c>
      <c r="DR126" s="1013"/>
      <c r="DS126" s="1013"/>
      <c r="DT126" s="1013"/>
      <c r="DU126" s="1013"/>
      <c r="DV126" s="1014" t="s">
        <v>128</v>
      </c>
      <c r="DW126" s="1014"/>
      <c r="DX126" s="1014"/>
      <c r="DY126" s="1014"/>
      <c r="DZ126" s="1015"/>
    </row>
    <row r="127" spans="1:130" s="244" customFormat="1" ht="26.25" customHeight="1" x14ac:dyDescent="0.15">
      <c r="A127" s="1153"/>
      <c r="B127" s="1041"/>
      <c r="C127" s="1095" t="s">
        <v>470</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128</v>
      </c>
      <c r="AB127" s="1052"/>
      <c r="AC127" s="1052"/>
      <c r="AD127" s="1052"/>
      <c r="AE127" s="1053"/>
      <c r="AF127" s="1054" t="s">
        <v>128</v>
      </c>
      <c r="AG127" s="1052"/>
      <c r="AH127" s="1052"/>
      <c r="AI127" s="1052"/>
      <c r="AJ127" s="1053"/>
      <c r="AK127" s="1054" t="s">
        <v>128</v>
      </c>
      <c r="AL127" s="1052"/>
      <c r="AM127" s="1052"/>
      <c r="AN127" s="1052"/>
      <c r="AO127" s="1053"/>
      <c r="AP127" s="1055" t="s">
        <v>128</v>
      </c>
      <c r="AQ127" s="1056"/>
      <c r="AR127" s="1056"/>
      <c r="AS127" s="1056"/>
      <c r="AT127" s="1057"/>
      <c r="AU127" s="280"/>
      <c r="AV127" s="280"/>
      <c r="AW127" s="280"/>
      <c r="AX127" s="1125" t="s">
        <v>471</v>
      </c>
      <c r="AY127" s="1126"/>
      <c r="AZ127" s="1126"/>
      <c r="BA127" s="1126"/>
      <c r="BB127" s="1126"/>
      <c r="BC127" s="1126"/>
      <c r="BD127" s="1126"/>
      <c r="BE127" s="1127"/>
      <c r="BF127" s="1128" t="s">
        <v>472</v>
      </c>
      <c r="BG127" s="1126"/>
      <c r="BH127" s="1126"/>
      <c r="BI127" s="1126"/>
      <c r="BJ127" s="1126"/>
      <c r="BK127" s="1126"/>
      <c r="BL127" s="1127"/>
      <c r="BM127" s="1128" t="s">
        <v>473</v>
      </c>
      <c r="BN127" s="1126"/>
      <c r="BO127" s="1126"/>
      <c r="BP127" s="1126"/>
      <c r="BQ127" s="1126"/>
      <c r="BR127" s="1126"/>
      <c r="BS127" s="1127"/>
      <c r="BT127" s="1128" t="s">
        <v>474</v>
      </c>
      <c r="BU127" s="1126"/>
      <c r="BV127" s="1126"/>
      <c r="BW127" s="1126"/>
      <c r="BX127" s="1126"/>
      <c r="BY127" s="1126"/>
      <c r="BZ127" s="1150"/>
      <c r="CA127" s="280"/>
      <c r="CB127" s="280"/>
      <c r="CC127" s="280"/>
      <c r="CD127" s="281"/>
      <c r="CE127" s="281"/>
      <c r="CF127" s="281"/>
      <c r="CG127" s="278"/>
      <c r="CH127" s="278"/>
      <c r="CI127" s="278"/>
      <c r="CJ127" s="279"/>
      <c r="CK127" s="1117"/>
      <c r="CL127" s="1104"/>
      <c r="CM127" s="1104"/>
      <c r="CN127" s="1104"/>
      <c r="CO127" s="1105"/>
      <c r="CP127" s="1042" t="s">
        <v>475</v>
      </c>
      <c r="CQ127" s="1043"/>
      <c r="CR127" s="1043"/>
      <c r="CS127" s="1043"/>
      <c r="CT127" s="1043"/>
      <c r="CU127" s="1043"/>
      <c r="CV127" s="1043"/>
      <c r="CW127" s="1043"/>
      <c r="CX127" s="1043"/>
      <c r="CY127" s="1043"/>
      <c r="CZ127" s="1043"/>
      <c r="DA127" s="1043"/>
      <c r="DB127" s="1043"/>
      <c r="DC127" s="1043"/>
      <c r="DD127" s="1043"/>
      <c r="DE127" s="1043"/>
      <c r="DF127" s="1044"/>
      <c r="DG127" s="1012" t="s">
        <v>128</v>
      </c>
      <c r="DH127" s="1013"/>
      <c r="DI127" s="1013"/>
      <c r="DJ127" s="1013"/>
      <c r="DK127" s="1013"/>
      <c r="DL127" s="1013" t="s">
        <v>128</v>
      </c>
      <c r="DM127" s="1013"/>
      <c r="DN127" s="1013"/>
      <c r="DO127" s="1013"/>
      <c r="DP127" s="1013"/>
      <c r="DQ127" s="1013" t="s">
        <v>128</v>
      </c>
      <c r="DR127" s="1013"/>
      <c r="DS127" s="1013"/>
      <c r="DT127" s="1013"/>
      <c r="DU127" s="1013"/>
      <c r="DV127" s="1014" t="s">
        <v>128</v>
      </c>
      <c r="DW127" s="1014"/>
      <c r="DX127" s="1014"/>
      <c r="DY127" s="1014"/>
      <c r="DZ127" s="1015"/>
    </row>
    <row r="128" spans="1:130" s="244" customFormat="1" ht="26.25" customHeight="1" thickBot="1" x14ac:dyDescent="0.2">
      <c r="A128" s="1136" t="s">
        <v>476</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477</v>
      </c>
      <c r="X128" s="1138"/>
      <c r="Y128" s="1138"/>
      <c r="Z128" s="1139"/>
      <c r="AA128" s="1140">
        <v>138461</v>
      </c>
      <c r="AB128" s="1141"/>
      <c r="AC128" s="1141"/>
      <c r="AD128" s="1141"/>
      <c r="AE128" s="1142"/>
      <c r="AF128" s="1143">
        <v>153487</v>
      </c>
      <c r="AG128" s="1141"/>
      <c r="AH128" s="1141"/>
      <c r="AI128" s="1141"/>
      <c r="AJ128" s="1142"/>
      <c r="AK128" s="1143">
        <v>147054</v>
      </c>
      <c r="AL128" s="1141"/>
      <c r="AM128" s="1141"/>
      <c r="AN128" s="1141"/>
      <c r="AO128" s="1142"/>
      <c r="AP128" s="1144"/>
      <c r="AQ128" s="1145"/>
      <c r="AR128" s="1145"/>
      <c r="AS128" s="1145"/>
      <c r="AT128" s="1146"/>
      <c r="AU128" s="280"/>
      <c r="AV128" s="280"/>
      <c r="AW128" s="280"/>
      <c r="AX128" s="981" t="s">
        <v>478</v>
      </c>
      <c r="AY128" s="982"/>
      <c r="AZ128" s="982"/>
      <c r="BA128" s="982"/>
      <c r="BB128" s="982"/>
      <c r="BC128" s="982"/>
      <c r="BD128" s="982"/>
      <c r="BE128" s="983"/>
      <c r="BF128" s="1147" t="s">
        <v>128</v>
      </c>
      <c r="BG128" s="1148"/>
      <c r="BH128" s="1148"/>
      <c r="BI128" s="1148"/>
      <c r="BJ128" s="1148"/>
      <c r="BK128" s="1148"/>
      <c r="BL128" s="1149"/>
      <c r="BM128" s="1147">
        <v>12.92</v>
      </c>
      <c r="BN128" s="1148"/>
      <c r="BO128" s="1148"/>
      <c r="BP128" s="1148"/>
      <c r="BQ128" s="1148"/>
      <c r="BR128" s="1148"/>
      <c r="BS128" s="1149"/>
      <c r="BT128" s="1147">
        <v>20</v>
      </c>
      <c r="BU128" s="1148"/>
      <c r="BV128" s="1148"/>
      <c r="BW128" s="1148"/>
      <c r="BX128" s="1148"/>
      <c r="BY128" s="1148"/>
      <c r="BZ128" s="1172"/>
      <c r="CA128" s="281"/>
      <c r="CB128" s="281"/>
      <c r="CC128" s="281"/>
      <c r="CD128" s="281"/>
      <c r="CE128" s="281"/>
      <c r="CF128" s="281"/>
      <c r="CG128" s="278"/>
      <c r="CH128" s="278"/>
      <c r="CI128" s="278"/>
      <c r="CJ128" s="279"/>
      <c r="CK128" s="1118"/>
      <c r="CL128" s="1119"/>
      <c r="CM128" s="1119"/>
      <c r="CN128" s="1119"/>
      <c r="CO128" s="1120"/>
      <c r="CP128" s="1129" t="s">
        <v>479</v>
      </c>
      <c r="CQ128" s="1130"/>
      <c r="CR128" s="1130"/>
      <c r="CS128" s="1130"/>
      <c r="CT128" s="1130"/>
      <c r="CU128" s="1130"/>
      <c r="CV128" s="1130"/>
      <c r="CW128" s="1130"/>
      <c r="CX128" s="1130"/>
      <c r="CY128" s="1130"/>
      <c r="CZ128" s="1130"/>
      <c r="DA128" s="1130"/>
      <c r="DB128" s="1130"/>
      <c r="DC128" s="1130"/>
      <c r="DD128" s="1130"/>
      <c r="DE128" s="1130"/>
      <c r="DF128" s="1131"/>
      <c r="DG128" s="1132" t="s">
        <v>128</v>
      </c>
      <c r="DH128" s="1133"/>
      <c r="DI128" s="1133"/>
      <c r="DJ128" s="1133"/>
      <c r="DK128" s="1133"/>
      <c r="DL128" s="1133" t="s">
        <v>128</v>
      </c>
      <c r="DM128" s="1133"/>
      <c r="DN128" s="1133"/>
      <c r="DO128" s="1133"/>
      <c r="DP128" s="1133"/>
      <c r="DQ128" s="1133" t="s">
        <v>128</v>
      </c>
      <c r="DR128" s="1133"/>
      <c r="DS128" s="1133"/>
      <c r="DT128" s="1133"/>
      <c r="DU128" s="1133"/>
      <c r="DV128" s="1134" t="s">
        <v>128</v>
      </c>
      <c r="DW128" s="1134"/>
      <c r="DX128" s="1134"/>
      <c r="DY128" s="1134"/>
      <c r="DZ128" s="1135"/>
    </row>
    <row r="129" spans="1:131" s="244"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480</v>
      </c>
      <c r="X129" s="1167"/>
      <c r="Y129" s="1167"/>
      <c r="Z129" s="1168"/>
      <c r="AA129" s="1051">
        <v>13937841</v>
      </c>
      <c r="AB129" s="1052"/>
      <c r="AC129" s="1052"/>
      <c r="AD129" s="1052"/>
      <c r="AE129" s="1053"/>
      <c r="AF129" s="1054">
        <v>13456925</v>
      </c>
      <c r="AG129" s="1052"/>
      <c r="AH129" s="1052"/>
      <c r="AI129" s="1052"/>
      <c r="AJ129" s="1053"/>
      <c r="AK129" s="1054">
        <v>13284387</v>
      </c>
      <c r="AL129" s="1052"/>
      <c r="AM129" s="1052"/>
      <c r="AN129" s="1052"/>
      <c r="AO129" s="1053"/>
      <c r="AP129" s="1169"/>
      <c r="AQ129" s="1170"/>
      <c r="AR129" s="1170"/>
      <c r="AS129" s="1170"/>
      <c r="AT129" s="1171"/>
      <c r="AU129" s="282"/>
      <c r="AV129" s="282"/>
      <c r="AW129" s="282"/>
      <c r="AX129" s="1160" t="s">
        <v>481</v>
      </c>
      <c r="AY129" s="1043"/>
      <c r="AZ129" s="1043"/>
      <c r="BA129" s="1043"/>
      <c r="BB129" s="1043"/>
      <c r="BC129" s="1043"/>
      <c r="BD129" s="1043"/>
      <c r="BE129" s="1044"/>
      <c r="BF129" s="1161" t="s">
        <v>128</v>
      </c>
      <c r="BG129" s="1162"/>
      <c r="BH129" s="1162"/>
      <c r="BI129" s="1162"/>
      <c r="BJ129" s="1162"/>
      <c r="BK129" s="1162"/>
      <c r="BL129" s="1163"/>
      <c r="BM129" s="1161">
        <v>17.920000000000002</v>
      </c>
      <c r="BN129" s="1162"/>
      <c r="BO129" s="1162"/>
      <c r="BP129" s="1162"/>
      <c r="BQ129" s="1162"/>
      <c r="BR129" s="1162"/>
      <c r="BS129" s="1163"/>
      <c r="BT129" s="1161">
        <v>30</v>
      </c>
      <c r="BU129" s="1164"/>
      <c r="BV129" s="1164"/>
      <c r="BW129" s="1164"/>
      <c r="BX129" s="1164"/>
      <c r="BY129" s="1164"/>
      <c r="BZ129" s="1165"/>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23" t="s">
        <v>482</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483</v>
      </c>
      <c r="X130" s="1167"/>
      <c r="Y130" s="1167"/>
      <c r="Z130" s="1168"/>
      <c r="AA130" s="1051">
        <v>2879239</v>
      </c>
      <c r="AB130" s="1052"/>
      <c r="AC130" s="1052"/>
      <c r="AD130" s="1052"/>
      <c r="AE130" s="1053"/>
      <c r="AF130" s="1054">
        <v>2811582</v>
      </c>
      <c r="AG130" s="1052"/>
      <c r="AH130" s="1052"/>
      <c r="AI130" s="1052"/>
      <c r="AJ130" s="1053"/>
      <c r="AK130" s="1054">
        <v>2853794</v>
      </c>
      <c r="AL130" s="1052"/>
      <c r="AM130" s="1052"/>
      <c r="AN130" s="1052"/>
      <c r="AO130" s="1053"/>
      <c r="AP130" s="1169"/>
      <c r="AQ130" s="1170"/>
      <c r="AR130" s="1170"/>
      <c r="AS130" s="1170"/>
      <c r="AT130" s="1171"/>
      <c r="AU130" s="282"/>
      <c r="AV130" s="282"/>
      <c r="AW130" s="282"/>
      <c r="AX130" s="1160" t="s">
        <v>484</v>
      </c>
      <c r="AY130" s="1043"/>
      <c r="AZ130" s="1043"/>
      <c r="BA130" s="1043"/>
      <c r="BB130" s="1043"/>
      <c r="BC130" s="1043"/>
      <c r="BD130" s="1043"/>
      <c r="BE130" s="1044"/>
      <c r="BF130" s="1197">
        <v>13.8</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485</v>
      </c>
      <c r="X131" s="1205"/>
      <c r="Y131" s="1205"/>
      <c r="Z131" s="1206"/>
      <c r="AA131" s="1098">
        <v>11058602</v>
      </c>
      <c r="AB131" s="1077"/>
      <c r="AC131" s="1077"/>
      <c r="AD131" s="1077"/>
      <c r="AE131" s="1078"/>
      <c r="AF131" s="1076">
        <v>10645343</v>
      </c>
      <c r="AG131" s="1077"/>
      <c r="AH131" s="1077"/>
      <c r="AI131" s="1077"/>
      <c r="AJ131" s="1078"/>
      <c r="AK131" s="1076">
        <v>10430593</v>
      </c>
      <c r="AL131" s="1077"/>
      <c r="AM131" s="1077"/>
      <c r="AN131" s="1077"/>
      <c r="AO131" s="1078"/>
      <c r="AP131" s="1207"/>
      <c r="AQ131" s="1208"/>
      <c r="AR131" s="1208"/>
      <c r="AS131" s="1208"/>
      <c r="AT131" s="1209"/>
      <c r="AU131" s="282"/>
      <c r="AV131" s="282"/>
      <c r="AW131" s="282"/>
      <c r="AX131" s="1179" t="s">
        <v>486</v>
      </c>
      <c r="AY131" s="1130"/>
      <c r="AZ131" s="1130"/>
      <c r="BA131" s="1130"/>
      <c r="BB131" s="1130"/>
      <c r="BC131" s="1130"/>
      <c r="BD131" s="1130"/>
      <c r="BE131" s="1131"/>
      <c r="BF131" s="1180">
        <v>101.6</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6" t="s">
        <v>487</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488</v>
      </c>
      <c r="W132" s="1190"/>
      <c r="X132" s="1190"/>
      <c r="Y132" s="1190"/>
      <c r="Z132" s="1191"/>
      <c r="AA132" s="1192">
        <v>13.41099897</v>
      </c>
      <c r="AB132" s="1193"/>
      <c r="AC132" s="1193"/>
      <c r="AD132" s="1193"/>
      <c r="AE132" s="1194"/>
      <c r="AF132" s="1195">
        <v>14.4906275</v>
      </c>
      <c r="AG132" s="1193"/>
      <c r="AH132" s="1193"/>
      <c r="AI132" s="1193"/>
      <c r="AJ132" s="1194"/>
      <c r="AK132" s="1195">
        <v>13.52528087</v>
      </c>
      <c r="AL132" s="1193"/>
      <c r="AM132" s="1193"/>
      <c r="AN132" s="1193"/>
      <c r="AO132" s="1194"/>
      <c r="AP132" s="1092"/>
      <c r="AQ132" s="1093"/>
      <c r="AR132" s="1093"/>
      <c r="AS132" s="1093"/>
      <c r="AT132" s="1196"/>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489</v>
      </c>
      <c r="W133" s="1173"/>
      <c r="X133" s="1173"/>
      <c r="Y133" s="1173"/>
      <c r="Z133" s="1174"/>
      <c r="AA133" s="1175">
        <v>13.3</v>
      </c>
      <c r="AB133" s="1176"/>
      <c r="AC133" s="1176"/>
      <c r="AD133" s="1176"/>
      <c r="AE133" s="1177"/>
      <c r="AF133" s="1175">
        <v>13.6</v>
      </c>
      <c r="AG133" s="1176"/>
      <c r="AH133" s="1176"/>
      <c r="AI133" s="1176"/>
      <c r="AJ133" s="1177"/>
      <c r="AK133" s="1175">
        <v>13.8</v>
      </c>
      <c r="AL133" s="1176"/>
      <c r="AM133" s="1176"/>
      <c r="AN133" s="1176"/>
      <c r="AO133" s="1177"/>
      <c r="AP133" s="1122"/>
      <c r="AQ133" s="1123"/>
      <c r="AR133" s="1123"/>
      <c r="AS133" s="1123"/>
      <c r="AT133" s="1178"/>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rA30aWTsFw4BW+V+v9pmHUCADwp5387wtFlOSh1n5VEbd6L3Kgt6TDzSrL6JxxHsZ+2nKVvs7nESC4E9sduMVg==" saltValue="mSXzprzdK6q6HH25OSYr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U70:AY70"/>
    <mergeCell ref="AZ70:BD70"/>
    <mergeCell ref="BS70:CG70"/>
    <mergeCell ref="CH70:CL70"/>
    <mergeCell ref="CM70:CQ70"/>
    <mergeCell ref="B70:P70"/>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U69:AY69"/>
    <mergeCell ref="AZ69:BD69"/>
    <mergeCell ref="CR68:CV68"/>
    <mergeCell ref="CW68:DA68"/>
    <mergeCell ref="DB68:DF68"/>
    <mergeCell ref="DG68:DK68"/>
    <mergeCell ref="DL68:DP68"/>
    <mergeCell ref="DQ68:DU68"/>
    <mergeCell ref="CR66:CV66"/>
    <mergeCell ref="BS67:CG67"/>
    <mergeCell ref="CH67:CL67"/>
    <mergeCell ref="CM67:CQ67"/>
    <mergeCell ref="CR67:CV67"/>
    <mergeCell ref="AU68:AY68"/>
    <mergeCell ref="AZ68:BD68"/>
    <mergeCell ref="BS68:CG68"/>
    <mergeCell ref="CH68:CL68"/>
    <mergeCell ref="CM68:CQ68"/>
    <mergeCell ref="Q68:U68"/>
    <mergeCell ref="V68:Z68"/>
    <mergeCell ref="AA68:AE68"/>
    <mergeCell ref="AF68:AJ68"/>
    <mergeCell ref="AK68:AO68"/>
    <mergeCell ref="CW67:DA67"/>
    <mergeCell ref="DB67:DF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BS9:CG9"/>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69:P69"/>
    <mergeCell ref="B68:P68"/>
    <mergeCell ref="AP70:AT70"/>
    <mergeCell ref="AP69:AT69"/>
    <mergeCell ref="AP68:AT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DV10:DZ10"/>
    <mergeCell ref="AU9:AY9"/>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490</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TwFwcC7v/4jfxNbMA9F/G60o3KDl/JL8S75qr7QLLq631hnHl4schg+PEGDYiBnhpU+vQHvQw9O0bCGsCJlgQ==" saltValue="imNDFbZXR6prf9pkU5qY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DSfWzCBAMcCe9D+qoxvHs85S203YsGUE0v0SGNwtdSS2PCU4kNimW7LVx1hI03HjdEdkVtvtuP5L4KpU7SWdw==" saltValue="20YfxNIRu8y+v2hVNJgDI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491</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492</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3" t="s">
        <v>493</v>
      </c>
      <c r="AP7" s="301"/>
      <c r="AQ7" s="302" t="s">
        <v>494</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4"/>
      <c r="AP8" s="307" t="s">
        <v>495</v>
      </c>
      <c r="AQ8" s="308" t="s">
        <v>496</v>
      </c>
      <c r="AR8" s="309" t="s">
        <v>497</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5" t="s">
        <v>498</v>
      </c>
      <c r="AL9" s="1216"/>
      <c r="AM9" s="1216"/>
      <c r="AN9" s="1217"/>
      <c r="AO9" s="310">
        <v>4276078</v>
      </c>
      <c r="AP9" s="310">
        <v>122475</v>
      </c>
      <c r="AQ9" s="311">
        <v>90414</v>
      </c>
      <c r="AR9" s="312">
        <v>35.5</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5" t="s">
        <v>499</v>
      </c>
      <c r="AL10" s="1216"/>
      <c r="AM10" s="1216"/>
      <c r="AN10" s="1217"/>
      <c r="AO10" s="313">
        <v>218165</v>
      </c>
      <c r="AP10" s="313">
        <v>6249</v>
      </c>
      <c r="AQ10" s="314">
        <v>7325</v>
      </c>
      <c r="AR10" s="315">
        <v>-14.7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5" t="s">
        <v>500</v>
      </c>
      <c r="AL11" s="1216"/>
      <c r="AM11" s="1216"/>
      <c r="AN11" s="1217"/>
      <c r="AO11" s="313">
        <v>105</v>
      </c>
      <c r="AP11" s="313">
        <v>3</v>
      </c>
      <c r="AQ11" s="314">
        <v>9426</v>
      </c>
      <c r="AR11" s="315">
        <v>-100</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5" t="s">
        <v>501</v>
      </c>
      <c r="AL12" s="1216"/>
      <c r="AM12" s="1216"/>
      <c r="AN12" s="1217"/>
      <c r="AO12" s="313">
        <v>366658</v>
      </c>
      <c r="AP12" s="313">
        <v>10502</v>
      </c>
      <c r="AQ12" s="314">
        <v>1167</v>
      </c>
      <c r="AR12" s="315">
        <v>799.9</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5" t="s">
        <v>502</v>
      </c>
      <c r="AL13" s="1216"/>
      <c r="AM13" s="1216"/>
      <c r="AN13" s="1217"/>
      <c r="AO13" s="313">
        <v>3165</v>
      </c>
      <c r="AP13" s="313">
        <v>91</v>
      </c>
      <c r="AQ13" s="314">
        <v>3</v>
      </c>
      <c r="AR13" s="315">
        <v>2933.3</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5" t="s">
        <v>503</v>
      </c>
      <c r="AL14" s="1216"/>
      <c r="AM14" s="1216"/>
      <c r="AN14" s="1217"/>
      <c r="AO14" s="313">
        <v>204602</v>
      </c>
      <c r="AP14" s="313">
        <v>5860</v>
      </c>
      <c r="AQ14" s="314">
        <v>4078</v>
      </c>
      <c r="AR14" s="315">
        <v>43.7</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5" t="s">
        <v>504</v>
      </c>
      <c r="AL15" s="1216"/>
      <c r="AM15" s="1216"/>
      <c r="AN15" s="1217"/>
      <c r="AO15" s="313">
        <v>131897</v>
      </c>
      <c r="AP15" s="313">
        <v>3778</v>
      </c>
      <c r="AQ15" s="314">
        <v>2195</v>
      </c>
      <c r="AR15" s="315">
        <v>72.099999999999994</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8" t="s">
        <v>505</v>
      </c>
      <c r="AL16" s="1219"/>
      <c r="AM16" s="1219"/>
      <c r="AN16" s="1220"/>
      <c r="AO16" s="313">
        <v>-363474</v>
      </c>
      <c r="AP16" s="313">
        <v>-10411</v>
      </c>
      <c r="AQ16" s="314">
        <v>-8893</v>
      </c>
      <c r="AR16" s="315">
        <v>17.100000000000001</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8" t="s">
        <v>185</v>
      </c>
      <c r="AL17" s="1219"/>
      <c r="AM17" s="1219"/>
      <c r="AN17" s="1220"/>
      <c r="AO17" s="313">
        <v>4837196</v>
      </c>
      <c r="AP17" s="313">
        <v>138546</v>
      </c>
      <c r="AQ17" s="314">
        <v>105714</v>
      </c>
      <c r="AR17" s="315">
        <v>31.1</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506</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507</v>
      </c>
      <c r="AP20" s="321" t="s">
        <v>508</v>
      </c>
      <c r="AQ20" s="322" t="s">
        <v>509</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10" t="s">
        <v>510</v>
      </c>
      <c r="AL21" s="1211"/>
      <c r="AM21" s="1211"/>
      <c r="AN21" s="1212"/>
      <c r="AO21" s="325">
        <v>12.37</v>
      </c>
      <c r="AP21" s="326">
        <v>10.07</v>
      </c>
      <c r="AQ21" s="327">
        <v>2.2999999999999998</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10" t="s">
        <v>511</v>
      </c>
      <c r="AL22" s="1211"/>
      <c r="AM22" s="1211"/>
      <c r="AN22" s="1212"/>
      <c r="AO22" s="330">
        <v>98.3</v>
      </c>
      <c r="AP22" s="331">
        <v>97.6</v>
      </c>
      <c r="AQ22" s="332">
        <v>0.7</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512</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513</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514</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3" t="s">
        <v>493</v>
      </c>
      <c r="AP30" s="301"/>
      <c r="AQ30" s="302" t="s">
        <v>494</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4"/>
      <c r="AP31" s="307" t="s">
        <v>495</v>
      </c>
      <c r="AQ31" s="308" t="s">
        <v>496</v>
      </c>
      <c r="AR31" s="309" t="s">
        <v>497</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6" t="s">
        <v>515</v>
      </c>
      <c r="AL32" s="1227"/>
      <c r="AM32" s="1227"/>
      <c r="AN32" s="1228"/>
      <c r="AO32" s="340">
        <v>3381396</v>
      </c>
      <c r="AP32" s="340">
        <v>96849</v>
      </c>
      <c r="AQ32" s="341">
        <v>67110</v>
      </c>
      <c r="AR32" s="342">
        <v>44.3</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6" t="s">
        <v>516</v>
      </c>
      <c r="AL33" s="1227"/>
      <c r="AM33" s="1227"/>
      <c r="AN33" s="1228"/>
      <c r="AO33" s="340" t="s">
        <v>517</v>
      </c>
      <c r="AP33" s="340" t="s">
        <v>517</v>
      </c>
      <c r="AQ33" s="341" t="s">
        <v>517</v>
      </c>
      <c r="AR33" s="342" t="s">
        <v>517</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6" t="s">
        <v>518</v>
      </c>
      <c r="AL34" s="1227"/>
      <c r="AM34" s="1227"/>
      <c r="AN34" s="1228"/>
      <c r="AO34" s="340" t="s">
        <v>517</v>
      </c>
      <c r="AP34" s="340" t="s">
        <v>517</v>
      </c>
      <c r="AQ34" s="341">
        <v>6</v>
      </c>
      <c r="AR34" s="342" t="s">
        <v>517</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6" t="s">
        <v>519</v>
      </c>
      <c r="AL35" s="1227"/>
      <c r="AM35" s="1227"/>
      <c r="AN35" s="1228"/>
      <c r="AO35" s="340">
        <v>911242</v>
      </c>
      <c r="AP35" s="340">
        <v>26100</v>
      </c>
      <c r="AQ35" s="341">
        <v>17795</v>
      </c>
      <c r="AR35" s="342">
        <v>46.7</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6" t="s">
        <v>520</v>
      </c>
      <c r="AL36" s="1227"/>
      <c r="AM36" s="1227"/>
      <c r="AN36" s="1228"/>
      <c r="AO36" s="340" t="s">
        <v>517</v>
      </c>
      <c r="AP36" s="340" t="s">
        <v>517</v>
      </c>
      <c r="AQ36" s="341">
        <v>2500</v>
      </c>
      <c r="AR36" s="342" t="s">
        <v>517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6" t="s">
        <v>521</v>
      </c>
      <c r="AL37" s="1227"/>
      <c r="AM37" s="1227"/>
      <c r="AN37" s="1228"/>
      <c r="AO37" s="340">
        <v>118977</v>
      </c>
      <c r="AP37" s="340">
        <v>3408</v>
      </c>
      <c r="AQ37" s="341">
        <v>1001</v>
      </c>
      <c r="AR37" s="342">
        <v>240.5</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9" t="s">
        <v>522</v>
      </c>
      <c r="AL38" s="1230"/>
      <c r="AM38" s="1230"/>
      <c r="AN38" s="1231"/>
      <c r="AO38" s="343" t="s">
        <v>517</v>
      </c>
      <c r="AP38" s="343" t="s">
        <v>517</v>
      </c>
      <c r="AQ38" s="344">
        <v>4</v>
      </c>
      <c r="AR38" s="332" t="s">
        <v>517</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9" t="s">
        <v>523</v>
      </c>
      <c r="AL39" s="1230"/>
      <c r="AM39" s="1230"/>
      <c r="AN39" s="1231"/>
      <c r="AO39" s="340">
        <v>-147054</v>
      </c>
      <c r="AP39" s="340">
        <v>-4212</v>
      </c>
      <c r="AQ39" s="341">
        <v>-3748</v>
      </c>
      <c r="AR39" s="342">
        <v>12.4</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6" t="s">
        <v>524</v>
      </c>
      <c r="AL40" s="1227"/>
      <c r="AM40" s="1227"/>
      <c r="AN40" s="1228"/>
      <c r="AO40" s="340">
        <v>-2853794</v>
      </c>
      <c r="AP40" s="340">
        <v>-81738</v>
      </c>
      <c r="AQ40" s="341">
        <v>-58908</v>
      </c>
      <c r="AR40" s="342">
        <v>38.799999999999997</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32" t="s">
        <v>295</v>
      </c>
      <c r="AL41" s="1233"/>
      <c r="AM41" s="1233"/>
      <c r="AN41" s="1234"/>
      <c r="AO41" s="340">
        <v>1410767</v>
      </c>
      <c r="AP41" s="340">
        <v>40407</v>
      </c>
      <c r="AQ41" s="341">
        <v>25761</v>
      </c>
      <c r="AR41" s="342">
        <v>56.9</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525</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526</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527</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21" t="s">
        <v>493</v>
      </c>
      <c r="AN49" s="1223" t="s">
        <v>528</v>
      </c>
      <c r="AO49" s="1224"/>
      <c r="AP49" s="1224"/>
      <c r="AQ49" s="1224"/>
      <c r="AR49" s="1225"/>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22"/>
      <c r="AN50" s="356" t="s">
        <v>529</v>
      </c>
      <c r="AO50" s="357" t="s">
        <v>530</v>
      </c>
      <c r="AP50" s="358" t="s">
        <v>531</v>
      </c>
      <c r="AQ50" s="359" t="s">
        <v>532</v>
      </c>
      <c r="AR50" s="360" t="s">
        <v>533</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534</v>
      </c>
      <c r="AL51" s="353"/>
      <c r="AM51" s="361">
        <v>4282287</v>
      </c>
      <c r="AN51" s="362">
        <v>114939</v>
      </c>
      <c r="AO51" s="363">
        <v>-14.7</v>
      </c>
      <c r="AP51" s="364">
        <v>106614</v>
      </c>
      <c r="AQ51" s="365">
        <v>17.2</v>
      </c>
      <c r="AR51" s="366">
        <v>-31.9</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535</v>
      </c>
      <c r="AM52" s="369">
        <v>2585454</v>
      </c>
      <c r="AN52" s="370">
        <v>69395</v>
      </c>
      <c r="AO52" s="371">
        <v>-5.7</v>
      </c>
      <c r="AP52" s="372">
        <v>45545</v>
      </c>
      <c r="AQ52" s="373">
        <v>20.7</v>
      </c>
      <c r="AR52" s="374">
        <v>-26.4</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536</v>
      </c>
      <c r="AL53" s="353"/>
      <c r="AM53" s="361">
        <v>3150760</v>
      </c>
      <c r="AN53" s="362">
        <v>85927</v>
      </c>
      <c r="AO53" s="363">
        <v>-25.2</v>
      </c>
      <c r="AP53" s="364">
        <v>85459</v>
      </c>
      <c r="AQ53" s="365">
        <v>-19.8</v>
      </c>
      <c r="AR53" s="366">
        <v>-5.4</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535</v>
      </c>
      <c r="AM54" s="369">
        <v>2126824</v>
      </c>
      <c r="AN54" s="370">
        <v>58002</v>
      </c>
      <c r="AO54" s="371">
        <v>-16.399999999999999</v>
      </c>
      <c r="AP54" s="372">
        <v>44378</v>
      </c>
      <c r="AQ54" s="373">
        <v>-2.6</v>
      </c>
      <c r="AR54" s="374">
        <v>-13.8</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537</v>
      </c>
      <c r="AL55" s="353"/>
      <c r="AM55" s="361">
        <v>1699925</v>
      </c>
      <c r="AN55" s="362">
        <v>47089</v>
      </c>
      <c r="AO55" s="363">
        <v>-45.2</v>
      </c>
      <c r="AP55" s="364">
        <v>83280</v>
      </c>
      <c r="AQ55" s="365">
        <v>-2.5</v>
      </c>
      <c r="AR55" s="366">
        <v>-42.7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535</v>
      </c>
      <c r="AM56" s="369">
        <v>957647</v>
      </c>
      <c r="AN56" s="370">
        <v>26528</v>
      </c>
      <c r="AO56" s="371">
        <v>-54.3</v>
      </c>
      <c r="AP56" s="372">
        <v>43123</v>
      </c>
      <c r="AQ56" s="373">
        <v>-2.8</v>
      </c>
      <c r="AR56" s="374">
        <v>-51.5</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538</v>
      </c>
      <c r="AL57" s="353"/>
      <c r="AM57" s="361">
        <v>2354126</v>
      </c>
      <c r="AN57" s="362">
        <v>66222</v>
      </c>
      <c r="AO57" s="363">
        <v>40.6</v>
      </c>
      <c r="AP57" s="364">
        <v>88968</v>
      </c>
      <c r="AQ57" s="365">
        <v>6.8</v>
      </c>
      <c r="AR57" s="366">
        <v>33.799999999999997</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535</v>
      </c>
      <c r="AM58" s="369">
        <v>1203884</v>
      </c>
      <c r="AN58" s="370">
        <v>33865</v>
      </c>
      <c r="AO58" s="371">
        <v>27.7</v>
      </c>
      <c r="AP58" s="372">
        <v>45482</v>
      </c>
      <c r="AQ58" s="373">
        <v>5.5</v>
      </c>
      <c r="AR58" s="374">
        <v>22.2</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539</v>
      </c>
      <c r="AL59" s="353"/>
      <c r="AM59" s="361">
        <v>2351442</v>
      </c>
      <c r="AN59" s="362">
        <v>67350</v>
      </c>
      <c r="AO59" s="363">
        <v>1.7</v>
      </c>
      <c r="AP59" s="364">
        <v>85173</v>
      </c>
      <c r="AQ59" s="365">
        <v>-4.3</v>
      </c>
      <c r="AR59" s="366">
        <v>6</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535</v>
      </c>
      <c r="AM60" s="369">
        <v>1373678</v>
      </c>
      <c r="AN60" s="370">
        <v>39345</v>
      </c>
      <c r="AO60" s="371">
        <v>16.2</v>
      </c>
      <c r="AP60" s="372">
        <v>43913</v>
      </c>
      <c r="AQ60" s="373">
        <v>-3.4</v>
      </c>
      <c r="AR60" s="374">
        <v>19.600000000000001</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540</v>
      </c>
      <c r="AL61" s="375"/>
      <c r="AM61" s="376">
        <v>2767708</v>
      </c>
      <c r="AN61" s="377">
        <v>76305</v>
      </c>
      <c r="AO61" s="378">
        <v>-8.6</v>
      </c>
      <c r="AP61" s="379">
        <v>89899</v>
      </c>
      <c r="AQ61" s="380">
        <v>-0.5</v>
      </c>
      <c r="AR61" s="366">
        <v>-8.1</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535</v>
      </c>
      <c r="AM62" s="369">
        <v>1649497</v>
      </c>
      <c r="AN62" s="370">
        <v>45427</v>
      </c>
      <c r="AO62" s="371">
        <v>-6.5</v>
      </c>
      <c r="AP62" s="372">
        <v>44488</v>
      </c>
      <c r="AQ62" s="373">
        <v>3.5</v>
      </c>
      <c r="AR62" s="374">
        <v>-10</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uSRBt2rwVsxY9GWssxZ+nZBz3PSOuwbeuOrQJWaDRt0oA1NfOk99ijS+JWpskDMaXXYN/kqcTZaDfVq86zhIsA==" saltValue="6sR88rhmYzWUSzVRiIsN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8WSHWI6m1mC9WtWrxFW/pDZ5REAi/tKDGDoCZc9R6XRuq2U8H61DbQpuEwWw6vJfZbF8TtezTBMDU4vOPTZ1A==" saltValue="OFMa4h/bvyQKW8t7Qwmm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D7oGzMx2HR3ojeEkoACInBp/i3PKH+qFQVQpiFFZPxGP1YfMDvOy/SgHCHBMhit9ndpXs+Fs1xXzFKa+KZ0qw==" saltValue="n08r5GCUuCLaIlW9xtWN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5" t="s">
        <v>3</v>
      </c>
      <c r="D47" s="1235"/>
      <c r="E47" s="1236"/>
      <c r="F47" s="11">
        <v>14.89</v>
      </c>
      <c r="G47" s="12">
        <v>13</v>
      </c>
      <c r="H47" s="12">
        <v>12.48</v>
      </c>
      <c r="I47" s="12">
        <v>13.26</v>
      </c>
      <c r="J47" s="13">
        <v>10.81</v>
      </c>
    </row>
    <row r="48" spans="2:10" ht="57.75" customHeight="1" x14ac:dyDescent="0.15">
      <c r="B48" s="14"/>
      <c r="C48" s="1237" t="s">
        <v>4</v>
      </c>
      <c r="D48" s="1237"/>
      <c r="E48" s="1238"/>
      <c r="F48" s="15">
        <v>1.8</v>
      </c>
      <c r="G48" s="16">
        <v>1.94</v>
      </c>
      <c r="H48" s="16">
        <v>2.4500000000000002</v>
      </c>
      <c r="I48" s="16">
        <v>2.1</v>
      </c>
      <c r="J48" s="17">
        <v>2.36</v>
      </c>
    </row>
    <row r="49" spans="2:10" ht="57.75" customHeight="1" thickBot="1" x14ac:dyDescent="0.2">
      <c r="B49" s="18"/>
      <c r="C49" s="1239" t="s">
        <v>5</v>
      </c>
      <c r="D49" s="1239"/>
      <c r="E49" s="1240"/>
      <c r="F49" s="19" t="s">
        <v>549</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rNCqrNi6g6OrJpWW8SO1j61dE7UQPeeXEe9TZsnRhubVSwa4ClEzBR3wa1nvagxl0pWBxXLA8eXFuZgQUXZHw==" saltValue="RdWeGVpH66q0DBxhZSXg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2020-09-23T02:39:44Z</cp:lastPrinted>
  <dcterms:created xsi:type="dcterms:W3CDTF">2020-02-10T05:13:22Z</dcterms:created>
  <dcterms:modified xsi:type="dcterms:W3CDTF">2020-09-30T04:12:55Z</dcterms:modified>
  <cp:category/>
</cp:coreProperties>
</file>